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Daily Report"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7">
    <font>
      <name val="Calibri"/>
      <family val="2"/>
      <color theme="1"/>
      <sz val="11"/>
      <scheme val="minor"/>
    </font>
    <font>
      <b val="1"/>
      <sz val="14"/>
    </font>
    <font>
      <sz val="11"/>
    </font>
    <font>
      <b val="1"/>
    </font>
    <font>
      <b val="1"/>
      <color rgb="00FFFFFF"/>
    </font>
    <font>
      <b val="1"/>
      <color rgb="00C00000"/>
    </font>
    <font/>
  </fonts>
  <fills count="5">
    <fill>
      <patternFill/>
    </fill>
    <fill>
      <patternFill patternType="gray125"/>
    </fill>
    <fill>
      <patternFill patternType="solid">
        <fgColor rgb="00FFF3CD"/>
      </patternFill>
    </fill>
    <fill>
      <patternFill patternType="solid">
        <fgColor rgb="0024506B"/>
      </patternFill>
    </fill>
    <fill>
      <patternFill patternType="solid">
        <fgColor rgb="00D6E4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applyAlignment="1" pivotButton="0" quotePrefix="0" xfId="0">
      <alignment horizontal="left"/>
    </xf>
    <xf numFmtId="0" fontId="3" fillId="0" borderId="0" applyAlignment="1" pivotButton="0" quotePrefix="0" xfId="0">
      <alignment horizontal="right"/>
    </xf>
    <xf numFmtId="0" fontId="0" fillId="2" borderId="1" pivotButton="0" quotePrefix="0" xfId="0"/>
    <xf numFmtId="0" fontId="0" fillId="2" borderId="1" applyAlignment="1" pivotButton="0" quotePrefix="0" xfId="0">
      <alignment horizontal="left"/>
    </xf>
    <xf numFmtId="0" fontId="4" fillId="3" borderId="1" applyAlignment="1" pivotButton="0" quotePrefix="0" xfId="0">
      <alignment horizontal="center" vertical="center" wrapText="1"/>
    </xf>
    <xf numFmtId="164" fontId="0" fillId="2" borderId="1" pivotButton="0" quotePrefix="0" xfId="0"/>
    <xf numFmtId="0" fontId="0" fillId="2" borderId="1" applyAlignment="1" pivotButton="0" quotePrefix="0" xfId="0">
      <alignment wrapText="1"/>
    </xf>
    <xf numFmtId="165" fontId="0" fillId="0" borderId="1" pivotButton="0" quotePrefix="0" xfId="0"/>
    <xf numFmtId="1" fontId="0" fillId="0" borderId="1" pivotButton="0" quotePrefix="0" xfId="0"/>
    <xf numFmtId="0" fontId="5" fillId="0" borderId="1" applyAlignment="1" pivotButton="0" quotePrefix="0" xfId="0">
      <alignment wrapText="1"/>
    </xf>
    <xf numFmtId="0" fontId="3" fillId="4" borderId="0" pivotButton="0" quotePrefix="0" xfId="0"/>
    <xf numFmtId="0" fontId="0" fillId="4" borderId="0" pivotButton="0" quotePrefix="0" xfId="0"/>
    <xf numFmtId="0" fontId="6" fillId="0" borderId="0" pivotButton="0" quotePrefix="0" xfId="0"/>
    <xf numFmtId="1" fontId="5" fillId="0" borderId="1" pivotButton="0" quotePrefix="0" xfId="0"/>
    <xf numFmtId="0" fontId="3" fillId="0" borderId="0" applyAlignment="1" pivotButton="0" quotePrefix="0" xfId="0">
      <alignment wrapText="1"/>
    </xf>
    <xf numFmtId="164" fontId="0" fillId="0"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50" customWidth="1" min="1" max="1"/>
  </cols>
  <sheetData>
    <row r="1">
      <c r="A1" s="1" t="inlineStr">
        <is>
          <t>TapeAndFloat drywall daily report (free Excel workbook)</t>
        </is>
      </c>
    </row>
    <row r="2">
      <c r="A2" s="2" t="inlineStr"/>
    </row>
    <row r="3">
      <c r="A3" s="2" t="inlineStr">
        <is>
          <t>A daily report is a short record, written each day, of what a crew did on a job: who was there, hours, work done, materials, weather or delays, extra work and safety.</t>
        </is>
      </c>
    </row>
    <row r="4">
      <c r="A4" s="2" t="inlineStr">
        <is>
          <t>This workbook keeps it as a log with one row per crew, per job, per day. Yellow cells are for you to type in. White cells are formulas: they calculate on their own.</t>
        </is>
      </c>
    </row>
    <row r="5">
      <c r="A5" s="2" t="inlineStr">
        <is>
          <t>The sheet is not locked, so you can change anything. Rows that start with EXAMPLE are sample data, not real jobs. Delete them (or type over them) before you use the sheet.</t>
        </is>
      </c>
    </row>
    <row r="6">
      <c r="A6" s="2" t="inlineStr"/>
    </row>
    <row r="7">
      <c r="A7" s="2" t="inlineStr">
        <is>
          <t>1. Daily Report sheet: one row per crew, per job, per day. Two crews on the same job the same day get two rows.</t>
        </is>
      </c>
    </row>
    <row r="8">
      <c r="A8" s="2" t="inlineStr">
        <is>
          <t xml:space="preserve">   Type the date, the job, the crew or foreman, the headcount and the hours each person worked. Crew-hours = headcount x hours (it calculates on its own).</t>
        </is>
      </c>
    </row>
    <row r="9">
      <c r="A9" s="2" t="inlineStr">
        <is>
          <t>2. Pick the stage from the list (Hang, Tape, Float, Sand, Texture, Patch, Other) and write the work done or area (rooms, units, floors) and the sheets hung.</t>
        </is>
      </c>
    </row>
    <row r="10">
      <c r="A10" s="2" t="inlineStr">
        <is>
          <t>3. Write the materials used or delivered and the materials needed for tomorrow, so the office can order before the crew runs out.</t>
        </is>
      </c>
    </row>
    <row r="11">
      <c r="A11" s="2" t="inlineStr">
        <is>
          <t>4. Weather / delay: type Y if rain, a late delivery, another trade or anything else held the crew up, and write what happened in the note column.</t>
        </is>
      </c>
    </row>
    <row r="12">
      <c r="A12" s="2" t="inlineStr">
        <is>
          <t>5. Extra work: type Y (or describe it) when the GC or super asked for something not in your scope. Write the CO # or T&amp;M ticket # once you have one,</t>
        </is>
      </c>
    </row>
    <row r="13">
      <c r="A13" s="2" t="inlineStr">
        <is>
          <t xml:space="preserve">   the name of the GC or super you spoke to, and paste a photo link (Google Drive, Dropbox or your photo app). Before-and-after photos are best.</t>
        </is>
      </c>
    </row>
    <row r="14">
      <c r="A14" s="2" t="inlineStr">
        <is>
          <t>6. Safety / issues: anything that happened or that the crew reported. Reviewed by: the office person who checked the row.</t>
        </is>
      </c>
    </row>
    <row r="15">
      <c r="A15" s="2" t="inlineStr">
        <is>
          <t>7. Days since report counts from the report date to today (TODAY()).</t>
        </is>
      </c>
    </row>
    <row r="16">
      <c r="A16" s="2" t="inlineStr">
        <is>
          <t>8. At the top you can change the max hours per person (16) and the max headcount (40) the Check column uses to catch typos.</t>
        </is>
      </c>
    </row>
    <row r="17">
      <c r="A17" s="2" t="inlineStr">
        <is>
          <t>9. The Check column flags NO DATE, FUTURE DATE, NO JOB, NO CREW / FOREMAN, NO HEADCOUNT OR HOURS, HOURS OUT OF RANGE, HEADCOUNT OUT OF RANGE,</t>
        </is>
      </c>
    </row>
    <row r="18">
      <c r="A18" s="2" t="inlineStr">
        <is>
          <t xml:space="preserve">   EXTRA WORK - NO CO/T&amp;M #, EXTRA WORK - NO PHOTO, DELAY - NO NOTE and SAME DAY, JOB AND CREW TWICE (the same crew logged twice for one job and day).</t>
        </is>
      </c>
    </row>
    <row r="19">
      <c r="A19" s="2" t="inlineStr">
        <is>
          <t xml:space="preserve">   Extra-work rows with no CO/T&amp;M # and delay rows with no note turn red; other flagged rows turn orange.</t>
        </is>
      </c>
    </row>
    <row r="20">
      <c r="A20" s="2" t="inlineStr">
        <is>
          <t>10. Under the table: a summary (reports, reports in the last 7 days, crew-hours total and last 7 days, sheets hung, delay days, extra work,</t>
        </is>
      </c>
    </row>
    <row r="21">
      <c r="A21" s="2" t="inlineStr">
        <is>
          <t xml:space="preserve">   extra work with no CO/T&amp;M # or no photo, delays with no note, rows with a flag) and an Hours by job table: type up to 8 job names in the yellow cells</t>
        </is>
      </c>
    </row>
    <row r="22">
      <c r="A22" s="2" t="inlineStr">
        <is>
          <t xml:space="preserve">   and it adds up each job's reports, crew-hours, sheets hung, delay days, extra work with no CO/T&amp;M # and the last report date.</t>
        </is>
      </c>
    </row>
    <row r="23">
      <c r="A23" s="2" t="inlineStr">
        <is>
          <t xml:space="preserve">   Check it every evening after the crew reports come in, and before you bill progress or send a change order.</t>
        </is>
      </c>
    </row>
    <row r="24">
      <c r="A24" s="2" t="inlineStr"/>
    </row>
    <row r="25">
      <c r="A25" s="2" t="inlineStr">
        <is>
          <t>How-to guide, a bilingual text format the crew lead can copy, phrases to text the crew and the CSV version: https://tapeandfloat.com/templates/drywall-daily-report-template.html</t>
        </is>
      </c>
    </row>
    <row r="26">
      <c r="A26" s="2" t="inlineStr">
        <is>
          <t>Spanish version: TapeAndFloat_Reporte_Diario_Drywall.xlsx (https://tapeandfloat.com/es/plantillas/plantilla-reporte-diario-drywall.html)</t>
        </is>
      </c>
    </row>
    <row r="27">
      <c r="A27" s="2" t="inlineStr"/>
    </row>
    <row r="28">
      <c r="A28" s="2" t="inlineStr">
        <is>
          <t>A note about extra work on a daily report is not a change order: write the change order and get it approved in writing. TapeAndFloat is an AI office assistant</t>
        </is>
      </c>
    </row>
    <row r="29">
      <c r="A29" s="2" t="inlineStr">
        <is>
          <t>that reads the texts and emails you forward and keeps jobs, crews and money straight in a Google Sheet. Free 60-day pilot: https://tapeandfloat.com/office-assistant.html   Questions: james@tapeandfloat.com</t>
        </is>
      </c>
    </row>
    <row r="30">
      <c r="A30" s="2" t="inlineStr"/>
    </row>
    <row r="31">
      <c r="A31" s="2" t="inlineStr">
        <is>
          <t>Free to use and share. No warranty; general information, not legal, contract, tax or accounting advice. Check your contract for notice and change order terms.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W131"/>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8" customWidth="1" min="3" max="3"/>
    <col width="10" customWidth="1" min="4" max="4"/>
    <col width="10" customWidth="1" min="5" max="5"/>
    <col width="12" customWidth="1" min="6" max="6"/>
    <col width="12" customWidth="1" min="7" max="7"/>
    <col width="26" customWidth="1" min="8" max="8"/>
    <col width="9" customWidth="1" min="9" max="9"/>
    <col width="26" customWidth="1" min="10" max="10"/>
    <col width="22" customWidth="1" min="11" max="11"/>
    <col width="10" customWidth="1" min="12" max="12"/>
    <col width="26" customWidth="1" min="13" max="13"/>
    <col width="10" customWidth="1" min="14" max="14"/>
    <col width="30" customWidth="1" min="15" max="15"/>
    <col width="13" customWidth="1" min="16" max="16"/>
    <col width="18" customWidth="1" min="17" max="17"/>
    <col width="20" customWidth="1" min="18" max="18"/>
    <col width="22" customWidth="1" min="19" max="19"/>
    <col width="10" customWidth="1" min="20" max="20"/>
    <col width="40" customWidth="1" min="21" max="21"/>
    <col width="14" customWidth="1" min="22" max="22"/>
    <col width="30" customWidth="1" min="23" max="23"/>
  </cols>
  <sheetData>
    <row r="1">
      <c r="A1" s="1" t="inlineStr">
        <is>
          <t>Drywall daily report</t>
        </is>
      </c>
    </row>
    <row r="2">
      <c r="A2" t="inlineStr">
        <is>
          <t>Yellow = you type. White = formulas. EXAMPLE rows are sample data: delete them before you use the sheet.</t>
        </is>
      </c>
    </row>
    <row r="3">
      <c r="A3" s="3" t="inlineStr">
        <is>
          <t>Today (days since report count from this date):</t>
        </is>
      </c>
      <c r="E3" s="4">
        <f>TODAY()</f>
        <v/>
      </c>
      <c r="H3" s="5" t="inlineStr">
        <is>
          <t>Max hours per person:</t>
        </is>
      </c>
      <c r="I3" s="6" t="n">
        <v>16</v>
      </c>
      <c r="J3" s="5" t="inlineStr">
        <is>
          <t>Max headcount:</t>
        </is>
      </c>
      <c r="K3" s="7" t="n">
        <v>40</v>
      </c>
    </row>
    <row r="5" ht="46" customHeight="1">
      <c r="A5" s="8" t="inlineStr">
        <is>
          <t>Date</t>
        </is>
      </c>
      <c r="B5" s="8" t="inlineStr">
        <is>
          <t>Job</t>
        </is>
      </c>
      <c r="C5" s="8" t="inlineStr">
        <is>
          <t>Crew / foreman</t>
        </is>
      </c>
      <c r="D5" s="8" t="inlineStr">
        <is>
          <t>Headcount</t>
        </is>
      </c>
      <c r="E5" s="8" t="inlineStr">
        <is>
          <t>Hours (each person)</t>
        </is>
      </c>
      <c r="F5" s="8" t="inlineStr">
        <is>
          <t>Crew-hours (headcount x hours)</t>
        </is>
      </c>
      <c r="G5" s="8" t="inlineStr">
        <is>
          <t>Stage</t>
        </is>
      </c>
      <c r="H5" s="8" t="inlineStr">
        <is>
          <t>Work done / area</t>
        </is>
      </c>
      <c r="I5" s="8" t="inlineStr">
        <is>
          <t>Sheets hung</t>
        </is>
      </c>
      <c r="J5" s="8" t="inlineStr">
        <is>
          <t>Materials used / delivered</t>
        </is>
      </c>
      <c r="K5" s="8" t="inlineStr">
        <is>
          <t>Materials needed</t>
        </is>
      </c>
      <c r="L5" s="8" t="inlineStr">
        <is>
          <t>Weather / delay? (Y/N)</t>
        </is>
      </c>
      <c r="M5" s="8" t="inlineStr">
        <is>
          <t>Weather / delay note</t>
        </is>
      </c>
      <c r="N5" s="8" t="inlineStr">
        <is>
          <t>Extra work? (Y/N)</t>
        </is>
      </c>
      <c r="O5" s="8" t="inlineStr">
        <is>
          <t>Extra work: what + who asked</t>
        </is>
      </c>
      <c r="P5" s="8" t="inlineStr">
        <is>
          <t>CO # / T&amp;M ticket #</t>
        </is>
      </c>
      <c r="Q5" s="8" t="inlineStr">
        <is>
          <t>GC / super spoken to</t>
        </is>
      </c>
      <c r="R5" s="8" t="inlineStr">
        <is>
          <t>Safety / issues</t>
        </is>
      </c>
      <c r="S5" s="8" t="inlineStr">
        <is>
          <t>Photos link</t>
        </is>
      </c>
      <c r="T5" s="8" t="inlineStr">
        <is>
          <t>Days since report</t>
        </is>
      </c>
      <c r="U5" s="8" t="inlineStr">
        <is>
          <t>Check</t>
        </is>
      </c>
      <c r="V5" s="8" t="inlineStr">
        <is>
          <t>Reviewed by (office)</t>
        </is>
      </c>
      <c r="W5" s="8" t="inlineStr">
        <is>
          <t>Notes</t>
        </is>
      </c>
    </row>
    <row r="6">
      <c r="A6" s="9">
        <f>TODAY()-1</f>
        <v/>
      </c>
      <c r="B6" s="10" t="inlineStr">
        <is>
          <t>EXAMPLE Lot 7 (delete this row)</t>
        </is>
      </c>
      <c r="C6" s="6" t="inlineStr">
        <is>
          <t>Crew 2 (Luis)</t>
        </is>
      </c>
      <c r="D6" s="6" t="n">
        <v>4</v>
      </c>
      <c r="E6" s="6" t="n">
        <v>8</v>
      </c>
      <c r="F6" s="11">
        <f>IF(AND(ISNUMBER(D6),ISNUMBER(E6)),D6*E6,"")</f>
        <v/>
      </c>
      <c r="G6" s="6" t="inlineStr">
        <is>
          <t>Hang</t>
        </is>
      </c>
      <c r="H6" s="10" t="inlineStr">
        <is>
          <t>Unit 3: 2 bedrooms + hall</t>
        </is>
      </c>
      <c r="I6" s="6" t="n">
        <v>85</v>
      </c>
      <c r="J6" s="10" t="inlineStr">
        <is>
          <t>85 sheets 1/2", 3 boxes screws</t>
        </is>
      </c>
      <c r="K6" s="10" t="inlineStr">
        <is>
          <t>6 sheets 5/8" Type X for the garage</t>
        </is>
      </c>
      <c r="L6" s="6" t="inlineStr">
        <is>
          <t>N</t>
        </is>
      </c>
      <c r="M6" s="10" t="n"/>
      <c r="N6" s="6" t="inlineStr">
        <is>
          <t>N</t>
        </is>
      </c>
      <c r="O6" s="10" t="n"/>
      <c r="P6" s="6" t="n"/>
      <c r="Q6" s="6" t="inlineStr">
        <is>
          <t>GC super (sample)</t>
        </is>
      </c>
      <c r="R6" s="6" t="inlineStr">
        <is>
          <t>None</t>
        </is>
      </c>
      <c r="S6" s="6" t="inlineStr">
        <is>
          <t>[photo link]</t>
        </is>
      </c>
      <c r="T6" s="12">
        <f>IF(ISNUMBER(A6),TODAY()-A6,"")</f>
        <v/>
      </c>
      <c r="U6" s="13">
        <f>IF(NOT(OR($A6&lt;&gt;"",$B6&lt;&gt;"",$C6&lt;&gt;"",$D6&lt;&gt;"",$E6&lt;&gt;"",$G6&lt;&gt;"",$H6&lt;&gt;"",$I6&lt;&gt;"",$J6&lt;&gt;"",$K6&lt;&gt;"",$L6&lt;&gt;"",$M6&lt;&gt;"",$N6&lt;&gt;"",$O6&lt;&gt;"",$P6&lt;&gt;"",$Q6&lt;&gt;"",$R6&lt;&gt;"",$S6&lt;&gt;"")),"",IF(IF(NOT(ISNUMBER(A6)),"NO DATE; ","")&amp;IF(AND(ISNUMBER(A6),A6&gt;TODAY()),"FUTURE DATE; ","")&amp;IF(B6="","NO JOB; ","")&amp;IF(C6="","NO CREW / FOREMAN; ","")&amp;IF(OR(D6="",E6=""),"NO HEADCOUNT OR HOURS; ","")&amp;IF(AND(E6&lt;&gt;"",OR(NOT(ISNUMBER(E6)),N(E6)&lt;=0,N(E6)&gt;$I$3)),"HOURS OUT OF RANGE; ","")&amp;IF(AND(D6&lt;&gt;"",OR(NOT(ISNUMBER(D6)),N(D6)&lt;1,N(D6)&gt;$K$3,N(D6)&lt;&gt;INT(N(D6)))),"HEADCOUNT OUT OF RANGE; ","")&amp;IF(AND(OR(OR(UPPER(TRIM(N6))="Y",UPPER(TRIM(N6))="YES"),O6&lt;&gt;""),P6=""),"EXTRA WORK - NO CO/T&amp;M #; ","")&amp;IF(AND(OR(OR(UPPER(TRIM(N6))="Y",UPPER(TRIM(N6))="YES"),O6&lt;&gt;""),S6=""),"EXTRA WORK - NO PHOTO; ","")&amp;IF(AND(OR(UPPER(TRIM(L6))="Y",UPPER(TRIM(L6))="YES"),M6=""),"DELAY - NO NOTE; ","")&amp;IF(AND(ISNUMBER(A6),B6&lt;&gt;"",C6&lt;&gt;""),IF(COUNTIFS($A$6:$A$105,A6,$B$6:$B$105,B6,$C$6:$C$105,C6)&gt;1,"SAME DAY, JOB AND CREW TWICE; ",""),"")="","",LEFT(IF(NOT(ISNUMBER(A6)),"NO DATE; ","")&amp;IF(AND(ISNUMBER(A6),A6&gt;TODAY()),"FUTURE DATE; ","")&amp;IF(B6="","NO JOB; ","")&amp;IF(C6="","NO CREW / FOREMAN; ","")&amp;IF(OR(D6="",E6=""),"NO HEADCOUNT OR HOURS; ","")&amp;IF(AND(E6&lt;&gt;"",OR(NOT(ISNUMBER(E6)),N(E6)&lt;=0,N(E6)&gt;$I$3)),"HOURS OUT OF RANGE; ","")&amp;IF(AND(D6&lt;&gt;"",OR(NOT(ISNUMBER(D6)),N(D6)&lt;1,N(D6)&gt;$K$3,N(D6)&lt;&gt;INT(N(D6)))),"HEADCOUNT OUT OF RANGE; ","")&amp;IF(AND(OR(OR(UPPER(TRIM(N6))="Y",UPPER(TRIM(N6))="YES"),O6&lt;&gt;""),P6=""),"EXTRA WORK - NO CO/T&amp;M #; ","")&amp;IF(AND(OR(OR(UPPER(TRIM(N6))="Y",UPPER(TRIM(N6))="YES"),O6&lt;&gt;""),S6=""),"EXTRA WORK - NO PHOTO; ","")&amp;IF(AND(OR(UPPER(TRIM(L6))="Y",UPPER(TRIM(L6))="YES"),M6=""),"DELAY - NO NOTE; ","")&amp;IF(AND(ISNUMBER(A6),B6&lt;&gt;"",C6&lt;&gt;""),IF(COUNTIFS($A$6:$A$105,A6,$B$6:$B$105,B6,$C$6:$C$105,C6)&gt;1,"SAME DAY, JOB AND CREW TWICE; ",""),""),LEN(IF(NOT(ISNUMBER(A6)),"NO DATE; ","")&amp;IF(AND(ISNUMBER(A6),A6&gt;TODAY()),"FUTURE DATE; ","")&amp;IF(B6="","NO JOB; ","")&amp;IF(C6="","NO CREW / FOREMAN; ","")&amp;IF(OR(D6="",E6=""),"NO HEADCOUNT OR HOURS; ","")&amp;IF(AND(E6&lt;&gt;"",OR(NOT(ISNUMBER(E6)),N(E6)&lt;=0,N(E6)&gt;$I$3)),"HOURS OUT OF RANGE; ","")&amp;IF(AND(D6&lt;&gt;"",OR(NOT(ISNUMBER(D6)),N(D6)&lt;1,N(D6)&gt;$K$3,N(D6)&lt;&gt;INT(N(D6)))),"HEADCOUNT OUT OF RANGE; ","")&amp;IF(AND(OR(OR(UPPER(TRIM(N6))="Y",UPPER(TRIM(N6))="YES"),O6&lt;&gt;""),P6=""),"EXTRA WORK - NO CO/T&amp;M #; ","")&amp;IF(AND(OR(OR(UPPER(TRIM(N6))="Y",UPPER(TRIM(N6))="YES"),O6&lt;&gt;""),S6=""),"EXTRA WORK - NO PHOTO; ","")&amp;IF(AND(OR(UPPER(TRIM(L6))="Y",UPPER(TRIM(L6))="YES"),M6=""),"DELAY - NO NOTE; ","")&amp;IF(AND(ISNUMBER(A6),B6&lt;&gt;"",C6&lt;&gt;""),IF(COUNTIFS($A$6:$A$105,A6,$B$6:$B$105,B6,$C$6:$C$105,C6)&gt;1,"SAME DAY, JOB AND CREW TWICE; ",""),""))-2)))</f>
        <v/>
      </c>
      <c r="V6" s="6" t="n"/>
      <c r="W6" s="6" t="inlineStr">
        <is>
          <t>Sample: no flag</t>
        </is>
      </c>
    </row>
    <row r="7">
      <c r="A7" s="9">
        <f>TODAY()-1</f>
        <v/>
      </c>
      <c r="B7" s="10" t="inlineStr">
        <is>
          <t>EXAMPLE Lot 7 (delete this row)</t>
        </is>
      </c>
      <c r="C7" s="6" t="inlineStr">
        <is>
          <t>Crew 3 (Ana)</t>
        </is>
      </c>
      <c r="D7" s="6" t="n">
        <v>3</v>
      </c>
      <c r="E7" s="6" t="n">
        <v>9</v>
      </c>
      <c r="F7" s="11">
        <f>IF(AND(ISNUMBER(D7),ISNUMBER(E7)),D7*E7,"")</f>
        <v/>
      </c>
      <c r="G7" s="6" t="inlineStr">
        <is>
          <t>Tape</t>
        </is>
      </c>
      <c r="H7" s="10" t="inlineStr">
        <is>
          <t>Unit 2: living room + kitchen</t>
        </is>
      </c>
      <c r="I7" s="6" t="n"/>
      <c r="J7" s="10" t="inlineStr">
        <is>
          <t>4 boxes mud, 2 rolls tape</t>
        </is>
      </c>
      <c r="K7" s="10" t="inlineStr">
        <is>
          <t>2 boxes mud</t>
        </is>
      </c>
      <c r="L7" s="6" t="inlineStr">
        <is>
          <t>Y</t>
        </is>
      </c>
      <c r="M7" s="10" t="n"/>
      <c r="N7" s="6" t="inlineStr">
        <is>
          <t>N</t>
        </is>
      </c>
      <c r="O7" s="10" t="n"/>
      <c r="P7" s="6" t="n"/>
      <c r="Q7" s="6" t="inlineStr">
        <is>
          <t>GC super (sample)</t>
        </is>
      </c>
      <c r="R7" s="6" t="inlineStr">
        <is>
          <t>None</t>
        </is>
      </c>
      <c r="S7" s="6" t="inlineStr">
        <is>
          <t>[photo link]</t>
        </is>
      </c>
      <c r="T7" s="12">
        <f>IF(ISNUMBER(A7),TODAY()-A7,"")</f>
        <v/>
      </c>
      <c r="U7" s="13">
        <f>IF(NOT(OR($A7&lt;&gt;"",$B7&lt;&gt;"",$C7&lt;&gt;"",$D7&lt;&gt;"",$E7&lt;&gt;"",$G7&lt;&gt;"",$H7&lt;&gt;"",$I7&lt;&gt;"",$J7&lt;&gt;"",$K7&lt;&gt;"",$L7&lt;&gt;"",$M7&lt;&gt;"",$N7&lt;&gt;"",$O7&lt;&gt;"",$P7&lt;&gt;"",$Q7&lt;&gt;"",$R7&lt;&gt;"",$S7&lt;&gt;"")),"",IF(IF(NOT(ISNUMBER(A7)),"NO DATE; ","")&amp;IF(AND(ISNUMBER(A7),A7&gt;TODAY()),"FUTURE DATE; ","")&amp;IF(B7="","NO JOB; ","")&amp;IF(C7="","NO CREW / FOREMAN; ","")&amp;IF(OR(D7="",E7=""),"NO HEADCOUNT OR HOURS; ","")&amp;IF(AND(E7&lt;&gt;"",OR(NOT(ISNUMBER(E7)),N(E7)&lt;=0,N(E7)&gt;$I$3)),"HOURS OUT OF RANGE; ","")&amp;IF(AND(D7&lt;&gt;"",OR(NOT(ISNUMBER(D7)),N(D7)&lt;1,N(D7)&gt;$K$3,N(D7)&lt;&gt;INT(N(D7)))),"HEADCOUNT OUT OF RANGE; ","")&amp;IF(AND(OR(OR(UPPER(TRIM(N7))="Y",UPPER(TRIM(N7))="YES"),O7&lt;&gt;""),P7=""),"EXTRA WORK - NO CO/T&amp;M #; ","")&amp;IF(AND(OR(OR(UPPER(TRIM(N7))="Y",UPPER(TRIM(N7))="YES"),O7&lt;&gt;""),S7=""),"EXTRA WORK - NO PHOTO; ","")&amp;IF(AND(OR(UPPER(TRIM(L7))="Y",UPPER(TRIM(L7))="YES"),M7=""),"DELAY - NO NOTE; ","")&amp;IF(AND(ISNUMBER(A7),B7&lt;&gt;"",C7&lt;&gt;""),IF(COUNTIFS($A$6:$A$105,A7,$B$6:$B$105,B7,$C$6:$C$105,C7)&gt;1,"SAME DAY, JOB AND CREW TWICE; ",""),"")="","",LEFT(IF(NOT(ISNUMBER(A7)),"NO DATE; ","")&amp;IF(AND(ISNUMBER(A7),A7&gt;TODAY()),"FUTURE DATE; ","")&amp;IF(B7="","NO JOB; ","")&amp;IF(C7="","NO CREW / FOREMAN; ","")&amp;IF(OR(D7="",E7=""),"NO HEADCOUNT OR HOURS; ","")&amp;IF(AND(E7&lt;&gt;"",OR(NOT(ISNUMBER(E7)),N(E7)&lt;=0,N(E7)&gt;$I$3)),"HOURS OUT OF RANGE; ","")&amp;IF(AND(D7&lt;&gt;"",OR(NOT(ISNUMBER(D7)),N(D7)&lt;1,N(D7)&gt;$K$3,N(D7)&lt;&gt;INT(N(D7)))),"HEADCOUNT OUT OF RANGE; ","")&amp;IF(AND(OR(OR(UPPER(TRIM(N7))="Y",UPPER(TRIM(N7))="YES"),O7&lt;&gt;""),P7=""),"EXTRA WORK - NO CO/T&amp;M #; ","")&amp;IF(AND(OR(OR(UPPER(TRIM(N7))="Y",UPPER(TRIM(N7))="YES"),O7&lt;&gt;""),S7=""),"EXTRA WORK - NO PHOTO; ","")&amp;IF(AND(OR(UPPER(TRIM(L7))="Y",UPPER(TRIM(L7))="YES"),M7=""),"DELAY - NO NOTE; ","")&amp;IF(AND(ISNUMBER(A7),B7&lt;&gt;"",C7&lt;&gt;""),IF(COUNTIFS($A$6:$A$105,A7,$B$6:$B$105,B7,$C$6:$C$105,C7)&gt;1,"SAME DAY, JOB AND CREW TWICE; ",""),""),LEN(IF(NOT(ISNUMBER(A7)),"NO DATE; ","")&amp;IF(AND(ISNUMBER(A7),A7&gt;TODAY()),"FUTURE DATE; ","")&amp;IF(B7="","NO JOB; ","")&amp;IF(C7="","NO CREW / FOREMAN; ","")&amp;IF(OR(D7="",E7=""),"NO HEADCOUNT OR HOURS; ","")&amp;IF(AND(E7&lt;&gt;"",OR(NOT(ISNUMBER(E7)),N(E7)&lt;=0,N(E7)&gt;$I$3)),"HOURS OUT OF RANGE; ","")&amp;IF(AND(D7&lt;&gt;"",OR(NOT(ISNUMBER(D7)),N(D7)&lt;1,N(D7)&gt;$K$3,N(D7)&lt;&gt;INT(N(D7)))),"HEADCOUNT OUT OF RANGE; ","")&amp;IF(AND(OR(OR(UPPER(TRIM(N7))="Y",UPPER(TRIM(N7))="YES"),O7&lt;&gt;""),P7=""),"EXTRA WORK - NO CO/T&amp;M #; ","")&amp;IF(AND(OR(OR(UPPER(TRIM(N7))="Y",UPPER(TRIM(N7))="YES"),O7&lt;&gt;""),S7=""),"EXTRA WORK - NO PHOTO; ","")&amp;IF(AND(OR(UPPER(TRIM(L7))="Y",UPPER(TRIM(L7))="YES"),M7=""),"DELAY - NO NOTE; ","")&amp;IF(AND(ISNUMBER(A7),B7&lt;&gt;"",C7&lt;&gt;""),IF(COUNTIFS($A$6:$A$105,A7,$B$6:$B$105,B7,$C$6:$C$105,C7)&gt;1,"SAME DAY, JOB AND CREW TWICE; ",""),""))-2)))</f>
        <v/>
      </c>
      <c r="V7" s="6" t="n"/>
      <c r="W7" s="6" t="inlineStr">
        <is>
          <t>Sample: delay marked Y with no note</t>
        </is>
      </c>
    </row>
    <row r="8">
      <c r="A8" s="9">
        <f>TODAY()-2</f>
        <v/>
      </c>
      <c r="B8" s="10" t="inlineStr">
        <is>
          <t>EXAMPLE Lot 14 (delete this row)</t>
        </is>
      </c>
      <c r="C8" s="6" t="inlineStr">
        <is>
          <t>Crew 1 (Marco)</t>
        </is>
      </c>
      <c r="D8" s="6" t="n">
        <v>5</v>
      </c>
      <c r="E8" s="6" t="n">
        <v>8</v>
      </c>
      <c r="F8" s="11">
        <f>IF(AND(ISNUMBER(D8),ISNUMBER(E8)),D8*E8,"")</f>
        <v/>
      </c>
      <c r="G8" s="6" t="inlineStr">
        <is>
          <t>Float</t>
        </is>
      </c>
      <c r="H8" s="10" t="inlineStr">
        <is>
          <t>Garage + laundry</t>
        </is>
      </c>
      <c r="I8" s="6" t="n"/>
      <c r="J8" s="10" t="inlineStr">
        <is>
          <t>6 boxes mud</t>
        </is>
      </c>
      <c r="K8" s="10" t="inlineStr">
        <is>
          <t>None</t>
        </is>
      </c>
      <c r="L8" s="6" t="inlineStr">
        <is>
          <t>N</t>
        </is>
      </c>
      <c r="M8" s="10" t="n"/>
      <c r="N8" s="6" t="inlineStr">
        <is>
          <t>Y</t>
        </is>
      </c>
      <c r="O8" s="10" t="inlineStr">
        <is>
          <t>GC super asked to close in the closet under the stairs (not on plans)</t>
        </is>
      </c>
      <c r="P8" s="6" t="n"/>
      <c r="Q8" s="6" t="inlineStr">
        <is>
          <t>GC super (sample)</t>
        </is>
      </c>
      <c r="R8" s="6" t="inlineStr">
        <is>
          <t>None</t>
        </is>
      </c>
      <c r="S8" s="6" t="inlineStr">
        <is>
          <t>[photo link]</t>
        </is>
      </c>
      <c r="T8" s="12">
        <f>IF(ISNUMBER(A8),TODAY()-A8,"")</f>
        <v/>
      </c>
      <c r="U8" s="13">
        <f>IF(NOT(OR($A8&lt;&gt;"",$B8&lt;&gt;"",$C8&lt;&gt;"",$D8&lt;&gt;"",$E8&lt;&gt;"",$G8&lt;&gt;"",$H8&lt;&gt;"",$I8&lt;&gt;"",$J8&lt;&gt;"",$K8&lt;&gt;"",$L8&lt;&gt;"",$M8&lt;&gt;"",$N8&lt;&gt;"",$O8&lt;&gt;"",$P8&lt;&gt;"",$Q8&lt;&gt;"",$R8&lt;&gt;"",$S8&lt;&gt;"")),"",IF(IF(NOT(ISNUMBER(A8)),"NO DATE; ","")&amp;IF(AND(ISNUMBER(A8),A8&gt;TODAY()),"FUTURE DATE; ","")&amp;IF(B8="","NO JOB; ","")&amp;IF(C8="","NO CREW / FOREMAN; ","")&amp;IF(OR(D8="",E8=""),"NO HEADCOUNT OR HOURS; ","")&amp;IF(AND(E8&lt;&gt;"",OR(NOT(ISNUMBER(E8)),N(E8)&lt;=0,N(E8)&gt;$I$3)),"HOURS OUT OF RANGE; ","")&amp;IF(AND(D8&lt;&gt;"",OR(NOT(ISNUMBER(D8)),N(D8)&lt;1,N(D8)&gt;$K$3,N(D8)&lt;&gt;INT(N(D8)))),"HEADCOUNT OUT OF RANGE; ","")&amp;IF(AND(OR(OR(UPPER(TRIM(N8))="Y",UPPER(TRIM(N8))="YES"),O8&lt;&gt;""),P8=""),"EXTRA WORK - NO CO/T&amp;M #; ","")&amp;IF(AND(OR(OR(UPPER(TRIM(N8))="Y",UPPER(TRIM(N8))="YES"),O8&lt;&gt;""),S8=""),"EXTRA WORK - NO PHOTO; ","")&amp;IF(AND(OR(UPPER(TRIM(L8))="Y",UPPER(TRIM(L8))="YES"),M8=""),"DELAY - NO NOTE; ","")&amp;IF(AND(ISNUMBER(A8),B8&lt;&gt;"",C8&lt;&gt;""),IF(COUNTIFS($A$6:$A$105,A8,$B$6:$B$105,B8,$C$6:$C$105,C8)&gt;1,"SAME DAY, JOB AND CREW TWICE; ",""),"")="","",LEFT(IF(NOT(ISNUMBER(A8)),"NO DATE; ","")&amp;IF(AND(ISNUMBER(A8),A8&gt;TODAY()),"FUTURE DATE; ","")&amp;IF(B8="","NO JOB; ","")&amp;IF(C8="","NO CREW / FOREMAN; ","")&amp;IF(OR(D8="",E8=""),"NO HEADCOUNT OR HOURS; ","")&amp;IF(AND(E8&lt;&gt;"",OR(NOT(ISNUMBER(E8)),N(E8)&lt;=0,N(E8)&gt;$I$3)),"HOURS OUT OF RANGE; ","")&amp;IF(AND(D8&lt;&gt;"",OR(NOT(ISNUMBER(D8)),N(D8)&lt;1,N(D8)&gt;$K$3,N(D8)&lt;&gt;INT(N(D8)))),"HEADCOUNT OUT OF RANGE; ","")&amp;IF(AND(OR(OR(UPPER(TRIM(N8))="Y",UPPER(TRIM(N8))="YES"),O8&lt;&gt;""),P8=""),"EXTRA WORK - NO CO/T&amp;M #; ","")&amp;IF(AND(OR(OR(UPPER(TRIM(N8))="Y",UPPER(TRIM(N8))="YES"),O8&lt;&gt;""),S8=""),"EXTRA WORK - NO PHOTO; ","")&amp;IF(AND(OR(UPPER(TRIM(L8))="Y",UPPER(TRIM(L8))="YES"),M8=""),"DELAY - NO NOTE; ","")&amp;IF(AND(ISNUMBER(A8),B8&lt;&gt;"",C8&lt;&gt;""),IF(COUNTIFS($A$6:$A$105,A8,$B$6:$B$105,B8,$C$6:$C$105,C8)&gt;1,"SAME DAY, JOB AND CREW TWICE; ",""),""),LEN(IF(NOT(ISNUMBER(A8)),"NO DATE; ","")&amp;IF(AND(ISNUMBER(A8),A8&gt;TODAY()),"FUTURE DATE; ","")&amp;IF(B8="","NO JOB; ","")&amp;IF(C8="","NO CREW / FOREMAN; ","")&amp;IF(OR(D8="",E8=""),"NO HEADCOUNT OR HOURS; ","")&amp;IF(AND(E8&lt;&gt;"",OR(NOT(ISNUMBER(E8)),N(E8)&lt;=0,N(E8)&gt;$I$3)),"HOURS OUT OF RANGE; ","")&amp;IF(AND(D8&lt;&gt;"",OR(NOT(ISNUMBER(D8)),N(D8)&lt;1,N(D8)&gt;$K$3,N(D8)&lt;&gt;INT(N(D8)))),"HEADCOUNT OUT OF RANGE; ","")&amp;IF(AND(OR(OR(UPPER(TRIM(N8))="Y",UPPER(TRIM(N8))="YES"),O8&lt;&gt;""),P8=""),"EXTRA WORK - NO CO/T&amp;M #; ","")&amp;IF(AND(OR(OR(UPPER(TRIM(N8))="Y",UPPER(TRIM(N8))="YES"),O8&lt;&gt;""),S8=""),"EXTRA WORK - NO PHOTO; ","")&amp;IF(AND(OR(UPPER(TRIM(L8))="Y",UPPER(TRIM(L8))="YES"),M8=""),"DELAY - NO NOTE; ","")&amp;IF(AND(ISNUMBER(A8),B8&lt;&gt;"",C8&lt;&gt;""),IF(COUNTIFS($A$6:$A$105,A8,$B$6:$B$105,B8,$C$6:$C$105,C8)&gt;1,"SAME DAY, JOB AND CREW TWICE; ",""),""))-2)))</f>
        <v/>
      </c>
      <c r="V8" s="6" t="n"/>
      <c r="W8" s="6" t="inlineStr">
        <is>
          <t>Sample: extra work, no change order or T&amp;M ticket yet</t>
        </is>
      </c>
    </row>
    <row r="9">
      <c r="A9" s="9">
        <f>TODAY()-2</f>
        <v/>
      </c>
      <c r="B9" s="10" t="inlineStr">
        <is>
          <t>EXAMPLE Lot 14 (delete this row)</t>
        </is>
      </c>
      <c r="C9" s="6" t="inlineStr">
        <is>
          <t>Crew 4 (José)</t>
        </is>
      </c>
      <c r="D9" s="6" t="n">
        <v>2</v>
      </c>
      <c r="E9" s="6" t="n">
        <v>18</v>
      </c>
      <c r="F9" s="11">
        <f>IF(AND(ISNUMBER(D9),ISNUMBER(E9)),D9*E9,"")</f>
        <v/>
      </c>
      <c r="G9" s="6" t="inlineStr">
        <is>
          <t>Sand</t>
        </is>
      </c>
      <c r="H9" s="10" t="inlineStr">
        <is>
          <t>Bedrooms 2 + 3</t>
        </is>
      </c>
      <c r="I9" s="6" t="n"/>
      <c r="J9" s="10" t="inlineStr">
        <is>
          <t>Sanding sponges</t>
        </is>
      </c>
      <c r="K9" s="10" t="inlineStr">
        <is>
          <t>None</t>
        </is>
      </c>
      <c r="L9" s="6" t="inlineStr">
        <is>
          <t>N</t>
        </is>
      </c>
      <c r="M9" s="10" t="n"/>
      <c r="N9" s="6" t="inlineStr">
        <is>
          <t>N</t>
        </is>
      </c>
      <c r="O9" s="10" t="n"/>
      <c r="P9" s="6" t="n"/>
      <c r="Q9" s="6" t="inlineStr">
        <is>
          <t>GC super (sample)</t>
        </is>
      </c>
      <c r="R9" s="6" t="inlineStr">
        <is>
          <t>None</t>
        </is>
      </c>
      <c r="S9" s="6" t="inlineStr">
        <is>
          <t>[photo link]</t>
        </is>
      </c>
      <c r="T9" s="12">
        <f>IF(ISNUMBER(A9),TODAY()-A9,"")</f>
        <v/>
      </c>
      <c r="U9" s="13">
        <f>IF(NOT(OR($A9&lt;&gt;"",$B9&lt;&gt;"",$C9&lt;&gt;"",$D9&lt;&gt;"",$E9&lt;&gt;"",$G9&lt;&gt;"",$H9&lt;&gt;"",$I9&lt;&gt;"",$J9&lt;&gt;"",$K9&lt;&gt;"",$L9&lt;&gt;"",$M9&lt;&gt;"",$N9&lt;&gt;"",$O9&lt;&gt;"",$P9&lt;&gt;"",$Q9&lt;&gt;"",$R9&lt;&gt;"",$S9&lt;&gt;"")),"",IF(IF(NOT(ISNUMBER(A9)),"NO DATE; ","")&amp;IF(AND(ISNUMBER(A9),A9&gt;TODAY()),"FUTURE DATE; ","")&amp;IF(B9="","NO JOB; ","")&amp;IF(C9="","NO CREW / FOREMAN; ","")&amp;IF(OR(D9="",E9=""),"NO HEADCOUNT OR HOURS; ","")&amp;IF(AND(E9&lt;&gt;"",OR(NOT(ISNUMBER(E9)),N(E9)&lt;=0,N(E9)&gt;$I$3)),"HOURS OUT OF RANGE; ","")&amp;IF(AND(D9&lt;&gt;"",OR(NOT(ISNUMBER(D9)),N(D9)&lt;1,N(D9)&gt;$K$3,N(D9)&lt;&gt;INT(N(D9)))),"HEADCOUNT OUT OF RANGE; ","")&amp;IF(AND(OR(OR(UPPER(TRIM(N9))="Y",UPPER(TRIM(N9))="YES"),O9&lt;&gt;""),P9=""),"EXTRA WORK - NO CO/T&amp;M #; ","")&amp;IF(AND(OR(OR(UPPER(TRIM(N9))="Y",UPPER(TRIM(N9))="YES"),O9&lt;&gt;""),S9=""),"EXTRA WORK - NO PHOTO; ","")&amp;IF(AND(OR(UPPER(TRIM(L9))="Y",UPPER(TRIM(L9))="YES"),M9=""),"DELAY - NO NOTE; ","")&amp;IF(AND(ISNUMBER(A9),B9&lt;&gt;"",C9&lt;&gt;""),IF(COUNTIFS($A$6:$A$105,A9,$B$6:$B$105,B9,$C$6:$C$105,C9)&gt;1,"SAME DAY, JOB AND CREW TWICE; ",""),"")="","",LEFT(IF(NOT(ISNUMBER(A9)),"NO DATE; ","")&amp;IF(AND(ISNUMBER(A9),A9&gt;TODAY()),"FUTURE DATE; ","")&amp;IF(B9="","NO JOB; ","")&amp;IF(C9="","NO CREW / FOREMAN; ","")&amp;IF(OR(D9="",E9=""),"NO HEADCOUNT OR HOURS; ","")&amp;IF(AND(E9&lt;&gt;"",OR(NOT(ISNUMBER(E9)),N(E9)&lt;=0,N(E9)&gt;$I$3)),"HOURS OUT OF RANGE; ","")&amp;IF(AND(D9&lt;&gt;"",OR(NOT(ISNUMBER(D9)),N(D9)&lt;1,N(D9)&gt;$K$3,N(D9)&lt;&gt;INT(N(D9)))),"HEADCOUNT OUT OF RANGE; ","")&amp;IF(AND(OR(OR(UPPER(TRIM(N9))="Y",UPPER(TRIM(N9))="YES"),O9&lt;&gt;""),P9=""),"EXTRA WORK - NO CO/T&amp;M #; ","")&amp;IF(AND(OR(OR(UPPER(TRIM(N9))="Y",UPPER(TRIM(N9))="YES"),O9&lt;&gt;""),S9=""),"EXTRA WORK - NO PHOTO; ","")&amp;IF(AND(OR(UPPER(TRIM(L9))="Y",UPPER(TRIM(L9))="YES"),M9=""),"DELAY - NO NOTE; ","")&amp;IF(AND(ISNUMBER(A9),B9&lt;&gt;"",C9&lt;&gt;""),IF(COUNTIFS($A$6:$A$105,A9,$B$6:$B$105,B9,$C$6:$C$105,C9)&gt;1,"SAME DAY, JOB AND CREW TWICE; ",""),""),LEN(IF(NOT(ISNUMBER(A9)),"NO DATE; ","")&amp;IF(AND(ISNUMBER(A9),A9&gt;TODAY()),"FUTURE DATE; ","")&amp;IF(B9="","NO JOB; ","")&amp;IF(C9="","NO CREW / FOREMAN; ","")&amp;IF(OR(D9="",E9=""),"NO HEADCOUNT OR HOURS; ","")&amp;IF(AND(E9&lt;&gt;"",OR(NOT(ISNUMBER(E9)),N(E9)&lt;=0,N(E9)&gt;$I$3)),"HOURS OUT OF RANGE; ","")&amp;IF(AND(D9&lt;&gt;"",OR(NOT(ISNUMBER(D9)),N(D9)&lt;1,N(D9)&gt;$K$3,N(D9)&lt;&gt;INT(N(D9)))),"HEADCOUNT OUT OF RANGE; ","")&amp;IF(AND(OR(OR(UPPER(TRIM(N9))="Y",UPPER(TRIM(N9))="YES"),O9&lt;&gt;""),P9=""),"EXTRA WORK - NO CO/T&amp;M #; ","")&amp;IF(AND(OR(OR(UPPER(TRIM(N9))="Y",UPPER(TRIM(N9))="YES"),O9&lt;&gt;""),S9=""),"EXTRA WORK - NO PHOTO; ","")&amp;IF(AND(OR(UPPER(TRIM(L9))="Y",UPPER(TRIM(L9))="YES"),M9=""),"DELAY - NO NOTE; ","")&amp;IF(AND(ISNUMBER(A9),B9&lt;&gt;"",C9&lt;&gt;""),IF(COUNTIFS($A$6:$A$105,A9,$B$6:$B$105,B9,$C$6:$C$105,C9)&gt;1,"SAME DAY, JOB AND CREW TWICE; ",""),""))-2)))</f>
        <v/>
      </c>
      <c r="V9" s="6" t="n"/>
      <c r="W9" s="6" t="inlineStr">
        <is>
          <t>Sample: 18 hours each is probably a typo</t>
        </is>
      </c>
    </row>
    <row r="10">
      <c r="A10" s="9">
        <f>TODAY()-3</f>
        <v/>
      </c>
      <c r="B10" s="10" t="inlineStr">
        <is>
          <t>EXAMPLE Lot 7 (delete this row)</t>
        </is>
      </c>
      <c r="C10" s="6" t="inlineStr">
        <is>
          <t>Crew 2 (Luis)</t>
        </is>
      </c>
      <c r="D10" s="6" t="n">
        <v>4</v>
      </c>
      <c r="E10" s="6" t="n">
        <v>7</v>
      </c>
      <c r="F10" s="11">
        <f>IF(AND(ISNUMBER(D10),ISNUMBER(E10)),D10*E10,"")</f>
        <v/>
      </c>
      <c r="G10" s="6" t="inlineStr">
        <is>
          <t>Hang</t>
        </is>
      </c>
      <c r="H10" s="10" t="inlineStr">
        <is>
          <t>Unit 3: master bedroom</t>
        </is>
      </c>
      <c r="I10" s="6" t="n">
        <v>60</v>
      </c>
      <c r="J10" s="10" t="inlineStr">
        <is>
          <t>60 sheets 1/2"</t>
        </is>
      </c>
      <c r="K10" s="10" t="inlineStr">
        <is>
          <t>None</t>
        </is>
      </c>
      <c r="L10" s="6" t="inlineStr">
        <is>
          <t>Y</t>
        </is>
      </c>
      <c r="M10" s="10" t="inlineStr">
        <is>
          <t>Rain; board delivery 2 hours late</t>
        </is>
      </c>
      <c r="N10" s="6" t="inlineStr">
        <is>
          <t>Y</t>
        </is>
      </c>
      <c r="O10" s="10" t="inlineStr">
        <is>
          <t>GC super asked for an extra soffit in the hall</t>
        </is>
      </c>
      <c r="P10" s="6" t="inlineStr">
        <is>
          <t>CO-12</t>
        </is>
      </c>
      <c r="Q10" s="6" t="inlineStr">
        <is>
          <t>GC super (sample)</t>
        </is>
      </c>
      <c r="R10" s="6" t="inlineStr">
        <is>
          <t>None</t>
        </is>
      </c>
      <c r="S10" s="6" t="inlineStr">
        <is>
          <t>[photo link]</t>
        </is>
      </c>
      <c r="T10" s="12">
        <f>IF(ISNUMBER(A10),TODAY()-A10,"")</f>
        <v/>
      </c>
      <c r="U10" s="13">
        <f>IF(NOT(OR($A10&lt;&gt;"",$B10&lt;&gt;"",$C10&lt;&gt;"",$D10&lt;&gt;"",$E10&lt;&gt;"",$G10&lt;&gt;"",$H10&lt;&gt;"",$I10&lt;&gt;"",$J10&lt;&gt;"",$K10&lt;&gt;"",$L10&lt;&gt;"",$M10&lt;&gt;"",$N10&lt;&gt;"",$O10&lt;&gt;"",$P10&lt;&gt;"",$Q10&lt;&gt;"",$R10&lt;&gt;"",$S10&lt;&gt;"")),"",IF(IF(NOT(ISNUMBER(A10)),"NO DATE; ","")&amp;IF(AND(ISNUMBER(A10),A10&gt;TODAY()),"FUTURE DATE; ","")&amp;IF(B10="","NO JOB; ","")&amp;IF(C10="","NO CREW / FOREMAN; ","")&amp;IF(OR(D10="",E10=""),"NO HEADCOUNT OR HOURS; ","")&amp;IF(AND(E10&lt;&gt;"",OR(NOT(ISNUMBER(E10)),N(E10)&lt;=0,N(E10)&gt;$I$3)),"HOURS OUT OF RANGE; ","")&amp;IF(AND(D10&lt;&gt;"",OR(NOT(ISNUMBER(D10)),N(D10)&lt;1,N(D10)&gt;$K$3,N(D10)&lt;&gt;INT(N(D10)))),"HEADCOUNT OUT OF RANGE; ","")&amp;IF(AND(OR(OR(UPPER(TRIM(N10))="Y",UPPER(TRIM(N10))="YES"),O10&lt;&gt;""),P10=""),"EXTRA WORK - NO CO/T&amp;M #; ","")&amp;IF(AND(OR(OR(UPPER(TRIM(N10))="Y",UPPER(TRIM(N10))="YES"),O10&lt;&gt;""),S10=""),"EXTRA WORK - NO PHOTO; ","")&amp;IF(AND(OR(UPPER(TRIM(L10))="Y",UPPER(TRIM(L10))="YES"),M10=""),"DELAY - NO NOTE; ","")&amp;IF(AND(ISNUMBER(A10),B10&lt;&gt;"",C10&lt;&gt;""),IF(COUNTIFS($A$6:$A$105,A10,$B$6:$B$105,B10,$C$6:$C$105,C10)&gt;1,"SAME DAY, JOB AND CREW TWICE; ",""),"")="","",LEFT(IF(NOT(ISNUMBER(A10)),"NO DATE; ","")&amp;IF(AND(ISNUMBER(A10),A10&gt;TODAY()),"FUTURE DATE; ","")&amp;IF(B10="","NO JOB; ","")&amp;IF(C10="","NO CREW / FOREMAN; ","")&amp;IF(OR(D10="",E10=""),"NO HEADCOUNT OR HOURS; ","")&amp;IF(AND(E10&lt;&gt;"",OR(NOT(ISNUMBER(E10)),N(E10)&lt;=0,N(E10)&gt;$I$3)),"HOURS OUT OF RANGE; ","")&amp;IF(AND(D10&lt;&gt;"",OR(NOT(ISNUMBER(D10)),N(D10)&lt;1,N(D10)&gt;$K$3,N(D10)&lt;&gt;INT(N(D10)))),"HEADCOUNT OUT OF RANGE; ","")&amp;IF(AND(OR(OR(UPPER(TRIM(N10))="Y",UPPER(TRIM(N10))="YES"),O10&lt;&gt;""),P10=""),"EXTRA WORK - NO CO/T&amp;M #; ","")&amp;IF(AND(OR(OR(UPPER(TRIM(N10))="Y",UPPER(TRIM(N10))="YES"),O10&lt;&gt;""),S10=""),"EXTRA WORK - NO PHOTO; ","")&amp;IF(AND(OR(UPPER(TRIM(L10))="Y",UPPER(TRIM(L10))="YES"),M10=""),"DELAY - NO NOTE; ","")&amp;IF(AND(ISNUMBER(A10),B10&lt;&gt;"",C10&lt;&gt;""),IF(COUNTIFS($A$6:$A$105,A10,$B$6:$B$105,B10,$C$6:$C$105,C10)&gt;1,"SAME DAY, JOB AND CREW TWICE; ",""),""),LEN(IF(NOT(ISNUMBER(A10)),"NO DATE; ","")&amp;IF(AND(ISNUMBER(A10),A10&gt;TODAY()),"FUTURE DATE; ","")&amp;IF(B10="","NO JOB; ","")&amp;IF(C10="","NO CREW / FOREMAN; ","")&amp;IF(OR(D10="",E10=""),"NO HEADCOUNT OR HOURS; ","")&amp;IF(AND(E10&lt;&gt;"",OR(NOT(ISNUMBER(E10)),N(E10)&lt;=0,N(E10)&gt;$I$3)),"HOURS OUT OF RANGE; ","")&amp;IF(AND(D10&lt;&gt;"",OR(NOT(ISNUMBER(D10)),N(D10)&lt;1,N(D10)&gt;$K$3,N(D10)&lt;&gt;INT(N(D10)))),"HEADCOUNT OUT OF RANGE; ","")&amp;IF(AND(OR(OR(UPPER(TRIM(N10))="Y",UPPER(TRIM(N10))="YES"),O10&lt;&gt;""),P10=""),"EXTRA WORK - NO CO/T&amp;M #; ","")&amp;IF(AND(OR(OR(UPPER(TRIM(N10))="Y",UPPER(TRIM(N10))="YES"),O10&lt;&gt;""),S10=""),"EXTRA WORK - NO PHOTO; ","")&amp;IF(AND(OR(UPPER(TRIM(L10))="Y",UPPER(TRIM(L10))="YES"),M10=""),"DELAY - NO NOTE; ","")&amp;IF(AND(ISNUMBER(A10),B10&lt;&gt;"",C10&lt;&gt;""),IF(COUNTIFS($A$6:$A$105,A10,$B$6:$B$105,B10,$C$6:$C$105,C10)&gt;1,"SAME DAY, JOB AND CREW TWICE; ",""),""))-2)))</f>
        <v/>
      </c>
      <c r="V10" s="6" t="inlineStr">
        <is>
          <t>[office]</t>
        </is>
      </c>
      <c r="W10" s="6" t="inlineStr">
        <is>
          <t>Sample: delay and extra work written up, no flag</t>
        </is>
      </c>
    </row>
    <row r="11">
      <c r="A11" s="9">
        <f>TODAY()-4</f>
        <v/>
      </c>
      <c r="B11" s="10" t="n"/>
      <c r="C11" s="6" t="inlineStr">
        <is>
          <t>Crew 1 (Marco)</t>
        </is>
      </c>
      <c r="D11" s="6" t="n">
        <v>5</v>
      </c>
      <c r="E11" s="6" t="n">
        <v>8</v>
      </c>
      <c r="F11" s="11">
        <f>IF(AND(ISNUMBER(D11),ISNUMBER(E11)),D11*E11,"")</f>
        <v/>
      </c>
      <c r="G11" s="6" t="inlineStr">
        <is>
          <t>Texture</t>
        </is>
      </c>
      <c r="H11" s="10" t="inlineStr">
        <is>
          <t>Unit 1: knockdown texture</t>
        </is>
      </c>
      <c r="I11" s="6" t="n"/>
      <c r="J11" s="10" t="inlineStr">
        <is>
          <t>Texture mix</t>
        </is>
      </c>
      <c r="K11" s="10" t="inlineStr">
        <is>
          <t>None</t>
        </is>
      </c>
      <c r="L11" s="6" t="inlineStr">
        <is>
          <t>N</t>
        </is>
      </c>
      <c r="M11" s="10" t="n"/>
      <c r="N11" s="6" t="inlineStr">
        <is>
          <t>N</t>
        </is>
      </c>
      <c r="O11" s="10" t="n"/>
      <c r="P11" s="6" t="n"/>
      <c r="Q11" s="6" t="inlineStr">
        <is>
          <t>GC super (sample)</t>
        </is>
      </c>
      <c r="R11" s="6" t="inlineStr">
        <is>
          <t>None</t>
        </is>
      </c>
      <c r="S11" s="6" t="inlineStr">
        <is>
          <t>[photo link]</t>
        </is>
      </c>
      <c r="T11" s="12">
        <f>IF(ISNUMBER(A11),TODAY()-A11,"")</f>
        <v/>
      </c>
      <c r="U11" s="13">
        <f>IF(NOT(OR($A11&lt;&gt;"",$B11&lt;&gt;"",$C11&lt;&gt;"",$D11&lt;&gt;"",$E11&lt;&gt;"",$G11&lt;&gt;"",$H11&lt;&gt;"",$I11&lt;&gt;"",$J11&lt;&gt;"",$K11&lt;&gt;"",$L11&lt;&gt;"",$M11&lt;&gt;"",$N11&lt;&gt;"",$O11&lt;&gt;"",$P11&lt;&gt;"",$Q11&lt;&gt;"",$R11&lt;&gt;"",$S11&lt;&gt;"")),"",IF(IF(NOT(ISNUMBER(A11)),"NO DATE; ","")&amp;IF(AND(ISNUMBER(A11),A11&gt;TODAY()),"FUTURE DATE; ","")&amp;IF(B11="","NO JOB; ","")&amp;IF(C11="","NO CREW / FOREMAN; ","")&amp;IF(OR(D11="",E11=""),"NO HEADCOUNT OR HOURS; ","")&amp;IF(AND(E11&lt;&gt;"",OR(NOT(ISNUMBER(E11)),N(E11)&lt;=0,N(E11)&gt;$I$3)),"HOURS OUT OF RANGE; ","")&amp;IF(AND(D11&lt;&gt;"",OR(NOT(ISNUMBER(D11)),N(D11)&lt;1,N(D11)&gt;$K$3,N(D11)&lt;&gt;INT(N(D11)))),"HEADCOUNT OUT OF RANGE; ","")&amp;IF(AND(OR(OR(UPPER(TRIM(N11))="Y",UPPER(TRIM(N11))="YES"),O11&lt;&gt;""),P11=""),"EXTRA WORK - NO CO/T&amp;M #; ","")&amp;IF(AND(OR(OR(UPPER(TRIM(N11))="Y",UPPER(TRIM(N11))="YES"),O11&lt;&gt;""),S11=""),"EXTRA WORK - NO PHOTO; ","")&amp;IF(AND(OR(UPPER(TRIM(L11))="Y",UPPER(TRIM(L11))="YES"),M11=""),"DELAY - NO NOTE; ","")&amp;IF(AND(ISNUMBER(A11),B11&lt;&gt;"",C11&lt;&gt;""),IF(COUNTIFS($A$6:$A$105,A11,$B$6:$B$105,B11,$C$6:$C$105,C11)&gt;1,"SAME DAY, JOB AND CREW TWICE; ",""),"")="","",LEFT(IF(NOT(ISNUMBER(A11)),"NO DATE; ","")&amp;IF(AND(ISNUMBER(A11),A11&gt;TODAY()),"FUTURE DATE; ","")&amp;IF(B11="","NO JOB; ","")&amp;IF(C11="","NO CREW / FOREMAN; ","")&amp;IF(OR(D11="",E11=""),"NO HEADCOUNT OR HOURS; ","")&amp;IF(AND(E11&lt;&gt;"",OR(NOT(ISNUMBER(E11)),N(E11)&lt;=0,N(E11)&gt;$I$3)),"HOURS OUT OF RANGE; ","")&amp;IF(AND(D11&lt;&gt;"",OR(NOT(ISNUMBER(D11)),N(D11)&lt;1,N(D11)&gt;$K$3,N(D11)&lt;&gt;INT(N(D11)))),"HEADCOUNT OUT OF RANGE; ","")&amp;IF(AND(OR(OR(UPPER(TRIM(N11))="Y",UPPER(TRIM(N11))="YES"),O11&lt;&gt;""),P11=""),"EXTRA WORK - NO CO/T&amp;M #; ","")&amp;IF(AND(OR(OR(UPPER(TRIM(N11))="Y",UPPER(TRIM(N11))="YES"),O11&lt;&gt;""),S11=""),"EXTRA WORK - NO PHOTO; ","")&amp;IF(AND(OR(UPPER(TRIM(L11))="Y",UPPER(TRIM(L11))="YES"),M11=""),"DELAY - NO NOTE; ","")&amp;IF(AND(ISNUMBER(A11),B11&lt;&gt;"",C11&lt;&gt;""),IF(COUNTIFS($A$6:$A$105,A11,$B$6:$B$105,B11,$C$6:$C$105,C11)&gt;1,"SAME DAY, JOB AND CREW TWICE; ",""),""),LEN(IF(NOT(ISNUMBER(A11)),"NO DATE; ","")&amp;IF(AND(ISNUMBER(A11),A11&gt;TODAY()),"FUTURE DATE; ","")&amp;IF(B11="","NO JOB; ","")&amp;IF(C11="","NO CREW / FOREMAN; ","")&amp;IF(OR(D11="",E11=""),"NO HEADCOUNT OR HOURS; ","")&amp;IF(AND(E11&lt;&gt;"",OR(NOT(ISNUMBER(E11)),N(E11)&lt;=0,N(E11)&gt;$I$3)),"HOURS OUT OF RANGE; ","")&amp;IF(AND(D11&lt;&gt;"",OR(NOT(ISNUMBER(D11)),N(D11)&lt;1,N(D11)&gt;$K$3,N(D11)&lt;&gt;INT(N(D11)))),"HEADCOUNT OUT OF RANGE; ","")&amp;IF(AND(OR(OR(UPPER(TRIM(N11))="Y",UPPER(TRIM(N11))="YES"),O11&lt;&gt;""),P11=""),"EXTRA WORK - NO CO/T&amp;M #; ","")&amp;IF(AND(OR(OR(UPPER(TRIM(N11))="Y",UPPER(TRIM(N11))="YES"),O11&lt;&gt;""),S11=""),"EXTRA WORK - NO PHOTO; ","")&amp;IF(AND(OR(UPPER(TRIM(L11))="Y",UPPER(TRIM(L11))="YES"),M11=""),"DELAY - NO NOTE; ","")&amp;IF(AND(ISNUMBER(A11),B11&lt;&gt;"",C11&lt;&gt;""),IF(COUNTIFS($A$6:$A$105,A11,$B$6:$B$105,B11,$C$6:$C$105,C11)&gt;1,"SAME DAY, JOB AND CREW TWICE; ",""),""))-2)))</f>
        <v/>
      </c>
      <c r="V11" s="6" t="n"/>
      <c r="W11" s="6" t="inlineStr">
        <is>
          <t>Sample: EXAMPLE row with no job</t>
        </is>
      </c>
    </row>
    <row r="12">
      <c r="A12" s="9" t="n"/>
      <c r="B12" s="10" t="n"/>
      <c r="C12" s="6" t="n"/>
      <c r="D12" s="6" t="n"/>
      <c r="E12" s="6" t="n"/>
      <c r="F12" s="11">
        <f>IF(AND(ISNUMBER(D12),ISNUMBER(E12)),D12*E12,"")</f>
        <v/>
      </c>
      <c r="G12" s="6" t="n"/>
      <c r="H12" s="10" t="n"/>
      <c r="I12" s="6" t="n"/>
      <c r="J12" s="10" t="n"/>
      <c r="K12" s="10" t="n"/>
      <c r="L12" s="6" t="n"/>
      <c r="M12" s="10" t="n"/>
      <c r="N12" s="6" t="n"/>
      <c r="O12" s="10" t="n"/>
      <c r="P12" s="6" t="n"/>
      <c r="Q12" s="6" t="n"/>
      <c r="R12" s="6" t="n"/>
      <c r="S12" s="6" t="n"/>
      <c r="T12" s="12">
        <f>IF(ISNUMBER(A12),TODAY()-A12,"")</f>
        <v/>
      </c>
      <c r="U12" s="13">
        <f>IF(NOT(OR($A12&lt;&gt;"",$B12&lt;&gt;"",$C12&lt;&gt;"",$D12&lt;&gt;"",$E12&lt;&gt;"",$G12&lt;&gt;"",$H12&lt;&gt;"",$I12&lt;&gt;"",$J12&lt;&gt;"",$K12&lt;&gt;"",$L12&lt;&gt;"",$M12&lt;&gt;"",$N12&lt;&gt;"",$O12&lt;&gt;"",$P12&lt;&gt;"",$Q12&lt;&gt;"",$R12&lt;&gt;"",$S12&lt;&gt;"")),"",IF(IF(NOT(ISNUMBER(A12)),"NO DATE; ","")&amp;IF(AND(ISNUMBER(A12),A12&gt;TODAY()),"FUTURE DATE; ","")&amp;IF(B12="","NO JOB; ","")&amp;IF(C12="","NO CREW / FOREMAN; ","")&amp;IF(OR(D12="",E12=""),"NO HEADCOUNT OR HOURS; ","")&amp;IF(AND(E12&lt;&gt;"",OR(NOT(ISNUMBER(E12)),N(E12)&lt;=0,N(E12)&gt;$I$3)),"HOURS OUT OF RANGE; ","")&amp;IF(AND(D12&lt;&gt;"",OR(NOT(ISNUMBER(D12)),N(D12)&lt;1,N(D12)&gt;$K$3,N(D12)&lt;&gt;INT(N(D12)))),"HEADCOUNT OUT OF RANGE; ","")&amp;IF(AND(OR(OR(UPPER(TRIM(N12))="Y",UPPER(TRIM(N12))="YES"),O12&lt;&gt;""),P12=""),"EXTRA WORK - NO CO/T&amp;M #; ","")&amp;IF(AND(OR(OR(UPPER(TRIM(N12))="Y",UPPER(TRIM(N12))="YES"),O12&lt;&gt;""),S12=""),"EXTRA WORK - NO PHOTO; ","")&amp;IF(AND(OR(UPPER(TRIM(L12))="Y",UPPER(TRIM(L12))="YES"),M12=""),"DELAY - NO NOTE; ","")&amp;IF(AND(ISNUMBER(A12),B12&lt;&gt;"",C12&lt;&gt;""),IF(COUNTIFS($A$6:$A$105,A12,$B$6:$B$105,B12,$C$6:$C$105,C12)&gt;1,"SAME DAY, JOB AND CREW TWICE; ",""),"")="","",LEFT(IF(NOT(ISNUMBER(A12)),"NO DATE; ","")&amp;IF(AND(ISNUMBER(A12),A12&gt;TODAY()),"FUTURE DATE; ","")&amp;IF(B12="","NO JOB; ","")&amp;IF(C12="","NO CREW / FOREMAN; ","")&amp;IF(OR(D12="",E12=""),"NO HEADCOUNT OR HOURS; ","")&amp;IF(AND(E12&lt;&gt;"",OR(NOT(ISNUMBER(E12)),N(E12)&lt;=0,N(E12)&gt;$I$3)),"HOURS OUT OF RANGE; ","")&amp;IF(AND(D12&lt;&gt;"",OR(NOT(ISNUMBER(D12)),N(D12)&lt;1,N(D12)&gt;$K$3,N(D12)&lt;&gt;INT(N(D12)))),"HEADCOUNT OUT OF RANGE; ","")&amp;IF(AND(OR(OR(UPPER(TRIM(N12))="Y",UPPER(TRIM(N12))="YES"),O12&lt;&gt;""),P12=""),"EXTRA WORK - NO CO/T&amp;M #; ","")&amp;IF(AND(OR(OR(UPPER(TRIM(N12))="Y",UPPER(TRIM(N12))="YES"),O12&lt;&gt;""),S12=""),"EXTRA WORK - NO PHOTO; ","")&amp;IF(AND(OR(UPPER(TRIM(L12))="Y",UPPER(TRIM(L12))="YES"),M12=""),"DELAY - NO NOTE; ","")&amp;IF(AND(ISNUMBER(A12),B12&lt;&gt;"",C12&lt;&gt;""),IF(COUNTIFS($A$6:$A$105,A12,$B$6:$B$105,B12,$C$6:$C$105,C12)&gt;1,"SAME DAY, JOB AND CREW TWICE; ",""),""),LEN(IF(NOT(ISNUMBER(A12)),"NO DATE; ","")&amp;IF(AND(ISNUMBER(A12),A12&gt;TODAY()),"FUTURE DATE; ","")&amp;IF(B12="","NO JOB; ","")&amp;IF(C12="","NO CREW / FOREMAN; ","")&amp;IF(OR(D12="",E12=""),"NO HEADCOUNT OR HOURS; ","")&amp;IF(AND(E12&lt;&gt;"",OR(NOT(ISNUMBER(E12)),N(E12)&lt;=0,N(E12)&gt;$I$3)),"HOURS OUT OF RANGE; ","")&amp;IF(AND(D12&lt;&gt;"",OR(NOT(ISNUMBER(D12)),N(D12)&lt;1,N(D12)&gt;$K$3,N(D12)&lt;&gt;INT(N(D12)))),"HEADCOUNT OUT OF RANGE; ","")&amp;IF(AND(OR(OR(UPPER(TRIM(N12))="Y",UPPER(TRIM(N12))="YES"),O12&lt;&gt;""),P12=""),"EXTRA WORK - NO CO/T&amp;M #; ","")&amp;IF(AND(OR(OR(UPPER(TRIM(N12))="Y",UPPER(TRIM(N12))="YES"),O12&lt;&gt;""),S12=""),"EXTRA WORK - NO PHOTO; ","")&amp;IF(AND(OR(UPPER(TRIM(L12))="Y",UPPER(TRIM(L12))="YES"),M12=""),"DELAY - NO NOTE; ","")&amp;IF(AND(ISNUMBER(A12),B12&lt;&gt;"",C12&lt;&gt;""),IF(COUNTIFS($A$6:$A$105,A12,$B$6:$B$105,B12,$C$6:$C$105,C12)&gt;1,"SAME DAY, JOB AND CREW TWICE; ",""),""))-2)))</f>
        <v/>
      </c>
      <c r="V12" s="6" t="n"/>
      <c r="W12" s="6" t="n"/>
    </row>
    <row r="13">
      <c r="A13" s="9" t="n"/>
      <c r="B13" s="10" t="n"/>
      <c r="C13" s="6" t="n"/>
      <c r="D13" s="6" t="n"/>
      <c r="E13" s="6" t="n"/>
      <c r="F13" s="11">
        <f>IF(AND(ISNUMBER(D13),ISNUMBER(E13)),D13*E13,"")</f>
        <v/>
      </c>
      <c r="G13" s="6" t="n"/>
      <c r="H13" s="10" t="n"/>
      <c r="I13" s="6" t="n"/>
      <c r="J13" s="10" t="n"/>
      <c r="K13" s="10" t="n"/>
      <c r="L13" s="6" t="n"/>
      <c r="M13" s="10" t="n"/>
      <c r="N13" s="6" t="n"/>
      <c r="O13" s="10" t="n"/>
      <c r="P13" s="6" t="n"/>
      <c r="Q13" s="6" t="n"/>
      <c r="R13" s="6" t="n"/>
      <c r="S13" s="6" t="n"/>
      <c r="T13" s="12">
        <f>IF(ISNUMBER(A13),TODAY()-A13,"")</f>
        <v/>
      </c>
      <c r="U13" s="13">
        <f>IF(NOT(OR($A13&lt;&gt;"",$B13&lt;&gt;"",$C13&lt;&gt;"",$D13&lt;&gt;"",$E13&lt;&gt;"",$G13&lt;&gt;"",$H13&lt;&gt;"",$I13&lt;&gt;"",$J13&lt;&gt;"",$K13&lt;&gt;"",$L13&lt;&gt;"",$M13&lt;&gt;"",$N13&lt;&gt;"",$O13&lt;&gt;"",$P13&lt;&gt;"",$Q13&lt;&gt;"",$R13&lt;&gt;"",$S13&lt;&gt;"")),"",IF(IF(NOT(ISNUMBER(A13)),"NO DATE; ","")&amp;IF(AND(ISNUMBER(A13),A13&gt;TODAY()),"FUTURE DATE; ","")&amp;IF(B13="","NO JOB; ","")&amp;IF(C13="","NO CREW / FOREMAN; ","")&amp;IF(OR(D13="",E13=""),"NO HEADCOUNT OR HOURS; ","")&amp;IF(AND(E13&lt;&gt;"",OR(NOT(ISNUMBER(E13)),N(E13)&lt;=0,N(E13)&gt;$I$3)),"HOURS OUT OF RANGE; ","")&amp;IF(AND(D13&lt;&gt;"",OR(NOT(ISNUMBER(D13)),N(D13)&lt;1,N(D13)&gt;$K$3,N(D13)&lt;&gt;INT(N(D13)))),"HEADCOUNT OUT OF RANGE; ","")&amp;IF(AND(OR(OR(UPPER(TRIM(N13))="Y",UPPER(TRIM(N13))="YES"),O13&lt;&gt;""),P13=""),"EXTRA WORK - NO CO/T&amp;M #; ","")&amp;IF(AND(OR(OR(UPPER(TRIM(N13))="Y",UPPER(TRIM(N13))="YES"),O13&lt;&gt;""),S13=""),"EXTRA WORK - NO PHOTO; ","")&amp;IF(AND(OR(UPPER(TRIM(L13))="Y",UPPER(TRIM(L13))="YES"),M13=""),"DELAY - NO NOTE; ","")&amp;IF(AND(ISNUMBER(A13),B13&lt;&gt;"",C13&lt;&gt;""),IF(COUNTIFS($A$6:$A$105,A13,$B$6:$B$105,B13,$C$6:$C$105,C13)&gt;1,"SAME DAY, JOB AND CREW TWICE; ",""),"")="","",LEFT(IF(NOT(ISNUMBER(A13)),"NO DATE; ","")&amp;IF(AND(ISNUMBER(A13),A13&gt;TODAY()),"FUTURE DATE; ","")&amp;IF(B13="","NO JOB; ","")&amp;IF(C13="","NO CREW / FOREMAN; ","")&amp;IF(OR(D13="",E13=""),"NO HEADCOUNT OR HOURS; ","")&amp;IF(AND(E13&lt;&gt;"",OR(NOT(ISNUMBER(E13)),N(E13)&lt;=0,N(E13)&gt;$I$3)),"HOURS OUT OF RANGE; ","")&amp;IF(AND(D13&lt;&gt;"",OR(NOT(ISNUMBER(D13)),N(D13)&lt;1,N(D13)&gt;$K$3,N(D13)&lt;&gt;INT(N(D13)))),"HEADCOUNT OUT OF RANGE; ","")&amp;IF(AND(OR(OR(UPPER(TRIM(N13))="Y",UPPER(TRIM(N13))="YES"),O13&lt;&gt;""),P13=""),"EXTRA WORK - NO CO/T&amp;M #; ","")&amp;IF(AND(OR(OR(UPPER(TRIM(N13))="Y",UPPER(TRIM(N13))="YES"),O13&lt;&gt;""),S13=""),"EXTRA WORK - NO PHOTO; ","")&amp;IF(AND(OR(UPPER(TRIM(L13))="Y",UPPER(TRIM(L13))="YES"),M13=""),"DELAY - NO NOTE; ","")&amp;IF(AND(ISNUMBER(A13),B13&lt;&gt;"",C13&lt;&gt;""),IF(COUNTIFS($A$6:$A$105,A13,$B$6:$B$105,B13,$C$6:$C$105,C13)&gt;1,"SAME DAY, JOB AND CREW TWICE; ",""),""),LEN(IF(NOT(ISNUMBER(A13)),"NO DATE; ","")&amp;IF(AND(ISNUMBER(A13),A13&gt;TODAY()),"FUTURE DATE; ","")&amp;IF(B13="","NO JOB; ","")&amp;IF(C13="","NO CREW / FOREMAN; ","")&amp;IF(OR(D13="",E13=""),"NO HEADCOUNT OR HOURS; ","")&amp;IF(AND(E13&lt;&gt;"",OR(NOT(ISNUMBER(E13)),N(E13)&lt;=0,N(E13)&gt;$I$3)),"HOURS OUT OF RANGE; ","")&amp;IF(AND(D13&lt;&gt;"",OR(NOT(ISNUMBER(D13)),N(D13)&lt;1,N(D13)&gt;$K$3,N(D13)&lt;&gt;INT(N(D13)))),"HEADCOUNT OUT OF RANGE; ","")&amp;IF(AND(OR(OR(UPPER(TRIM(N13))="Y",UPPER(TRIM(N13))="YES"),O13&lt;&gt;""),P13=""),"EXTRA WORK - NO CO/T&amp;M #; ","")&amp;IF(AND(OR(OR(UPPER(TRIM(N13))="Y",UPPER(TRIM(N13))="YES"),O13&lt;&gt;""),S13=""),"EXTRA WORK - NO PHOTO; ","")&amp;IF(AND(OR(UPPER(TRIM(L13))="Y",UPPER(TRIM(L13))="YES"),M13=""),"DELAY - NO NOTE; ","")&amp;IF(AND(ISNUMBER(A13),B13&lt;&gt;"",C13&lt;&gt;""),IF(COUNTIFS($A$6:$A$105,A13,$B$6:$B$105,B13,$C$6:$C$105,C13)&gt;1,"SAME DAY, JOB AND CREW TWICE; ",""),""))-2)))</f>
        <v/>
      </c>
      <c r="V13" s="6" t="n"/>
      <c r="W13" s="6" t="n"/>
    </row>
    <row r="14">
      <c r="A14" s="9" t="n"/>
      <c r="B14" s="10" t="n"/>
      <c r="C14" s="6" t="n"/>
      <c r="D14" s="6" t="n"/>
      <c r="E14" s="6" t="n"/>
      <c r="F14" s="11">
        <f>IF(AND(ISNUMBER(D14),ISNUMBER(E14)),D14*E14,"")</f>
        <v/>
      </c>
      <c r="G14" s="6" t="n"/>
      <c r="H14" s="10" t="n"/>
      <c r="I14" s="6" t="n"/>
      <c r="J14" s="10" t="n"/>
      <c r="K14" s="10" t="n"/>
      <c r="L14" s="6" t="n"/>
      <c r="M14" s="10" t="n"/>
      <c r="N14" s="6" t="n"/>
      <c r="O14" s="10" t="n"/>
      <c r="P14" s="6" t="n"/>
      <c r="Q14" s="6" t="n"/>
      <c r="R14" s="6" t="n"/>
      <c r="S14" s="6" t="n"/>
      <c r="T14" s="12">
        <f>IF(ISNUMBER(A14),TODAY()-A14,"")</f>
        <v/>
      </c>
      <c r="U14" s="13">
        <f>IF(NOT(OR($A14&lt;&gt;"",$B14&lt;&gt;"",$C14&lt;&gt;"",$D14&lt;&gt;"",$E14&lt;&gt;"",$G14&lt;&gt;"",$H14&lt;&gt;"",$I14&lt;&gt;"",$J14&lt;&gt;"",$K14&lt;&gt;"",$L14&lt;&gt;"",$M14&lt;&gt;"",$N14&lt;&gt;"",$O14&lt;&gt;"",$P14&lt;&gt;"",$Q14&lt;&gt;"",$R14&lt;&gt;"",$S14&lt;&gt;"")),"",IF(IF(NOT(ISNUMBER(A14)),"NO DATE; ","")&amp;IF(AND(ISNUMBER(A14),A14&gt;TODAY()),"FUTURE DATE; ","")&amp;IF(B14="","NO JOB; ","")&amp;IF(C14="","NO CREW / FOREMAN; ","")&amp;IF(OR(D14="",E14=""),"NO HEADCOUNT OR HOURS; ","")&amp;IF(AND(E14&lt;&gt;"",OR(NOT(ISNUMBER(E14)),N(E14)&lt;=0,N(E14)&gt;$I$3)),"HOURS OUT OF RANGE; ","")&amp;IF(AND(D14&lt;&gt;"",OR(NOT(ISNUMBER(D14)),N(D14)&lt;1,N(D14)&gt;$K$3,N(D14)&lt;&gt;INT(N(D14)))),"HEADCOUNT OUT OF RANGE; ","")&amp;IF(AND(OR(OR(UPPER(TRIM(N14))="Y",UPPER(TRIM(N14))="YES"),O14&lt;&gt;""),P14=""),"EXTRA WORK - NO CO/T&amp;M #; ","")&amp;IF(AND(OR(OR(UPPER(TRIM(N14))="Y",UPPER(TRIM(N14))="YES"),O14&lt;&gt;""),S14=""),"EXTRA WORK - NO PHOTO; ","")&amp;IF(AND(OR(UPPER(TRIM(L14))="Y",UPPER(TRIM(L14))="YES"),M14=""),"DELAY - NO NOTE; ","")&amp;IF(AND(ISNUMBER(A14),B14&lt;&gt;"",C14&lt;&gt;""),IF(COUNTIFS($A$6:$A$105,A14,$B$6:$B$105,B14,$C$6:$C$105,C14)&gt;1,"SAME DAY, JOB AND CREW TWICE; ",""),"")="","",LEFT(IF(NOT(ISNUMBER(A14)),"NO DATE; ","")&amp;IF(AND(ISNUMBER(A14),A14&gt;TODAY()),"FUTURE DATE; ","")&amp;IF(B14="","NO JOB; ","")&amp;IF(C14="","NO CREW / FOREMAN; ","")&amp;IF(OR(D14="",E14=""),"NO HEADCOUNT OR HOURS; ","")&amp;IF(AND(E14&lt;&gt;"",OR(NOT(ISNUMBER(E14)),N(E14)&lt;=0,N(E14)&gt;$I$3)),"HOURS OUT OF RANGE; ","")&amp;IF(AND(D14&lt;&gt;"",OR(NOT(ISNUMBER(D14)),N(D14)&lt;1,N(D14)&gt;$K$3,N(D14)&lt;&gt;INT(N(D14)))),"HEADCOUNT OUT OF RANGE; ","")&amp;IF(AND(OR(OR(UPPER(TRIM(N14))="Y",UPPER(TRIM(N14))="YES"),O14&lt;&gt;""),P14=""),"EXTRA WORK - NO CO/T&amp;M #; ","")&amp;IF(AND(OR(OR(UPPER(TRIM(N14))="Y",UPPER(TRIM(N14))="YES"),O14&lt;&gt;""),S14=""),"EXTRA WORK - NO PHOTO; ","")&amp;IF(AND(OR(UPPER(TRIM(L14))="Y",UPPER(TRIM(L14))="YES"),M14=""),"DELAY - NO NOTE; ","")&amp;IF(AND(ISNUMBER(A14),B14&lt;&gt;"",C14&lt;&gt;""),IF(COUNTIFS($A$6:$A$105,A14,$B$6:$B$105,B14,$C$6:$C$105,C14)&gt;1,"SAME DAY, JOB AND CREW TWICE; ",""),""),LEN(IF(NOT(ISNUMBER(A14)),"NO DATE; ","")&amp;IF(AND(ISNUMBER(A14),A14&gt;TODAY()),"FUTURE DATE; ","")&amp;IF(B14="","NO JOB; ","")&amp;IF(C14="","NO CREW / FOREMAN; ","")&amp;IF(OR(D14="",E14=""),"NO HEADCOUNT OR HOURS; ","")&amp;IF(AND(E14&lt;&gt;"",OR(NOT(ISNUMBER(E14)),N(E14)&lt;=0,N(E14)&gt;$I$3)),"HOURS OUT OF RANGE; ","")&amp;IF(AND(D14&lt;&gt;"",OR(NOT(ISNUMBER(D14)),N(D14)&lt;1,N(D14)&gt;$K$3,N(D14)&lt;&gt;INT(N(D14)))),"HEADCOUNT OUT OF RANGE; ","")&amp;IF(AND(OR(OR(UPPER(TRIM(N14))="Y",UPPER(TRIM(N14))="YES"),O14&lt;&gt;""),P14=""),"EXTRA WORK - NO CO/T&amp;M #; ","")&amp;IF(AND(OR(OR(UPPER(TRIM(N14))="Y",UPPER(TRIM(N14))="YES"),O14&lt;&gt;""),S14=""),"EXTRA WORK - NO PHOTO; ","")&amp;IF(AND(OR(UPPER(TRIM(L14))="Y",UPPER(TRIM(L14))="YES"),M14=""),"DELAY - NO NOTE; ","")&amp;IF(AND(ISNUMBER(A14),B14&lt;&gt;"",C14&lt;&gt;""),IF(COUNTIFS($A$6:$A$105,A14,$B$6:$B$105,B14,$C$6:$C$105,C14)&gt;1,"SAME DAY, JOB AND CREW TWICE; ",""),""))-2)))</f>
        <v/>
      </c>
      <c r="V14" s="6" t="n"/>
      <c r="W14" s="6" t="n"/>
    </row>
    <row r="15">
      <c r="A15" s="9" t="n"/>
      <c r="B15" s="10" t="n"/>
      <c r="C15" s="6" t="n"/>
      <c r="D15" s="6" t="n"/>
      <c r="E15" s="6" t="n"/>
      <c r="F15" s="11">
        <f>IF(AND(ISNUMBER(D15),ISNUMBER(E15)),D15*E15,"")</f>
        <v/>
      </c>
      <c r="G15" s="6" t="n"/>
      <c r="H15" s="10" t="n"/>
      <c r="I15" s="6" t="n"/>
      <c r="J15" s="10" t="n"/>
      <c r="K15" s="10" t="n"/>
      <c r="L15" s="6" t="n"/>
      <c r="M15" s="10" t="n"/>
      <c r="N15" s="6" t="n"/>
      <c r="O15" s="10" t="n"/>
      <c r="P15" s="6" t="n"/>
      <c r="Q15" s="6" t="n"/>
      <c r="R15" s="6" t="n"/>
      <c r="S15" s="6" t="n"/>
      <c r="T15" s="12">
        <f>IF(ISNUMBER(A15),TODAY()-A15,"")</f>
        <v/>
      </c>
      <c r="U15" s="13">
        <f>IF(NOT(OR($A15&lt;&gt;"",$B15&lt;&gt;"",$C15&lt;&gt;"",$D15&lt;&gt;"",$E15&lt;&gt;"",$G15&lt;&gt;"",$H15&lt;&gt;"",$I15&lt;&gt;"",$J15&lt;&gt;"",$K15&lt;&gt;"",$L15&lt;&gt;"",$M15&lt;&gt;"",$N15&lt;&gt;"",$O15&lt;&gt;"",$P15&lt;&gt;"",$Q15&lt;&gt;"",$R15&lt;&gt;"",$S15&lt;&gt;"")),"",IF(IF(NOT(ISNUMBER(A15)),"NO DATE; ","")&amp;IF(AND(ISNUMBER(A15),A15&gt;TODAY()),"FUTURE DATE; ","")&amp;IF(B15="","NO JOB; ","")&amp;IF(C15="","NO CREW / FOREMAN; ","")&amp;IF(OR(D15="",E15=""),"NO HEADCOUNT OR HOURS; ","")&amp;IF(AND(E15&lt;&gt;"",OR(NOT(ISNUMBER(E15)),N(E15)&lt;=0,N(E15)&gt;$I$3)),"HOURS OUT OF RANGE; ","")&amp;IF(AND(D15&lt;&gt;"",OR(NOT(ISNUMBER(D15)),N(D15)&lt;1,N(D15)&gt;$K$3,N(D15)&lt;&gt;INT(N(D15)))),"HEADCOUNT OUT OF RANGE; ","")&amp;IF(AND(OR(OR(UPPER(TRIM(N15))="Y",UPPER(TRIM(N15))="YES"),O15&lt;&gt;""),P15=""),"EXTRA WORK - NO CO/T&amp;M #; ","")&amp;IF(AND(OR(OR(UPPER(TRIM(N15))="Y",UPPER(TRIM(N15))="YES"),O15&lt;&gt;""),S15=""),"EXTRA WORK - NO PHOTO; ","")&amp;IF(AND(OR(UPPER(TRIM(L15))="Y",UPPER(TRIM(L15))="YES"),M15=""),"DELAY - NO NOTE; ","")&amp;IF(AND(ISNUMBER(A15),B15&lt;&gt;"",C15&lt;&gt;""),IF(COUNTIFS($A$6:$A$105,A15,$B$6:$B$105,B15,$C$6:$C$105,C15)&gt;1,"SAME DAY, JOB AND CREW TWICE; ",""),"")="","",LEFT(IF(NOT(ISNUMBER(A15)),"NO DATE; ","")&amp;IF(AND(ISNUMBER(A15),A15&gt;TODAY()),"FUTURE DATE; ","")&amp;IF(B15="","NO JOB; ","")&amp;IF(C15="","NO CREW / FOREMAN; ","")&amp;IF(OR(D15="",E15=""),"NO HEADCOUNT OR HOURS; ","")&amp;IF(AND(E15&lt;&gt;"",OR(NOT(ISNUMBER(E15)),N(E15)&lt;=0,N(E15)&gt;$I$3)),"HOURS OUT OF RANGE; ","")&amp;IF(AND(D15&lt;&gt;"",OR(NOT(ISNUMBER(D15)),N(D15)&lt;1,N(D15)&gt;$K$3,N(D15)&lt;&gt;INT(N(D15)))),"HEADCOUNT OUT OF RANGE; ","")&amp;IF(AND(OR(OR(UPPER(TRIM(N15))="Y",UPPER(TRIM(N15))="YES"),O15&lt;&gt;""),P15=""),"EXTRA WORK - NO CO/T&amp;M #; ","")&amp;IF(AND(OR(OR(UPPER(TRIM(N15))="Y",UPPER(TRIM(N15))="YES"),O15&lt;&gt;""),S15=""),"EXTRA WORK - NO PHOTO; ","")&amp;IF(AND(OR(UPPER(TRIM(L15))="Y",UPPER(TRIM(L15))="YES"),M15=""),"DELAY - NO NOTE; ","")&amp;IF(AND(ISNUMBER(A15),B15&lt;&gt;"",C15&lt;&gt;""),IF(COUNTIFS($A$6:$A$105,A15,$B$6:$B$105,B15,$C$6:$C$105,C15)&gt;1,"SAME DAY, JOB AND CREW TWICE; ",""),""),LEN(IF(NOT(ISNUMBER(A15)),"NO DATE; ","")&amp;IF(AND(ISNUMBER(A15),A15&gt;TODAY()),"FUTURE DATE; ","")&amp;IF(B15="","NO JOB; ","")&amp;IF(C15="","NO CREW / FOREMAN; ","")&amp;IF(OR(D15="",E15=""),"NO HEADCOUNT OR HOURS; ","")&amp;IF(AND(E15&lt;&gt;"",OR(NOT(ISNUMBER(E15)),N(E15)&lt;=0,N(E15)&gt;$I$3)),"HOURS OUT OF RANGE; ","")&amp;IF(AND(D15&lt;&gt;"",OR(NOT(ISNUMBER(D15)),N(D15)&lt;1,N(D15)&gt;$K$3,N(D15)&lt;&gt;INT(N(D15)))),"HEADCOUNT OUT OF RANGE; ","")&amp;IF(AND(OR(OR(UPPER(TRIM(N15))="Y",UPPER(TRIM(N15))="YES"),O15&lt;&gt;""),P15=""),"EXTRA WORK - NO CO/T&amp;M #; ","")&amp;IF(AND(OR(OR(UPPER(TRIM(N15))="Y",UPPER(TRIM(N15))="YES"),O15&lt;&gt;""),S15=""),"EXTRA WORK - NO PHOTO; ","")&amp;IF(AND(OR(UPPER(TRIM(L15))="Y",UPPER(TRIM(L15))="YES"),M15=""),"DELAY - NO NOTE; ","")&amp;IF(AND(ISNUMBER(A15),B15&lt;&gt;"",C15&lt;&gt;""),IF(COUNTIFS($A$6:$A$105,A15,$B$6:$B$105,B15,$C$6:$C$105,C15)&gt;1,"SAME DAY, JOB AND CREW TWICE; ",""),""))-2)))</f>
        <v/>
      </c>
      <c r="V15" s="6" t="n"/>
      <c r="W15" s="6" t="n"/>
    </row>
    <row r="16">
      <c r="A16" s="9" t="n"/>
      <c r="B16" s="10" t="n"/>
      <c r="C16" s="6" t="n"/>
      <c r="D16" s="6" t="n"/>
      <c r="E16" s="6" t="n"/>
      <c r="F16" s="11">
        <f>IF(AND(ISNUMBER(D16),ISNUMBER(E16)),D16*E16,"")</f>
        <v/>
      </c>
      <c r="G16" s="6" t="n"/>
      <c r="H16" s="10" t="n"/>
      <c r="I16" s="6" t="n"/>
      <c r="J16" s="10" t="n"/>
      <c r="K16" s="10" t="n"/>
      <c r="L16" s="6" t="n"/>
      <c r="M16" s="10" t="n"/>
      <c r="N16" s="6" t="n"/>
      <c r="O16" s="10" t="n"/>
      <c r="P16" s="6" t="n"/>
      <c r="Q16" s="6" t="n"/>
      <c r="R16" s="6" t="n"/>
      <c r="S16" s="6" t="n"/>
      <c r="T16" s="12">
        <f>IF(ISNUMBER(A16),TODAY()-A16,"")</f>
        <v/>
      </c>
      <c r="U16" s="13">
        <f>IF(NOT(OR($A16&lt;&gt;"",$B16&lt;&gt;"",$C16&lt;&gt;"",$D16&lt;&gt;"",$E16&lt;&gt;"",$G16&lt;&gt;"",$H16&lt;&gt;"",$I16&lt;&gt;"",$J16&lt;&gt;"",$K16&lt;&gt;"",$L16&lt;&gt;"",$M16&lt;&gt;"",$N16&lt;&gt;"",$O16&lt;&gt;"",$P16&lt;&gt;"",$Q16&lt;&gt;"",$R16&lt;&gt;"",$S16&lt;&gt;"")),"",IF(IF(NOT(ISNUMBER(A16)),"NO DATE; ","")&amp;IF(AND(ISNUMBER(A16),A16&gt;TODAY()),"FUTURE DATE; ","")&amp;IF(B16="","NO JOB; ","")&amp;IF(C16="","NO CREW / FOREMAN; ","")&amp;IF(OR(D16="",E16=""),"NO HEADCOUNT OR HOURS; ","")&amp;IF(AND(E16&lt;&gt;"",OR(NOT(ISNUMBER(E16)),N(E16)&lt;=0,N(E16)&gt;$I$3)),"HOURS OUT OF RANGE; ","")&amp;IF(AND(D16&lt;&gt;"",OR(NOT(ISNUMBER(D16)),N(D16)&lt;1,N(D16)&gt;$K$3,N(D16)&lt;&gt;INT(N(D16)))),"HEADCOUNT OUT OF RANGE; ","")&amp;IF(AND(OR(OR(UPPER(TRIM(N16))="Y",UPPER(TRIM(N16))="YES"),O16&lt;&gt;""),P16=""),"EXTRA WORK - NO CO/T&amp;M #; ","")&amp;IF(AND(OR(OR(UPPER(TRIM(N16))="Y",UPPER(TRIM(N16))="YES"),O16&lt;&gt;""),S16=""),"EXTRA WORK - NO PHOTO; ","")&amp;IF(AND(OR(UPPER(TRIM(L16))="Y",UPPER(TRIM(L16))="YES"),M16=""),"DELAY - NO NOTE; ","")&amp;IF(AND(ISNUMBER(A16),B16&lt;&gt;"",C16&lt;&gt;""),IF(COUNTIFS($A$6:$A$105,A16,$B$6:$B$105,B16,$C$6:$C$105,C16)&gt;1,"SAME DAY, JOB AND CREW TWICE; ",""),"")="","",LEFT(IF(NOT(ISNUMBER(A16)),"NO DATE; ","")&amp;IF(AND(ISNUMBER(A16),A16&gt;TODAY()),"FUTURE DATE; ","")&amp;IF(B16="","NO JOB; ","")&amp;IF(C16="","NO CREW / FOREMAN; ","")&amp;IF(OR(D16="",E16=""),"NO HEADCOUNT OR HOURS; ","")&amp;IF(AND(E16&lt;&gt;"",OR(NOT(ISNUMBER(E16)),N(E16)&lt;=0,N(E16)&gt;$I$3)),"HOURS OUT OF RANGE; ","")&amp;IF(AND(D16&lt;&gt;"",OR(NOT(ISNUMBER(D16)),N(D16)&lt;1,N(D16)&gt;$K$3,N(D16)&lt;&gt;INT(N(D16)))),"HEADCOUNT OUT OF RANGE; ","")&amp;IF(AND(OR(OR(UPPER(TRIM(N16))="Y",UPPER(TRIM(N16))="YES"),O16&lt;&gt;""),P16=""),"EXTRA WORK - NO CO/T&amp;M #; ","")&amp;IF(AND(OR(OR(UPPER(TRIM(N16))="Y",UPPER(TRIM(N16))="YES"),O16&lt;&gt;""),S16=""),"EXTRA WORK - NO PHOTO; ","")&amp;IF(AND(OR(UPPER(TRIM(L16))="Y",UPPER(TRIM(L16))="YES"),M16=""),"DELAY - NO NOTE; ","")&amp;IF(AND(ISNUMBER(A16),B16&lt;&gt;"",C16&lt;&gt;""),IF(COUNTIFS($A$6:$A$105,A16,$B$6:$B$105,B16,$C$6:$C$105,C16)&gt;1,"SAME DAY, JOB AND CREW TWICE; ",""),""),LEN(IF(NOT(ISNUMBER(A16)),"NO DATE; ","")&amp;IF(AND(ISNUMBER(A16),A16&gt;TODAY()),"FUTURE DATE; ","")&amp;IF(B16="","NO JOB; ","")&amp;IF(C16="","NO CREW / FOREMAN; ","")&amp;IF(OR(D16="",E16=""),"NO HEADCOUNT OR HOURS; ","")&amp;IF(AND(E16&lt;&gt;"",OR(NOT(ISNUMBER(E16)),N(E16)&lt;=0,N(E16)&gt;$I$3)),"HOURS OUT OF RANGE; ","")&amp;IF(AND(D16&lt;&gt;"",OR(NOT(ISNUMBER(D16)),N(D16)&lt;1,N(D16)&gt;$K$3,N(D16)&lt;&gt;INT(N(D16)))),"HEADCOUNT OUT OF RANGE; ","")&amp;IF(AND(OR(OR(UPPER(TRIM(N16))="Y",UPPER(TRIM(N16))="YES"),O16&lt;&gt;""),P16=""),"EXTRA WORK - NO CO/T&amp;M #; ","")&amp;IF(AND(OR(OR(UPPER(TRIM(N16))="Y",UPPER(TRIM(N16))="YES"),O16&lt;&gt;""),S16=""),"EXTRA WORK - NO PHOTO; ","")&amp;IF(AND(OR(UPPER(TRIM(L16))="Y",UPPER(TRIM(L16))="YES"),M16=""),"DELAY - NO NOTE; ","")&amp;IF(AND(ISNUMBER(A16),B16&lt;&gt;"",C16&lt;&gt;""),IF(COUNTIFS($A$6:$A$105,A16,$B$6:$B$105,B16,$C$6:$C$105,C16)&gt;1,"SAME DAY, JOB AND CREW TWICE; ",""),""))-2)))</f>
        <v/>
      </c>
      <c r="V16" s="6" t="n"/>
      <c r="W16" s="6" t="n"/>
    </row>
    <row r="17">
      <c r="A17" s="9" t="n"/>
      <c r="B17" s="10" t="n"/>
      <c r="C17" s="6" t="n"/>
      <c r="D17" s="6" t="n"/>
      <c r="E17" s="6" t="n"/>
      <c r="F17" s="11">
        <f>IF(AND(ISNUMBER(D17),ISNUMBER(E17)),D17*E17,"")</f>
        <v/>
      </c>
      <c r="G17" s="6" t="n"/>
      <c r="H17" s="10" t="n"/>
      <c r="I17" s="6" t="n"/>
      <c r="J17" s="10" t="n"/>
      <c r="K17" s="10" t="n"/>
      <c r="L17" s="6" t="n"/>
      <c r="M17" s="10" t="n"/>
      <c r="N17" s="6" t="n"/>
      <c r="O17" s="10" t="n"/>
      <c r="P17" s="6" t="n"/>
      <c r="Q17" s="6" t="n"/>
      <c r="R17" s="6" t="n"/>
      <c r="S17" s="6" t="n"/>
      <c r="T17" s="12">
        <f>IF(ISNUMBER(A17),TODAY()-A17,"")</f>
        <v/>
      </c>
      <c r="U17" s="13">
        <f>IF(NOT(OR($A17&lt;&gt;"",$B17&lt;&gt;"",$C17&lt;&gt;"",$D17&lt;&gt;"",$E17&lt;&gt;"",$G17&lt;&gt;"",$H17&lt;&gt;"",$I17&lt;&gt;"",$J17&lt;&gt;"",$K17&lt;&gt;"",$L17&lt;&gt;"",$M17&lt;&gt;"",$N17&lt;&gt;"",$O17&lt;&gt;"",$P17&lt;&gt;"",$Q17&lt;&gt;"",$R17&lt;&gt;"",$S17&lt;&gt;"")),"",IF(IF(NOT(ISNUMBER(A17)),"NO DATE; ","")&amp;IF(AND(ISNUMBER(A17),A17&gt;TODAY()),"FUTURE DATE; ","")&amp;IF(B17="","NO JOB; ","")&amp;IF(C17="","NO CREW / FOREMAN; ","")&amp;IF(OR(D17="",E17=""),"NO HEADCOUNT OR HOURS; ","")&amp;IF(AND(E17&lt;&gt;"",OR(NOT(ISNUMBER(E17)),N(E17)&lt;=0,N(E17)&gt;$I$3)),"HOURS OUT OF RANGE; ","")&amp;IF(AND(D17&lt;&gt;"",OR(NOT(ISNUMBER(D17)),N(D17)&lt;1,N(D17)&gt;$K$3,N(D17)&lt;&gt;INT(N(D17)))),"HEADCOUNT OUT OF RANGE; ","")&amp;IF(AND(OR(OR(UPPER(TRIM(N17))="Y",UPPER(TRIM(N17))="YES"),O17&lt;&gt;""),P17=""),"EXTRA WORK - NO CO/T&amp;M #; ","")&amp;IF(AND(OR(OR(UPPER(TRIM(N17))="Y",UPPER(TRIM(N17))="YES"),O17&lt;&gt;""),S17=""),"EXTRA WORK - NO PHOTO; ","")&amp;IF(AND(OR(UPPER(TRIM(L17))="Y",UPPER(TRIM(L17))="YES"),M17=""),"DELAY - NO NOTE; ","")&amp;IF(AND(ISNUMBER(A17),B17&lt;&gt;"",C17&lt;&gt;""),IF(COUNTIFS($A$6:$A$105,A17,$B$6:$B$105,B17,$C$6:$C$105,C17)&gt;1,"SAME DAY, JOB AND CREW TWICE; ",""),"")="","",LEFT(IF(NOT(ISNUMBER(A17)),"NO DATE; ","")&amp;IF(AND(ISNUMBER(A17),A17&gt;TODAY()),"FUTURE DATE; ","")&amp;IF(B17="","NO JOB; ","")&amp;IF(C17="","NO CREW / FOREMAN; ","")&amp;IF(OR(D17="",E17=""),"NO HEADCOUNT OR HOURS; ","")&amp;IF(AND(E17&lt;&gt;"",OR(NOT(ISNUMBER(E17)),N(E17)&lt;=0,N(E17)&gt;$I$3)),"HOURS OUT OF RANGE; ","")&amp;IF(AND(D17&lt;&gt;"",OR(NOT(ISNUMBER(D17)),N(D17)&lt;1,N(D17)&gt;$K$3,N(D17)&lt;&gt;INT(N(D17)))),"HEADCOUNT OUT OF RANGE; ","")&amp;IF(AND(OR(OR(UPPER(TRIM(N17))="Y",UPPER(TRIM(N17))="YES"),O17&lt;&gt;""),P17=""),"EXTRA WORK - NO CO/T&amp;M #; ","")&amp;IF(AND(OR(OR(UPPER(TRIM(N17))="Y",UPPER(TRIM(N17))="YES"),O17&lt;&gt;""),S17=""),"EXTRA WORK - NO PHOTO; ","")&amp;IF(AND(OR(UPPER(TRIM(L17))="Y",UPPER(TRIM(L17))="YES"),M17=""),"DELAY - NO NOTE; ","")&amp;IF(AND(ISNUMBER(A17),B17&lt;&gt;"",C17&lt;&gt;""),IF(COUNTIFS($A$6:$A$105,A17,$B$6:$B$105,B17,$C$6:$C$105,C17)&gt;1,"SAME DAY, JOB AND CREW TWICE; ",""),""),LEN(IF(NOT(ISNUMBER(A17)),"NO DATE; ","")&amp;IF(AND(ISNUMBER(A17),A17&gt;TODAY()),"FUTURE DATE; ","")&amp;IF(B17="","NO JOB; ","")&amp;IF(C17="","NO CREW / FOREMAN; ","")&amp;IF(OR(D17="",E17=""),"NO HEADCOUNT OR HOURS; ","")&amp;IF(AND(E17&lt;&gt;"",OR(NOT(ISNUMBER(E17)),N(E17)&lt;=0,N(E17)&gt;$I$3)),"HOURS OUT OF RANGE; ","")&amp;IF(AND(D17&lt;&gt;"",OR(NOT(ISNUMBER(D17)),N(D17)&lt;1,N(D17)&gt;$K$3,N(D17)&lt;&gt;INT(N(D17)))),"HEADCOUNT OUT OF RANGE; ","")&amp;IF(AND(OR(OR(UPPER(TRIM(N17))="Y",UPPER(TRIM(N17))="YES"),O17&lt;&gt;""),P17=""),"EXTRA WORK - NO CO/T&amp;M #; ","")&amp;IF(AND(OR(OR(UPPER(TRIM(N17))="Y",UPPER(TRIM(N17))="YES"),O17&lt;&gt;""),S17=""),"EXTRA WORK - NO PHOTO; ","")&amp;IF(AND(OR(UPPER(TRIM(L17))="Y",UPPER(TRIM(L17))="YES"),M17=""),"DELAY - NO NOTE; ","")&amp;IF(AND(ISNUMBER(A17),B17&lt;&gt;"",C17&lt;&gt;""),IF(COUNTIFS($A$6:$A$105,A17,$B$6:$B$105,B17,$C$6:$C$105,C17)&gt;1,"SAME DAY, JOB AND CREW TWICE; ",""),""))-2)))</f>
        <v/>
      </c>
      <c r="V17" s="6" t="n"/>
      <c r="W17" s="6" t="n"/>
    </row>
    <row r="18">
      <c r="A18" s="9" t="n"/>
      <c r="B18" s="10" t="n"/>
      <c r="C18" s="6" t="n"/>
      <c r="D18" s="6" t="n"/>
      <c r="E18" s="6" t="n"/>
      <c r="F18" s="11">
        <f>IF(AND(ISNUMBER(D18),ISNUMBER(E18)),D18*E18,"")</f>
        <v/>
      </c>
      <c r="G18" s="6" t="n"/>
      <c r="H18" s="10" t="n"/>
      <c r="I18" s="6" t="n"/>
      <c r="J18" s="10" t="n"/>
      <c r="K18" s="10" t="n"/>
      <c r="L18" s="6" t="n"/>
      <c r="M18" s="10" t="n"/>
      <c r="N18" s="6" t="n"/>
      <c r="O18" s="10" t="n"/>
      <c r="P18" s="6" t="n"/>
      <c r="Q18" s="6" t="n"/>
      <c r="R18" s="6" t="n"/>
      <c r="S18" s="6" t="n"/>
      <c r="T18" s="12">
        <f>IF(ISNUMBER(A18),TODAY()-A18,"")</f>
        <v/>
      </c>
      <c r="U18" s="13">
        <f>IF(NOT(OR($A18&lt;&gt;"",$B18&lt;&gt;"",$C18&lt;&gt;"",$D18&lt;&gt;"",$E18&lt;&gt;"",$G18&lt;&gt;"",$H18&lt;&gt;"",$I18&lt;&gt;"",$J18&lt;&gt;"",$K18&lt;&gt;"",$L18&lt;&gt;"",$M18&lt;&gt;"",$N18&lt;&gt;"",$O18&lt;&gt;"",$P18&lt;&gt;"",$Q18&lt;&gt;"",$R18&lt;&gt;"",$S18&lt;&gt;"")),"",IF(IF(NOT(ISNUMBER(A18)),"NO DATE; ","")&amp;IF(AND(ISNUMBER(A18),A18&gt;TODAY()),"FUTURE DATE; ","")&amp;IF(B18="","NO JOB; ","")&amp;IF(C18="","NO CREW / FOREMAN; ","")&amp;IF(OR(D18="",E18=""),"NO HEADCOUNT OR HOURS; ","")&amp;IF(AND(E18&lt;&gt;"",OR(NOT(ISNUMBER(E18)),N(E18)&lt;=0,N(E18)&gt;$I$3)),"HOURS OUT OF RANGE; ","")&amp;IF(AND(D18&lt;&gt;"",OR(NOT(ISNUMBER(D18)),N(D18)&lt;1,N(D18)&gt;$K$3,N(D18)&lt;&gt;INT(N(D18)))),"HEADCOUNT OUT OF RANGE; ","")&amp;IF(AND(OR(OR(UPPER(TRIM(N18))="Y",UPPER(TRIM(N18))="YES"),O18&lt;&gt;""),P18=""),"EXTRA WORK - NO CO/T&amp;M #; ","")&amp;IF(AND(OR(OR(UPPER(TRIM(N18))="Y",UPPER(TRIM(N18))="YES"),O18&lt;&gt;""),S18=""),"EXTRA WORK - NO PHOTO; ","")&amp;IF(AND(OR(UPPER(TRIM(L18))="Y",UPPER(TRIM(L18))="YES"),M18=""),"DELAY - NO NOTE; ","")&amp;IF(AND(ISNUMBER(A18),B18&lt;&gt;"",C18&lt;&gt;""),IF(COUNTIFS($A$6:$A$105,A18,$B$6:$B$105,B18,$C$6:$C$105,C18)&gt;1,"SAME DAY, JOB AND CREW TWICE; ",""),"")="","",LEFT(IF(NOT(ISNUMBER(A18)),"NO DATE; ","")&amp;IF(AND(ISNUMBER(A18),A18&gt;TODAY()),"FUTURE DATE; ","")&amp;IF(B18="","NO JOB; ","")&amp;IF(C18="","NO CREW / FOREMAN; ","")&amp;IF(OR(D18="",E18=""),"NO HEADCOUNT OR HOURS; ","")&amp;IF(AND(E18&lt;&gt;"",OR(NOT(ISNUMBER(E18)),N(E18)&lt;=0,N(E18)&gt;$I$3)),"HOURS OUT OF RANGE; ","")&amp;IF(AND(D18&lt;&gt;"",OR(NOT(ISNUMBER(D18)),N(D18)&lt;1,N(D18)&gt;$K$3,N(D18)&lt;&gt;INT(N(D18)))),"HEADCOUNT OUT OF RANGE; ","")&amp;IF(AND(OR(OR(UPPER(TRIM(N18))="Y",UPPER(TRIM(N18))="YES"),O18&lt;&gt;""),P18=""),"EXTRA WORK - NO CO/T&amp;M #; ","")&amp;IF(AND(OR(OR(UPPER(TRIM(N18))="Y",UPPER(TRIM(N18))="YES"),O18&lt;&gt;""),S18=""),"EXTRA WORK - NO PHOTO; ","")&amp;IF(AND(OR(UPPER(TRIM(L18))="Y",UPPER(TRIM(L18))="YES"),M18=""),"DELAY - NO NOTE; ","")&amp;IF(AND(ISNUMBER(A18),B18&lt;&gt;"",C18&lt;&gt;""),IF(COUNTIFS($A$6:$A$105,A18,$B$6:$B$105,B18,$C$6:$C$105,C18)&gt;1,"SAME DAY, JOB AND CREW TWICE; ",""),""),LEN(IF(NOT(ISNUMBER(A18)),"NO DATE; ","")&amp;IF(AND(ISNUMBER(A18),A18&gt;TODAY()),"FUTURE DATE; ","")&amp;IF(B18="","NO JOB; ","")&amp;IF(C18="","NO CREW / FOREMAN; ","")&amp;IF(OR(D18="",E18=""),"NO HEADCOUNT OR HOURS; ","")&amp;IF(AND(E18&lt;&gt;"",OR(NOT(ISNUMBER(E18)),N(E18)&lt;=0,N(E18)&gt;$I$3)),"HOURS OUT OF RANGE; ","")&amp;IF(AND(D18&lt;&gt;"",OR(NOT(ISNUMBER(D18)),N(D18)&lt;1,N(D18)&gt;$K$3,N(D18)&lt;&gt;INT(N(D18)))),"HEADCOUNT OUT OF RANGE; ","")&amp;IF(AND(OR(OR(UPPER(TRIM(N18))="Y",UPPER(TRIM(N18))="YES"),O18&lt;&gt;""),P18=""),"EXTRA WORK - NO CO/T&amp;M #; ","")&amp;IF(AND(OR(OR(UPPER(TRIM(N18))="Y",UPPER(TRIM(N18))="YES"),O18&lt;&gt;""),S18=""),"EXTRA WORK - NO PHOTO; ","")&amp;IF(AND(OR(UPPER(TRIM(L18))="Y",UPPER(TRIM(L18))="YES"),M18=""),"DELAY - NO NOTE; ","")&amp;IF(AND(ISNUMBER(A18),B18&lt;&gt;"",C18&lt;&gt;""),IF(COUNTIFS($A$6:$A$105,A18,$B$6:$B$105,B18,$C$6:$C$105,C18)&gt;1,"SAME DAY, JOB AND CREW TWICE; ",""),""))-2)))</f>
        <v/>
      </c>
      <c r="V18" s="6" t="n"/>
      <c r="W18" s="6" t="n"/>
    </row>
    <row r="19">
      <c r="A19" s="9" t="n"/>
      <c r="B19" s="10" t="n"/>
      <c r="C19" s="6" t="n"/>
      <c r="D19" s="6" t="n"/>
      <c r="E19" s="6" t="n"/>
      <c r="F19" s="11">
        <f>IF(AND(ISNUMBER(D19),ISNUMBER(E19)),D19*E19,"")</f>
        <v/>
      </c>
      <c r="G19" s="6" t="n"/>
      <c r="H19" s="10" t="n"/>
      <c r="I19" s="6" t="n"/>
      <c r="J19" s="10" t="n"/>
      <c r="K19" s="10" t="n"/>
      <c r="L19" s="6" t="n"/>
      <c r="M19" s="10" t="n"/>
      <c r="N19" s="6" t="n"/>
      <c r="O19" s="10" t="n"/>
      <c r="P19" s="6" t="n"/>
      <c r="Q19" s="6" t="n"/>
      <c r="R19" s="6" t="n"/>
      <c r="S19" s="6" t="n"/>
      <c r="T19" s="12">
        <f>IF(ISNUMBER(A19),TODAY()-A19,"")</f>
        <v/>
      </c>
      <c r="U19" s="13">
        <f>IF(NOT(OR($A19&lt;&gt;"",$B19&lt;&gt;"",$C19&lt;&gt;"",$D19&lt;&gt;"",$E19&lt;&gt;"",$G19&lt;&gt;"",$H19&lt;&gt;"",$I19&lt;&gt;"",$J19&lt;&gt;"",$K19&lt;&gt;"",$L19&lt;&gt;"",$M19&lt;&gt;"",$N19&lt;&gt;"",$O19&lt;&gt;"",$P19&lt;&gt;"",$Q19&lt;&gt;"",$R19&lt;&gt;"",$S19&lt;&gt;"")),"",IF(IF(NOT(ISNUMBER(A19)),"NO DATE; ","")&amp;IF(AND(ISNUMBER(A19),A19&gt;TODAY()),"FUTURE DATE; ","")&amp;IF(B19="","NO JOB; ","")&amp;IF(C19="","NO CREW / FOREMAN; ","")&amp;IF(OR(D19="",E19=""),"NO HEADCOUNT OR HOURS; ","")&amp;IF(AND(E19&lt;&gt;"",OR(NOT(ISNUMBER(E19)),N(E19)&lt;=0,N(E19)&gt;$I$3)),"HOURS OUT OF RANGE; ","")&amp;IF(AND(D19&lt;&gt;"",OR(NOT(ISNUMBER(D19)),N(D19)&lt;1,N(D19)&gt;$K$3,N(D19)&lt;&gt;INT(N(D19)))),"HEADCOUNT OUT OF RANGE; ","")&amp;IF(AND(OR(OR(UPPER(TRIM(N19))="Y",UPPER(TRIM(N19))="YES"),O19&lt;&gt;""),P19=""),"EXTRA WORK - NO CO/T&amp;M #; ","")&amp;IF(AND(OR(OR(UPPER(TRIM(N19))="Y",UPPER(TRIM(N19))="YES"),O19&lt;&gt;""),S19=""),"EXTRA WORK - NO PHOTO; ","")&amp;IF(AND(OR(UPPER(TRIM(L19))="Y",UPPER(TRIM(L19))="YES"),M19=""),"DELAY - NO NOTE; ","")&amp;IF(AND(ISNUMBER(A19),B19&lt;&gt;"",C19&lt;&gt;""),IF(COUNTIFS($A$6:$A$105,A19,$B$6:$B$105,B19,$C$6:$C$105,C19)&gt;1,"SAME DAY, JOB AND CREW TWICE; ",""),"")="","",LEFT(IF(NOT(ISNUMBER(A19)),"NO DATE; ","")&amp;IF(AND(ISNUMBER(A19),A19&gt;TODAY()),"FUTURE DATE; ","")&amp;IF(B19="","NO JOB; ","")&amp;IF(C19="","NO CREW / FOREMAN; ","")&amp;IF(OR(D19="",E19=""),"NO HEADCOUNT OR HOURS; ","")&amp;IF(AND(E19&lt;&gt;"",OR(NOT(ISNUMBER(E19)),N(E19)&lt;=0,N(E19)&gt;$I$3)),"HOURS OUT OF RANGE; ","")&amp;IF(AND(D19&lt;&gt;"",OR(NOT(ISNUMBER(D19)),N(D19)&lt;1,N(D19)&gt;$K$3,N(D19)&lt;&gt;INT(N(D19)))),"HEADCOUNT OUT OF RANGE; ","")&amp;IF(AND(OR(OR(UPPER(TRIM(N19))="Y",UPPER(TRIM(N19))="YES"),O19&lt;&gt;""),P19=""),"EXTRA WORK - NO CO/T&amp;M #; ","")&amp;IF(AND(OR(OR(UPPER(TRIM(N19))="Y",UPPER(TRIM(N19))="YES"),O19&lt;&gt;""),S19=""),"EXTRA WORK - NO PHOTO; ","")&amp;IF(AND(OR(UPPER(TRIM(L19))="Y",UPPER(TRIM(L19))="YES"),M19=""),"DELAY - NO NOTE; ","")&amp;IF(AND(ISNUMBER(A19),B19&lt;&gt;"",C19&lt;&gt;""),IF(COUNTIFS($A$6:$A$105,A19,$B$6:$B$105,B19,$C$6:$C$105,C19)&gt;1,"SAME DAY, JOB AND CREW TWICE; ",""),""),LEN(IF(NOT(ISNUMBER(A19)),"NO DATE; ","")&amp;IF(AND(ISNUMBER(A19),A19&gt;TODAY()),"FUTURE DATE; ","")&amp;IF(B19="","NO JOB; ","")&amp;IF(C19="","NO CREW / FOREMAN; ","")&amp;IF(OR(D19="",E19=""),"NO HEADCOUNT OR HOURS; ","")&amp;IF(AND(E19&lt;&gt;"",OR(NOT(ISNUMBER(E19)),N(E19)&lt;=0,N(E19)&gt;$I$3)),"HOURS OUT OF RANGE; ","")&amp;IF(AND(D19&lt;&gt;"",OR(NOT(ISNUMBER(D19)),N(D19)&lt;1,N(D19)&gt;$K$3,N(D19)&lt;&gt;INT(N(D19)))),"HEADCOUNT OUT OF RANGE; ","")&amp;IF(AND(OR(OR(UPPER(TRIM(N19))="Y",UPPER(TRIM(N19))="YES"),O19&lt;&gt;""),P19=""),"EXTRA WORK - NO CO/T&amp;M #; ","")&amp;IF(AND(OR(OR(UPPER(TRIM(N19))="Y",UPPER(TRIM(N19))="YES"),O19&lt;&gt;""),S19=""),"EXTRA WORK - NO PHOTO; ","")&amp;IF(AND(OR(UPPER(TRIM(L19))="Y",UPPER(TRIM(L19))="YES"),M19=""),"DELAY - NO NOTE; ","")&amp;IF(AND(ISNUMBER(A19),B19&lt;&gt;"",C19&lt;&gt;""),IF(COUNTIFS($A$6:$A$105,A19,$B$6:$B$105,B19,$C$6:$C$105,C19)&gt;1,"SAME DAY, JOB AND CREW TWICE; ",""),""))-2)))</f>
        <v/>
      </c>
      <c r="V19" s="6" t="n"/>
      <c r="W19" s="6" t="n"/>
    </row>
    <row r="20">
      <c r="A20" s="9" t="n"/>
      <c r="B20" s="10" t="n"/>
      <c r="C20" s="6" t="n"/>
      <c r="D20" s="6" t="n"/>
      <c r="E20" s="6" t="n"/>
      <c r="F20" s="11">
        <f>IF(AND(ISNUMBER(D20),ISNUMBER(E20)),D20*E20,"")</f>
        <v/>
      </c>
      <c r="G20" s="6" t="n"/>
      <c r="H20" s="10" t="n"/>
      <c r="I20" s="6" t="n"/>
      <c r="J20" s="10" t="n"/>
      <c r="K20" s="10" t="n"/>
      <c r="L20" s="6" t="n"/>
      <c r="M20" s="10" t="n"/>
      <c r="N20" s="6" t="n"/>
      <c r="O20" s="10" t="n"/>
      <c r="P20" s="6" t="n"/>
      <c r="Q20" s="6" t="n"/>
      <c r="R20" s="6" t="n"/>
      <c r="S20" s="6" t="n"/>
      <c r="T20" s="12">
        <f>IF(ISNUMBER(A20),TODAY()-A20,"")</f>
        <v/>
      </c>
      <c r="U20" s="13">
        <f>IF(NOT(OR($A20&lt;&gt;"",$B20&lt;&gt;"",$C20&lt;&gt;"",$D20&lt;&gt;"",$E20&lt;&gt;"",$G20&lt;&gt;"",$H20&lt;&gt;"",$I20&lt;&gt;"",$J20&lt;&gt;"",$K20&lt;&gt;"",$L20&lt;&gt;"",$M20&lt;&gt;"",$N20&lt;&gt;"",$O20&lt;&gt;"",$P20&lt;&gt;"",$Q20&lt;&gt;"",$R20&lt;&gt;"",$S20&lt;&gt;"")),"",IF(IF(NOT(ISNUMBER(A20)),"NO DATE; ","")&amp;IF(AND(ISNUMBER(A20),A20&gt;TODAY()),"FUTURE DATE; ","")&amp;IF(B20="","NO JOB; ","")&amp;IF(C20="","NO CREW / FOREMAN; ","")&amp;IF(OR(D20="",E20=""),"NO HEADCOUNT OR HOURS; ","")&amp;IF(AND(E20&lt;&gt;"",OR(NOT(ISNUMBER(E20)),N(E20)&lt;=0,N(E20)&gt;$I$3)),"HOURS OUT OF RANGE; ","")&amp;IF(AND(D20&lt;&gt;"",OR(NOT(ISNUMBER(D20)),N(D20)&lt;1,N(D20)&gt;$K$3,N(D20)&lt;&gt;INT(N(D20)))),"HEADCOUNT OUT OF RANGE; ","")&amp;IF(AND(OR(OR(UPPER(TRIM(N20))="Y",UPPER(TRIM(N20))="YES"),O20&lt;&gt;""),P20=""),"EXTRA WORK - NO CO/T&amp;M #; ","")&amp;IF(AND(OR(OR(UPPER(TRIM(N20))="Y",UPPER(TRIM(N20))="YES"),O20&lt;&gt;""),S20=""),"EXTRA WORK - NO PHOTO; ","")&amp;IF(AND(OR(UPPER(TRIM(L20))="Y",UPPER(TRIM(L20))="YES"),M20=""),"DELAY - NO NOTE; ","")&amp;IF(AND(ISNUMBER(A20),B20&lt;&gt;"",C20&lt;&gt;""),IF(COUNTIFS($A$6:$A$105,A20,$B$6:$B$105,B20,$C$6:$C$105,C20)&gt;1,"SAME DAY, JOB AND CREW TWICE; ",""),"")="","",LEFT(IF(NOT(ISNUMBER(A20)),"NO DATE; ","")&amp;IF(AND(ISNUMBER(A20),A20&gt;TODAY()),"FUTURE DATE; ","")&amp;IF(B20="","NO JOB; ","")&amp;IF(C20="","NO CREW / FOREMAN; ","")&amp;IF(OR(D20="",E20=""),"NO HEADCOUNT OR HOURS; ","")&amp;IF(AND(E20&lt;&gt;"",OR(NOT(ISNUMBER(E20)),N(E20)&lt;=0,N(E20)&gt;$I$3)),"HOURS OUT OF RANGE; ","")&amp;IF(AND(D20&lt;&gt;"",OR(NOT(ISNUMBER(D20)),N(D20)&lt;1,N(D20)&gt;$K$3,N(D20)&lt;&gt;INT(N(D20)))),"HEADCOUNT OUT OF RANGE; ","")&amp;IF(AND(OR(OR(UPPER(TRIM(N20))="Y",UPPER(TRIM(N20))="YES"),O20&lt;&gt;""),P20=""),"EXTRA WORK - NO CO/T&amp;M #; ","")&amp;IF(AND(OR(OR(UPPER(TRIM(N20))="Y",UPPER(TRIM(N20))="YES"),O20&lt;&gt;""),S20=""),"EXTRA WORK - NO PHOTO; ","")&amp;IF(AND(OR(UPPER(TRIM(L20))="Y",UPPER(TRIM(L20))="YES"),M20=""),"DELAY - NO NOTE; ","")&amp;IF(AND(ISNUMBER(A20),B20&lt;&gt;"",C20&lt;&gt;""),IF(COUNTIFS($A$6:$A$105,A20,$B$6:$B$105,B20,$C$6:$C$105,C20)&gt;1,"SAME DAY, JOB AND CREW TWICE; ",""),""),LEN(IF(NOT(ISNUMBER(A20)),"NO DATE; ","")&amp;IF(AND(ISNUMBER(A20),A20&gt;TODAY()),"FUTURE DATE; ","")&amp;IF(B20="","NO JOB; ","")&amp;IF(C20="","NO CREW / FOREMAN; ","")&amp;IF(OR(D20="",E20=""),"NO HEADCOUNT OR HOURS; ","")&amp;IF(AND(E20&lt;&gt;"",OR(NOT(ISNUMBER(E20)),N(E20)&lt;=0,N(E20)&gt;$I$3)),"HOURS OUT OF RANGE; ","")&amp;IF(AND(D20&lt;&gt;"",OR(NOT(ISNUMBER(D20)),N(D20)&lt;1,N(D20)&gt;$K$3,N(D20)&lt;&gt;INT(N(D20)))),"HEADCOUNT OUT OF RANGE; ","")&amp;IF(AND(OR(OR(UPPER(TRIM(N20))="Y",UPPER(TRIM(N20))="YES"),O20&lt;&gt;""),P20=""),"EXTRA WORK - NO CO/T&amp;M #; ","")&amp;IF(AND(OR(OR(UPPER(TRIM(N20))="Y",UPPER(TRIM(N20))="YES"),O20&lt;&gt;""),S20=""),"EXTRA WORK - NO PHOTO; ","")&amp;IF(AND(OR(UPPER(TRIM(L20))="Y",UPPER(TRIM(L20))="YES"),M20=""),"DELAY - NO NOTE; ","")&amp;IF(AND(ISNUMBER(A20),B20&lt;&gt;"",C20&lt;&gt;""),IF(COUNTIFS($A$6:$A$105,A20,$B$6:$B$105,B20,$C$6:$C$105,C20)&gt;1,"SAME DAY, JOB AND CREW TWICE; ",""),""))-2)))</f>
        <v/>
      </c>
      <c r="V20" s="6" t="n"/>
      <c r="W20" s="6" t="n"/>
    </row>
    <row r="21">
      <c r="A21" s="9" t="n"/>
      <c r="B21" s="10" t="n"/>
      <c r="C21" s="6" t="n"/>
      <c r="D21" s="6" t="n"/>
      <c r="E21" s="6" t="n"/>
      <c r="F21" s="11">
        <f>IF(AND(ISNUMBER(D21),ISNUMBER(E21)),D21*E21,"")</f>
        <v/>
      </c>
      <c r="G21" s="6" t="n"/>
      <c r="H21" s="10" t="n"/>
      <c r="I21" s="6" t="n"/>
      <c r="J21" s="10" t="n"/>
      <c r="K21" s="10" t="n"/>
      <c r="L21" s="6" t="n"/>
      <c r="M21" s="10" t="n"/>
      <c r="N21" s="6" t="n"/>
      <c r="O21" s="10" t="n"/>
      <c r="P21" s="6" t="n"/>
      <c r="Q21" s="6" t="n"/>
      <c r="R21" s="6" t="n"/>
      <c r="S21" s="6" t="n"/>
      <c r="T21" s="12">
        <f>IF(ISNUMBER(A21),TODAY()-A21,"")</f>
        <v/>
      </c>
      <c r="U21" s="13">
        <f>IF(NOT(OR($A21&lt;&gt;"",$B21&lt;&gt;"",$C21&lt;&gt;"",$D21&lt;&gt;"",$E21&lt;&gt;"",$G21&lt;&gt;"",$H21&lt;&gt;"",$I21&lt;&gt;"",$J21&lt;&gt;"",$K21&lt;&gt;"",$L21&lt;&gt;"",$M21&lt;&gt;"",$N21&lt;&gt;"",$O21&lt;&gt;"",$P21&lt;&gt;"",$Q21&lt;&gt;"",$R21&lt;&gt;"",$S21&lt;&gt;"")),"",IF(IF(NOT(ISNUMBER(A21)),"NO DATE; ","")&amp;IF(AND(ISNUMBER(A21),A21&gt;TODAY()),"FUTURE DATE; ","")&amp;IF(B21="","NO JOB; ","")&amp;IF(C21="","NO CREW / FOREMAN; ","")&amp;IF(OR(D21="",E21=""),"NO HEADCOUNT OR HOURS; ","")&amp;IF(AND(E21&lt;&gt;"",OR(NOT(ISNUMBER(E21)),N(E21)&lt;=0,N(E21)&gt;$I$3)),"HOURS OUT OF RANGE; ","")&amp;IF(AND(D21&lt;&gt;"",OR(NOT(ISNUMBER(D21)),N(D21)&lt;1,N(D21)&gt;$K$3,N(D21)&lt;&gt;INT(N(D21)))),"HEADCOUNT OUT OF RANGE; ","")&amp;IF(AND(OR(OR(UPPER(TRIM(N21))="Y",UPPER(TRIM(N21))="YES"),O21&lt;&gt;""),P21=""),"EXTRA WORK - NO CO/T&amp;M #; ","")&amp;IF(AND(OR(OR(UPPER(TRIM(N21))="Y",UPPER(TRIM(N21))="YES"),O21&lt;&gt;""),S21=""),"EXTRA WORK - NO PHOTO; ","")&amp;IF(AND(OR(UPPER(TRIM(L21))="Y",UPPER(TRIM(L21))="YES"),M21=""),"DELAY - NO NOTE; ","")&amp;IF(AND(ISNUMBER(A21),B21&lt;&gt;"",C21&lt;&gt;""),IF(COUNTIFS($A$6:$A$105,A21,$B$6:$B$105,B21,$C$6:$C$105,C21)&gt;1,"SAME DAY, JOB AND CREW TWICE; ",""),"")="","",LEFT(IF(NOT(ISNUMBER(A21)),"NO DATE; ","")&amp;IF(AND(ISNUMBER(A21),A21&gt;TODAY()),"FUTURE DATE; ","")&amp;IF(B21="","NO JOB; ","")&amp;IF(C21="","NO CREW / FOREMAN; ","")&amp;IF(OR(D21="",E21=""),"NO HEADCOUNT OR HOURS; ","")&amp;IF(AND(E21&lt;&gt;"",OR(NOT(ISNUMBER(E21)),N(E21)&lt;=0,N(E21)&gt;$I$3)),"HOURS OUT OF RANGE; ","")&amp;IF(AND(D21&lt;&gt;"",OR(NOT(ISNUMBER(D21)),N(D21)&lt;1,N(D21)&gt;$K$3,N(D21)&lt;&gt;INT(N(D21)))),"HEADCOUNT OUT OF RANGE; ","")&amp;IF(AND(OR(OR(UPPER(TRIM(N21))="Y",UPPER(TRIM(N21))="YES"),O21&lt;&gt;""),P21=""),"EXTRA WORK - NO CO/T&amp;M #; ","")&amp;IF(AND(OR(OR(UPPER(TRIM(N21))="Y",UPPER(TRIM(N21))="YES"),O21&lt;&gt;""),S21=""),"EXTRA WORK - NO PHOTO; ","")&amp;IF(AND(OR(UPPER(TRIM(L21))="Y",UPPER(TRIM(L21))="YES"),M21=""),"DELAY - NO NOTE; ","")&amp;IF(AND(ISNUMBER(A21),B21&lt;&gt;"",C21&lt;&gt;""),IF(COUNTIFS($A$6:$A$105,A21,$B$6:$B$105,B21,$C$6:$C$105,C21)&gt;1,"SAME DAY, JOB AND CREW TWICE; ",""),""),LEN(IF(NOT(ISNUMBER(A21)),"NO DATE; ","")&amp;IF(AND(ISNUMBER(A21),A21&gt;TODAY()),"FUTURE DATE; ","")&amp;IF(B21="","NO JOB; ","")&amp;IF(C21="","NO CREW / FOREMAN; ","")&amp;IF(OR(D21="",E21=""),"NO HEADCOUNT OR HOURS; ","")&amp;IF(AND(E21&lt;&gt;"",OR(NOT(ISNUMBER(E21)),N(E21)&lt;=0,N(E21)&gt;$I$3)),"HOURS OUT OF RANGE; ","")&amp;IF(AND(D21&lt;&gt;"",OR(NOT(ISNUMBER(D21)),N(D21)&lt;1,N(D21)&gt;$K$3,N(D21)&lt;&gt;INT(N(D21)))),"HEADCOUNT OUT OF RANGE; ","")&amp;IF(AND(OR(OR(UPPER(TRIM(N21))="Y",UPPER(TRIM(N21))="YES"),O21&lt;&gt;""),P21=""),"EXTRA WORK - NO CO/T&amp;M #; ","")&amp;IF(AND(OR(OR(UPPER(TRIM(N21))="Y",UPPER(TRIM(N21))="YES"),O21&lt;&gt;""),S21=""),"EXTRA WORK - NO PHOTO; ","")&amp;IF(AND(OR(UPPER(TRIM(L21))="Y",UPPER(TRIM(L21))="YES"),M21=""),"DELAY - NO NOTE; ","")&amp;IF(AND(ISNUMBER(A21),B21&lt;&gt;"",C21&lt;&gt;""),IF(COUNTIFS($A$6:$A$105,A21,$B$6:$B$105,B21,$C$6:$C$105,C21)&gt;1,"SAME DAY, JOB AND CREW TWICE; ",""),""))-2)))</f>
        <v/>
      </c>
      <c r="V21" s="6" t="n"/>
      <c r="W21" s="6" t="n"/>
    </row>
    <row r="22">
      <c r="A22" s="9" t="n"/>
      <c r="B22" s="10" t="n"/>
      <c r="C22" s="6" t="n"/>
      <c r="D22" s="6" t="n"/>
      <c r="E22" s="6" t="n"/>
      <c r="F22" s="11">
        <f>IF(AND(ISNUMBER(D22),ISNUMBER(E22)),D22*E22,"")</f>
        <v/>
      </c>
      <c r="G22" s="6" t="n"/>
      <c r="H22" s="10" t="n"/>
      <c r="I22" s="6" t="n"/>
      <c r="J22" s="10" t="n"/>
      <c r="K22" s="10" t="n"/>
      <c r="L22" s="6" t="n"/>
      <c r="M22" s="10" t="n"/>
      <c r="N22" s="6" t="n"/>
      <c r="O22" s="10" t="n"/>
      <c r="P22" s="6" t="n"/>
      <c r="Q22" s="6" t="n"/>
      <c r="R22" s="6" t="n"/>
      <c r="S22" s="6" t="n"/>
      <c r="T22" s="12">
        <f>IF(ISNUMBER(A22),TODAY()-A22,"")</f>
        <v/>
      </c>
      <c r="U22" s="13">
        <f>IF(NOT(OR($A22&lt;&gt;"",$B22&lt;&gt;"",$C22&lt;&gt;"",$D22&lt;&gt;"",$E22&lt;&gt;"",$G22&lt;&gt;"",$H22&lt;&gt;"",$I22&lt;&gt;"",$J22&lt;&gt;"",$K22&lt;&gt;"",$L22&lt;&gt;"",$M22&lt;&gt;"",$N22&lt;&gt;"",$O22&lt;&gt;"",$P22&lt;&gt;"",$Q22&lt;&gt;"",$R22&lt;&gt;"",$S22&lt;&gt;"")),"",IF(IF(NOT(ISNUMBER(A22)),"NO DATE; ","")&amp;IF(AND(ISNUMBER(A22),A22&gt;TODAY()),"FUTURE DATE; ","")&amp;IF(B22="","NO JOB; ","")&amp;IF(C22="","NO CREW / FOREMAN; ","")&amp;IF(OR(D22="",E22=""),"NO HEADCOUNT OR HOURS; ","")&amp;IF(AND(E22&lt;&gt;"",OR(NOT(ISNUMBER(E22)),N(E22)&lt;=0,N(E22)&gt;$I$3)),"HOURS OUT OF RANGE; ","")&amp;IF(AND(D22&lt;&gt;"",OR(NOT(ISNUMBER(D22)),N(D22)&lt;1,N(D22)&gt;$K$3,N(D22)&lt;&gt;INT(N(D22)))),"HEADCOUNT OUT OF RANGE; ","")&amp;IF(AND(OR(OR(UPPER(TRIM(N22))="Y",UPPER(TRIM(N22))="YES"),O22&lt;&gt;""),P22=""),"EXTRA WORK - NO CO/T&amp;M #; ","")&amp;IF(AND(OR(OR(UPPER(TRIM(N22))="Y",UPPER(TRIM(N22))="YES"),O22&lt;&gt;""),S22=""),"EXTRA WORK - NO PHOTO; ","")&amp;IF(AND(OR(UPPER(TRIM(L22))="Y",UPPER(TRIM(L22))="YES"),M22=""),"DELAY - NO NOTE; ","")&amp;IF(AND(ISNUMBER(A22),B22&lt;&gt;"",C22&lt;&gt;""),IF(COUNTIFS($A$6:$A$105,A22,$B$6:$B$105,B22,$C$6:$C$105,C22)&gt;1,"SAME DAY, JOB AND CREW TWICE; ",""),"")="","",LEFT(IF(NOT(ISNUMBER(A22)),"NO DATE; ","")&amp;IF(AND(ISNUMBER(A22),A22&gt;TODAY()),"FUTURE DATE; ","")&amp;IF(B22="","NO JOB; ","")&amp;IF(C22="","NO CREW / FOREMAN; ","")&amp;IF(OR(D22="",E22=""),"NO HEADCOUNT OR HOURS; ","")&amp;IF(AND(E22&lt;&gt;"",OR(NOT(ISNUMBER(E22)),N(E22)&lt;=0,N(E22)&gt;$I$3)),"HOURS OUT OF RANGE; ","")&amp;IF(AND(D22&lt;&gt;"",OR(NOT(ISNUMBER(D22)),N(D22)&lt;1,N(D22)&gt;$K$3,N(D22)&lt;&gt;INT(N(D22)))),"HEADCOUNT OUT OF RANGE; ","")&amp;IF(AND(OR(OR(UPPER(TRIM(N22))="Y",UPPER(TRIM(N22))="YES"),O22&lt;&gt;""),P22=""),"EXTRA WORK - NO CO/T&amp;M #; ","")&amp;IF(AND(OR(OR(UPPER(TRIM(N22))="Y",UPPER(TRIM(N22))="YES"),O22&lt;&gt;""),S22=""),"EXTRA WORK - NO PHOTO; ","")&amp;IF(AND(OR(UPPER(TRIM(L22))="Y",UPPER(TRIM(L22))="YES"),M22=""),"DELAY - NO NOTE; ","")&amp;IF(AND(ISNUMBER(A22),B22&lt;&gt;"",C22&lt;&gt;""),IF(COUNTIFS($A$6:$A$105,A22,$B$6:$B$105,B22,$C$6:$C$105,C22)&gt;1,"SAME DAY, JOB AND CREW TWICE; ",""),""),LEN(IF(NOT(ISNUMBER(A22)),"NO DATE; ","")&amp;IF(AND(ISNUMBER(A22),A22&gt;TODAY()),"FUTURE DATE; ","")&amp;IF(B22="","NO JOB; ","")&amp;IF(C22="","NO CREW / FOREMAN; ","")&amp;IF(OR(D22="",E22=""),"NO HEADCOUNT OR HOURS; ","")&amp;IF(AND(E22&lt;&gt;"",OR(NOT(ISNUMBER(E22)),N(E22)&lt;=0,N(E22)&gt;$I$3)),"HOURS OUT OF RANGE; ","")&amp;IF(AND(D22&lt;&gt;"",OR(NOT(ISNUMBER(D22)),N(D22)&lt;1,N(D22)&gt;$K$3,N(D22)&lt;&gt;INT(N(D22)))),"HEADCOUNT OUT OF RANGE; ","")&amp;IF(AND(OR(OR(UPPER(TRIM(N22))="Y",UPPER(TRIM(N22))="YES"),O22&lt;&gt;""),P22=""),"EXTRA WORK - NO CO/T&amp;M #; ","")&amp;IF(AND(OR(OR(UPPER(TRIM(N22))="Y",UPPER(TRIM(N22))="YES"),O22&lt;&gt;""),S22=""),"EXTRA WORK - NO PHOTO; ","")&amp;IF(AND(OR(UPPER(TRIM(L22))="Y",UPPER(TRIM(L22))="YES"),M22=""),"DELAY - NO NOTE; ","")&amp;IF(AND(ISNUMBER(A22),B22&lt;&gt;"",C22&lt;&gt;""),IF(COUNTIFS($A$6:$A$105,A22,$B$6:$B$105,B22,$C$6:$C$105,C22)&gt;1,"SAME DAY, JOB AND CREW TWICE; ",""),""))-2)))</f>
        <v/>
      </c>
      <c r="V22" s="6" t="n"/>
      <c r="W22" s="6" t="n"/>
    </row>
    <row r="23">
      <c r="A23" s="9" t="n"/>
      <c r="B23" s="10" t="n"/>
      <c r="C23" s="6" t="n"/>
      <c r="D23" s="6" t="n"/>
      <c r="E23" s="6" t="n"/>
      <c r="F23" s="11">
        <f>IF(AND(ISNUMBER(D23),ISNUMBER(E23)),D23*E23,"")</f>
        <v/>
      </c>
      <c r="G23" s="6" t="n"/>
      <c r="H23" s="10" t="n"/>
      <c r="I23" s="6" t="n"/>
      <c r="J23" s="10" t="n"/>
      <c r="K23" s="10" t="n"/>
      <c r="L23" s="6" t="n"/>
      <c r="M23" s="10" t="n"/>
      <c r="N23" s="6" t="n"/>
      <c r="O23" s="10" t="n"/>
      <c r="P23" s="6" t="n"/>
      <c r="Q23" s="6" t="n"/>
      <c r="R23" s="6" t="n"/>
      <c r="S23" s="6" t="n"/>
      <c r="T23" s="12">
        <f>IF(ISNUMBER(A23),TODAY()-A23,"")</f>
        <v/>
      </c>
      <c r="U23" s="13">
        <f>IF(NOT(OR($A23&lt;&gt;"",$B23&lt;&gt;"",$C23&lt;&gt;"",$D23&lt;&gt;"",$E23&lt;&gt;"",$G23&lt;&gt;"",$H23&lt;&gt;"",$I23&lt;&gt;"",$J23&lt;&gt;"",$K23&lt;&gt;"",$L23&lt;&gt;"",$M23&lt;&gt;"",$N23&lt;&gt;"",$O23&lt;&gt;"",$P23&lt;&gt;"",$Q23&lt;&gt;"",$R23&lt;&gt;"",$S23&lt;&gt;"")),"",IF(IF(NOT(ISNUMBER(A23)),"NO DATE; ","")&amp;IF(AND(ISNUMBER(A23),A23&gt;TODAY()),"FUTURE DATE; ","")&amp;IF(B23="","NO JOB; ","")&amp;IF(C23="","NO CREW / FOREMAN; ","")&amp;IF(OR(D23="",E23=""),"NO HEADCOUNT OR HOURS; ","")&amp;IF(AND(E23&lt;&gt;"",OR(NOT(ISNUMBER(E23)),N(E23)&lt;=0,N(E23)&gt;$I$3)),"HOURS OUT OF RANGE; ","")&amp;IF(AND(D23&lt;&gt;"",OR(NOT(ISNUMBER(D23)),N(D23)&lt;1,N(D23)&gt;$K$3,N(D23)&lt;&gt;INT(N(D23)))),"HEADCOUNT OUT OF RANGE; ","")&amp;IF(AND(OR(OR(UPPER(TRIM(N23))="Y",UPPER(TRIM(N23))="YES"),O23&lt;&gt;""),P23=""),"EXTRA WORK - NO CO/T&amp;M #; ","")&amp;IF(AND(OR(OR(UPPER(TRIM(N23))="Y",UPPER(TRIM(N23))="YES"),O23&lt;&gt;""),S23=""),"EXTRA WORK - NO PHOTO; ","")&amp;IF(AND(OR(UPPER(TRIM(L23))="Y",UPPER(TRIM(L23))="YES"),M23=""),"DELAY - NO NOTE; ","")&amp;IF(AND(ISNUMBER(A23),B23&lt;&gt;"",C23&lt;&gt;""),IF(COUNTIFS($A$6:$A$105,A23,$B$6:$B$105,B23,$C$6:$C$105,C23)&gt;1,"SAME DAY, JOB AND CREW TWICE; ",""),"")="","",LEFT(IF(NOT(ISNUMBER(A23)),"NO DATE; ","")&amp;IF(AND(ISNUMBER(A23),A23&gt;TODAY()),"FUTURE DATE; ","")&amp;IF(B23="","NO JOB; ","")&amp;IF(C23="","NO CREW / FOREMAN; ","")&amp;IF(OR(D23="",E23=""),"NO HEADCOUNT OR HOURS; ","")&amp;IF(AND(E23&lt;&gt;"",OR(NOT(ISNUMBER(E23)),N(E23)&lt;=0,N(E23)&gt;$I$3)),"HOURS OUT OF RANGE; ","")&amp;IF(AND(D23&lt;&gt;"",OR(NOT(ISNUMBER(D23)),N(D23)&lt;1,N(D23)&gt;$K$3,N(D23)&lt;&gt;INT(N(D23)))),"HEADCOUNT OUT OF RANGE; ","")&amp;IF(AND(OR(OR(UPPER(TRIM(N23))="Y",UPPER(TRIM(N23))="YES"),O23&lt;&gt;""),P23=""),"EXTRA WORK - NO CO/T&amp;M #; ","")&amp;IF(AND(OR(OR(UPPER(TRIM(N23))="Y",UPPER(TRIM(N23))="YES"),O23&lt;&gt;""),S23=""),"EXTRA WORK - NO PHOTO; ","")&amp;IF(AND(OR(UPPER(TRIM(L23))="Y",UPPER(TRIM(L23))="YES"),M23=""),"DELAY - NO NOTE; ","")&amp;IF(AND(ISNUMBER(A23),B23&lt;&gt;"",C23&lt;&gt;""),IF(COUNTIFS($A$6:$A$105,A23,$B$6:$B$105,B23,$C$6:$C$105,C23)&gt;1,"SAME DAY, JOB AND CREW TWICE; ",""),""),LEN(IF(NOT(ISNUMBER(A23)),"NO DATE; ","")&amp;IF(AND(ISNUMBER(A23),A23&gt;TODAY()),"FUTURE DATE; ","")&amp;IF(B23="","NO JOB; ","")&amp;IF(C23="","NO CREW / FOREMAN; ","")&amp;IF(OR(D23="",E23=""),"NO HEADCOUNT OR HOURS; ","")&amp;IF(AND(E23&lt;&gt;"",OR(NOT(ISNUMBER(E23)),N(E23)&lt;=0,N(E23)&gt;$I$3)),"HOURS OUT OF RANGE; ","")&amp;IF(AND(D23&lt;&gt;"",OR(NOT(ISNUMBER(D23)),N(D23)&lt;1,N(D23)&gt;$K$3,N(D23)&lt;&gt;INT(N(D23)))),"HEADCOUNT OUT OF RANGE; ","")&amp;IF(AND(OR(OR(UPPER(TRIM(N23))="Y",UPPER(TRIM(N23))="YES"),O23&lt;&gt;""),P23=""),"EXTRA WORK - NO CO/T&amp;M #; ","")&amp;IF(AND(OR(OR(UPPER(TRIM(N23))="Y",UPPER(TRIM(N23))="YES"),O23&lt;&gt;""),S23=""),"EXTRA WORK - NO PHOTO; ","")&amp;IF(AND(OR(UPPER(TRIM(L23))="Y",UPPER(TRIM(L23))="YES"),M23=""),"DELAY - NO NOTE; ","")&amp;IF(AND(ISNUMBER(A23),B23&lt;&gt;"",C23&lt;&gt;""),IF(COUNTIFS($A$6:$A$105,A23,$B$6:$B$105,B23,$C$6:$C$105,C23)&gt;1,"SAME DAY, JOB AND CREW TWICE; ",""),""))-2)))</f>
        <v/>
      </c>
      <c r="V23" s="6" t="n"/>
      <c r="W23" s="6" t="n"/>
    </row>
    <row r="24">
      <c r="A24" s="9" t="n"/>
      <c r="B24" s="10" t="n"/>
      <c r="C24" s="6" t="n"/>
      <c r="D24" s="6" t="n"/>
      <c r="E24" s="6" t="n"/>
      <c r="F24" s="11">
        <f>IF(AND(ISNUMBER(D24),ISNUMBER(E24)),D24*E24,"")</f>
        <v/>
      </c>
      <c r="G24" s="6" t="n"/>
      <c r="H24" s="10" t="n"/>
      <c r="I24" s="6" t="n"/>
      <c r="J24" s="10" t="n"/>
      <c r="K24" s="10" t="n"/>
      <c r="L24" s="6" t="n"/>
      <c r="M24" s="10" t="n"/>
      <c r="N24" s="6" t="n"/>
      <c r="O24" s="10" t="n"/>
      <c r="P24" s="6" t="n"/>
      <c r="Q24" s="6" t="n"/>
      <c r="R24" s="6" t="n"/>
      <c r="S24" s="6" t="n"/>
      <c r="T24" s="12">
        <f>IF(ISNUMBER(A24),TODAY()-A24,"")</f>
        <v/>
      </c>
      <c r="U24" s="13">
        <f>IF(NOT(OR($A24&lt;&gt;"",$B24&lt;&gt;"",$C24&lt;&gt;"",$D24&lt;&gt;"",$E24&lt;&gt;"",$G24&lt;&gt;"",$H24&lt;&gt;"",$I24&lt;&gt;"",$J24&lt;&gt;"",$K24&lt;&gt;"",$L24&lt;&gt;"",$M24&lt;&gt;"",$N24&lt;&gt;"",$O24&lt;&gt;"",$P24&lt;&gt;"",$Q24&lt;&gt;"",$R24&lt;&gt;"",$S24&lt;&gt;"")),"",IF(IF(NOT(ISNUMBER(A24)),"NO DATE; ","")&amp;IF(AND(ISNUMBER(A24),A24&gt;TODAY()),"FUTURE DATE; ","")&amp;IF(B24="","NO JOB; ","")&amp;IF(C24="","NO CREW / FOREMAN; ","")&amp;IF(OR(D24="",E24=""),"NO HEADCOUNT OR HOURS; ","")&amp;IF(AND(E24&lt;&gt;"",OR(NOT(ISNUMBER(E24)),N(E24)&lt;=0,N(E24)&gt;$I$3)),"HOURS OUT OF RANGE; ","")&amp;IF(AND(D24&lt;&gt;"",OR(NOT(ISNUMBER(D24)),N(D24)&lt;1,N(D24)&gt;$K$3,N(D24)&lt;&gt;INT(N(D24)))),"HEADCOUNT OUT OF RANGE; ","")&amp;IF(AND(OR(OR(UPPER(TRIM(N24))="Y",UPPER(TRIM(N24))="YES"),O24&lt;&gt;""),P24=""),"EXTRA WORK - NO CO/T&amp;M #; ","")&amp;IF(AND(OR(OR(UPPER(TRIM(N24))="Y",UPPER(TRIM(N24))="YES"),O24&lt;&gt;""),S24=""),"EXTRA WORK - NO PHOTO; ","")&amp;IF(AND(OR(UPPER(TRIM(L24))="Y",UPPER(TRIM(L24))="YES"),M24=""),"DELAY - NO NOTE; ","")&amp;IF(AND(ISNUMBER(A24),B24&lt;&gt;"",C24&lt;&gt;""),IF(COUNTIFS($A$6:$A$105,A24,$B$6:$B$105,B24,$C$6:$C$105,C24)&gt;1,"SAME DAY, JOB AND CREW TWICE; ",""),"")="","",LEFT(IF(NOT(ISNUMBER(A24)),"NO DATE; ","")&amp;IF(AND(ISNUMBER(A24),A24&gt;TODAY()),"FUTURE DATE; ","")&amp;IF(B24="","NO JOB; ","")&amp;IF(C24="","NO CREW / FOREMAN; ","")&amp;IF(OR(D24="",E24=""),"NO HEADCOUNT OR HOURS; ","")&amp;IF(AND(E24&lt;&gt;"",OR(NOT(ISNUMBER(E24)),N(E24)&lt;=0,N(E24)&gt;$I$3)),"HOURS OUT OF RANGE; ","")&amp;IF(AND(D24&lt;&gt;"",OR(NOT(ISNUMBER(D24)),N(D24)&lt;1,N(D24)&gt;$K$3,N(D24)&lt;&gt;INT(N(D24)))),"HEADCOUNT OUT OF RANGE; ","")&amp;IF(AND(OR(OR(UPPER(TRIM(N24))="Y",UPPER(TRIM(N24))="YES"),O24&lt;&gt;""),P24=""),"EXTRA WORK - NO CO/T&amp;M #; ","")&amp;IF(AND(OR(OR(UPPER(TRIM(N24))="Y",UPPER(TRIM(N24))="YES"),O24&lt;&gt;""),S24=""),"EXTRA WORK - NO PHOTO; ","")&amp;IF(AND(OR(UPPER(TRIM(L24))="Y",UPPER(TRIM(L24))="YES"),M24=""),"DELAY - NO NOTE; ","")&amp;IF(AND(ISNUMBER(A24),B24&lt;&gt;"",C24&lt;&gt;""),IF(COUNTIFS($A$6:$A$105,A24,$B$6:$B$105,B24,$C$6:$C$105,C24)&gt;1,"SAME DAY, JOB AND CREW TWICE; ",""),""),LEN(IF(NOT(ISNUMBER(A24)),"NO DATE; ","")&amp;IF(AND(ISNUMBER(A24),A24&gt;TODAY()),"FUTURE DATE; ","")&amp;IF(B24="","NO JOB; ","")&amp;IF(C24="","NO CREW / FOREMAN; ","")&amp;IF(OR(D24="",E24=""),"NO HEADCOUNT OR HOURS; ","")&amp;IF(AND(E24&lt;&gt;"",OR(NOT(ISNUMBER(E24)),N(E24)&lt;=0,N(E24)&gt;$I$3)),"HOURS OUT OF RANGE; ","")&amp;IF(AND(D24&lt;&gt;"",OR(NOT(ISNUMBER(D24)),N(D24)&lt;1,N(D24)&gt;$K$3,N(D24)&lt;&gt;INT(N(D24)))),"HEADCOUNT OUT OF RANGE; ","")&amp;IF(AND(OR(OR(UPPER(TRIM(N24))="Y",UPPER(TRIM(N24))="YES"),O24&lt;&gt;""),P24=""),"EXTRA WORK - NO CO/T&amp;M #; ","")&amp;IF(AND(OR(OR(UPPER(TRIM(N24))="Y",UPPER(TRIM(N24))="YES"),O24&lt;&gt;""),S24=""),"EXTRA WORK - NO PHOTO; ","")&amp;IF(AND(OR(UPPER(TRIM(L24))="Y",UPPER(TRIM(L24))="YES"),M24=""),"DELAY - NO NOTE; ","")&amp;IF(AND(ISNUMBER(A24),B24&lt;&gt;"",C24&lt;&gt;""),IF(COUNTIFS($A$6:$A$105,A24,$B$6:$B$105,B24,$C$6:$C$105,C24)&gt;1,"SAME DAY, JOB AND CREW TWICE; ",""),""))-2)))</f>
        <v/>
      </c>
      <c r="V24" s="6" t="n"/>
      <c r="W24" s="6" t="n"/>
    </row>
    <row r="25">
      <c r="A25" s="9" t="n"/>
      <c r="B25" s="10" t="n"/>
      <c r="C25" s="6" t="n"/>
      <c r="D25" s="6" t="n"/>
      <c r="E25" s="6" t="n"/>
      <c r="F25" s="11">
        <f>IF(AND(ISNUMBER(D25),ISNUMBER(E25)),D25*E25,"")</f>
        <v/>
      </c>
      <c r="G25" s="6" t="n"/>
      <c r="H25" s="10" t="n"/>
      <c r="I25" s="6" t="n"/>
      <c r="J25" s="10" t="n"/>
      <c r="K25" s="10" t="n"/>
      <c r="L25" s="6" t="n"/>
      <c r="M25" s="10" t="n"/>
      <c r="N25" s="6" t="n"/>
      <c r="O25" s="10" t="n"/>
      <c r="P25" s="6" t="n"/>
      <c r="Q25" s="6" t="n"/>
      <c r="R25" s="6" t="n"/>
      <c r="S25" s="6" t="n"/>
      <c r="T25" s="12">
        <f>IF(ISNUMBER(A25),TODAY()-A25,"")</f>
        <v/>
      </c>
      <c r="U25" s="13">
        <f>IF(NOT(OR($A25&lt;&gt;"",$B25&lt;&gt;"",$C25&lt;&gt;"",$D25&lt;&gt;"",$E25&lt;&gt;"",$G25&lt;&gt;"",$H25&lt;&gt;"",$I25&lt;&gt;"",$J25&lt;&gt;"",$K25&lt;&gt;"",$L25&lt;&gt;"",$M25&lt;&gt;"",$N25&lt;&gt;"",$O25&lt;&gt;"",$P25&lt;&gt;"",$Q25&lt;&gt;"",$R25&lt;&gt;"",$S25&lt;&gt;"")),"",IF(IF(NOT(ISNUMBER(A25)),"NO DATE; ","")&amp;IF(AND(ISNUMBER(A25),A25&gt;TODAY()),"FUTURE DATE; ","")&amp;IF(B25="","NO JOB; ","")&amp;IF(C25="","NO CREW / FOREMAN; ","")&amp;IF(OR(D25="",E25=""),"NO HEADCOUNT OR HOURS; ","")&amp;IF(AND(E25&lt;&gt;"",OR(NOT(ISNUMBER(E25)),N(E25)&lt;=0,N(E25)&gt;$I$3)),"HOURS OUT OF RANGE; ","")&amp;IF(AND(D25&lt;&gt;"",OR(NOT(ISNUMBER(D25)),N(D25)&lt;1,N(D25)&gt;$K$3,N(D25)&lt;&gt;INT(N(D25)))),"HEADCOUNT OUT OF RANGE; ","")&amp;IF(AND(OR(OR(UPPER(TRIM(N25))="Y",UPPER(TRIM(N25))="YES"),O25&lt;&gt;""),P25=""),"EXTRA WORK - NO CO/T&amp;M #; ","")&amp;IF(AND(OR(OR(UPPER(TRIM(N25))="Y",UPPER(TRIM(N25))="YES"),O25&lt;&gt;""),S25=""),"EXTRA WORK - NO PHOTO; ","")&amp;IF(AND(OR(UPPER(TRIM(L25))="Y",UPPER(TRIM(L25))="YES"),M25=""),"DELAY - NO NOTE; ","")&amp;IF(AND(ISNUMBER(A25),B25&lt;&gt;"",C25&lt;&gt;""),IF(COUNTIFS($A$6:$A$105,A25,$B$6:$B$105,B25,$C$6:$C$105,C25)&gt;1,"SAME DAY, JOB AND CREW TWICE; ",""),"")="","",LEFT(IF(NOT(ISNUMBER(A25)),"NO DATE; ","")&amp;IF(AND(ISNUMBER(A25),A25&gt;TODAY()),"FUTURE DATE; ","")&amp;IF(B25="","NO JOB; ","")&amp;IF(C25="","NO CREW / FOREMAN; ","")&amp;IF(OR(D25="",E25=""),"NO HEADCOUNT OR HOURS; ","")&amp;IF(AND(E25&lt;&gt;"",OR(NOT(ISNUMBER(E25)),N(E25)&lt;=0,N(E25)&gt;$I$3)),"HOURS OUT OF RANGE; ","")&amp;IF(AND(D25&lt;&gt;"",OR(NOT(ISNUMBER(D25)),N(D25)&lt;1,N(D25)&gt;$K$3,N(D25)&lt;&gt;INT(N(D25)))),"HEADCOUNT OUT OF RANGE; ","")&amp;IF(AND(OR(OR(UPPER(TRIM(N25))="Y",UPPER(TRIM(N25))="YES"),O25&lt;&gt;""),P25=""),"EXTRA WORK - NO CO/T&amp;M #; ","")&amp;IF(AND(OR(OR(UPPER(TRIM(N25))="Y",UPPER(TRIM(N25))="YES"),O25&lt;&gt;""),S25=""),"EXTRA WORK - NO PHOTO; ","")&amp;IF(AND(OR(UPPER(TRIM(L25))="Y",UPPER(TRIM(L25))="YES"),M25=""),"DELAY - NO NOTE; ","")&amp;IF(AND(ISNUMBER(A25),B25&lt;&gt;"",C25&lt;&gt;""),IF(COUNTIFS($A$6:$A$105,A25,$B$6:$B$105,B25,$C$6:$C$105,C25)&gt;1,"SAME DAY, JOB AND CREW TWICE; ",""),""),LEN(IF(NOT(ISNUMBER(A25)),"NO DATE; ","")&amp;IF(AND(ISNUMBER(A25),A25&gt;TODAY()),"FUTURE DATE; ","")&amp;IF(B25="","NO JOB; ","")&amp;IF(C25="","NO CREW / FOREMAN; ","")&amp;IF(OR(D25="",E25=""),"NO HEADCOUNT OR HOURS; ","")&amp;IF(AND(E25&lt;&gt;"",OR(NOT(ISNUMBER(E25)),N(E25)&lt;=0,N(E25)&gt;$I$3)),"HOURS OUT OF RANGE; ","")&amp;IF(AND(D25&lt;&gt;"",OR(NOT(ISNUMBER(D25)),N(D25)&lt;1,N(D25)&gt;$K$3,N(D25)&lt;&gt;INT(N(D25)))),"HEADCOUNT OUT OF RANGE; ","")&amp;IF(AND(OR(OR(UPPER(TRIM(N25))="Y",UPPER(TRIM(N25))="YES"),O25&lt;&gt;""),P25=""),"EXTRA WORK - NO CO/T&amp;M #; ","")&amp;IF(AND(OR(OR(UPPER(TRIM(N25))="Y",UPPER(TRIM(N25))="YES"),O25&lt;&gt;""),S25=""),"EXTRA WORK - NO PHOTO; ","")&amp;IF(AND(OR(UPPER(TRIM(L25))="Y",UPPER(TRIM(L25))="YES"),M25=""),"DELAY - NO NOTE; ","")&amp;IF(AND(ISNUMBER(A25),B25&lt;&gt;"",C25&lt;&gt;""),IF(COUNTIFS($A$6:$A$105,A25,$B$6:$B$105,B25,$C$6:$C$105,C25)&gt;1,"SAME DAY, JOB AND CREW TWICE; ",""),""))-2)))</f>
        <v/>
      </c>
      <c r="V25" s="6" t="n"/>
      <c r="W25" s="6" t="n"/>
    </row>
    <row r="26">
      <c r="A26" s="9" t="n"/>
      <c r="B26" s="10" t="n"/>
      <c r="C26" s="6" t="n"/>
      <c r="D26" s="6" t="n"/>
      <c r="E26" s="6" t="n"/>
      <c r="F26" s="11">
        <f>IF(AND(ISNUMBER(D26),ISNUMBER(E26)),D26*E26,"")</f>
        <v/>
      </c>
      <c r="G26" s="6" t="n"/>
      <c r="H26" s="10" t="n"/>
      <c r="I26" s="6" t="n"/>
      <c r="J26" s="10" t="n"/>
      <c r="K26" s="10" t="n"/>
      <c r="L26" s="6" t="n"/>
      <c r="M26" s="10" t="n"/>
      <c r="N26" s="6" t="n"/>
      <c r="O26" s="10" t="n"/>
      <c r="P26" s="6" t="n"/>
      <c r="Q26" s="6" t="n"/>
      <c r="R26" s="6" t="n"/>
      <c r="S26" s="6" t="n"/>
      <c r="T26" s="12">
        <f>IF(ISNUMBER(A26),TODAY()-A26,"")</f>
        <v/>
      </c>
      <c r="U26" s="13">
        <f>IF(NOT(OR($A26&lt;&gt;"",$B26&lt;&gt;"",$C26&lt;&gt;"",$D26&lt;&gt;"",$E26&lt;&gt;"",$G26&lt;&gt;"",$H26&lt;&gt;"",$I26&lt;&gt;"",$J26&lt;&gt;"",$K26&lt;&gt;"",$L26&lt;&gt;"",$M26&lt;&gt;"",$N26&lt;&gt;"",$O26&lt;&gt;"",$P26&lt;&gt;"",$Q26&lt;&gt;"",$R26&lt;&gt;"",$S26&lt;&gt;"")),"",IF(IF(NOT(ISNUMBER(A26)),"NO DATE; ","")&amp;IF(AND(ISNUMBER(A26),A26&gt;TODAY()),"FUTURE DATE; ","")&amp;IF(B26="","NO JOB; ","")&amp;IF(C26="","NO CREW / FOREMAN; ","")&amp;IF(OR(D26="",E26=""),"NO HEADCOUNT OR HOURS; ","")&amp;IF(AND(E26&lt;&gt;"",OR(NOT(ISNUMBER(E26)),N(E26)&lt;=0,N(E26)&gt;$I$3)),"HOURS OUT OF RANGE; ","")&amp;IF(AND(D26&lt;&gt;"",OR(NOT(ISNUMBER(D26)),N(D26)&lt;1,N(D26)&gt;$K$3,N(D26)&lt;&gt;INT(N(D26)))),"HEADCOUNT OUT OF RANGE; ","")&amp;IF(AND(OR(OR(UPPER(TRIM(N26))="Y",UPPER(TRIM(N26))="YES"),O26&lt;&gt;""),P26=""),"EXTRA WORK - NO CO/T&amp;M #; ","")&amp;IF(AND(OR(OR(UPPER(TRIM(N26))="Y",UPPER(TRIM(N26))="YES"),O26&lt;&gt;""),S26=""),"EXTRA WORK - NO PHOTO; ","")&amp;IF(AND(OR(UPPER(TRIM(L26))="Y",UPPER(TRIM(L26))="YES"),M26=""),"DELAY - NO NOTE; ","")&amp;IF(AND(ISNUMBER(A26),B26&lt;&gt;"",C26&lt;&gt;""),IF(COUNTIFS($A$6:$A$105,A26,$B$6:$B$105,B26,$C$6:$C$105,C26)&gt;1,"SAME DAY, JOB AND CREW TWICE; ",""),"")="","",LEFT(IF(NOT(ISNUMBER(A26)),"NO DATE; ","")&amp;IF(AND(ISNUMBER(A26),A26&gt;TODAY()),"FUTURE DATE; ","")&amp;IF(B26="","NO JOB; ","")&amp;IF(C26="","NO CREW / FOREMAN; ","")&amp;IF(OR(D26="",E26=""),"NO HEADCOUNT OR HOURS; ","")&amp;IF(AND(E26&lt;&gt;"",OR(NOT(ISNUMBER(E26)),N(E26)&lt;=0,N(E26)&gt;$I$3)),"HOURS OUT OF RANGE; ","")&amp;IF(AND(D26&lt;&gt;"",OR(NOT(ISNUMBER(D26)),N(D26)&lt;1,N(D26)&gt;$K$3,N(D26)&lt;&gt;INT(N(D26)))),"HEADCOUNT OUT OF RANGE; ","")&amp;IF(AND(OR(OR(UPPER(TRIM(N26))="Y",UPPER(TRIM(N26))="YES"),O26&lt;&gt;""),P26=""),"EXTRA WORK - NO CO/T&amp;M #; ","")&amp;IF(AND(OR(OR(UPPER(TRIM(N26))="Y",UPPER(TRIM(N26))="YES"),O26&lt;&gt;""),S26=""),"EXTRA WORK - NO PHOTO; ","")&amp;IF(AND(OR(UPPER(TRIM(L26))="Y",UPPER(TRIM(L26))="YES"),M26=""),"DELAY - NO NOTE; ","")&amp;IF(AND(ISNUMBER(A26),B26&lt;&gt;"",C26&lt;&gt;""),IF(COUNTIFS($A$6:$A$105,A26,$B$6:$B$105,B26,$C$6:$C$105,C26)&gt;1,"SAME DAY, JOB AND CREW TWICE; ",""),""),LEN(IF(NOT(ISNUMBER(A26)),"NO DATE; ","")&amp;IF(AND(ISNUMBER(A26),A26&gt;TODAY()),"FUTURE DATE; ","")&amp;IF(B26="","NO JOB; ","")&amp;IF(C26="","NO CREW / FOREMAN; ","")&amp;IF(OR(D26="",E26=""),"NO HEADCOUNT OR HOURS; ","")&amp;IF(AND(E26&lt;&gt;"",OR(NOT(ISNUMBER(E26)),N(E26)&lt;=0,N(E26)&gt;$I$3)),"HOURS OUT OF RANGE; ","")&amp;IF(AND(D26&lt;&gt;"",OR(NOT(ISNUMBER(D26)),N(D26)&lt;1,N(D26)&gt;$K$3,N(D26)&lt;&gt;INT(N(D26)))),"HEADCOUNT OUT OF RANGE; ","")&amp;IF(AND(OR(OR(UPPER(TRIM(N26))="Y",UPPER(TRIM(N26))="YES"),O26&lt;&gt;""),P26=""),"EXTRA WORK - NO CO/T&amp;M #; ","")&amp;IF(AND(OR(OR(UPPER(TRIM(N26))="Y",UPPER(TRIM(N26))="YES"),O26&lt;&gt;""),S26=""),"EXTRA WORK - NO PHOTO; ","")&amp;IF(AND(OR(UPPER(TRIM(L26))="Y",UPPER(TRIM(L26))="YES"),M26=""),"DELAY - NO NOTE; ","")&amp;IF(AND(ISNUMBER(A26),B26&lt;&gt;"",C26&lt;&gt;""),IF(COUNTIFS($A$6:$A$105,A26,$B$6:$B$105,B26,$C$6:$C$105,C26)&gt;1,"SAME DAY, JOB AND CREW TWICE; ",""),""))-2)))</f>
        <v/>
      </c>
      <c r="V26" s="6" t="n"/>
      <c r="W26" s="6" t="n"/>
    </row>
    <row r="27">
      <c r="A27" s="9" t="n"/>
      <c r="B27" s="10" t="n"/>
      <c r="C27" s="6" t="n"/>
      <c r="D27" s="6" t="n"/>
      <c r="E27" s="6" t="n"/>
      <c r="F27" s="11">
        <f>IF(AND(ISNUMBER(D27),ISNUMBER(E27)),D27*E27,"")</f>
        <v/>
      </c>
      <c r="G27" s="6" t="n"/>
      <c r="H27" s="10" t="n"/>
      <c r="I27" s="6" t="n"/>
      <c r="J27" s="10" t="n"/>
      <c r="K27" s="10" t="n"/>
      <c r="L27" s="6" t="n"/>
      <c r="M27" s="10" t="n"/>
      <c r="N27" s="6" t="n"/>
      <c r="O27" s="10" t="n"/>
      <c r="P27" s="6" t="n"/>
      <c r="Q27" s="6" t="n"/>
      <c r="R27" s="6" t="n"/>
      <c r="S27" s="6" t="n"/>
      <c r="T27" s="12">
        <f>IF(ISNUMBER(A27),TODAY()-A27,"")</f>
        <v/>
      </c>
      <c r="U27" s="13">
        <f>IF(NOT(OR($A27&lt;&gt;"",$B27&lt;&gt;"",$C27&lt;&gt;"",$D27&lt;&gt;"",$E27&lt;&gt;"",$G27&lt;&gt;"",$H27&lt;&gt;"",$I27&lt;&gt;"",$J27&lt;&gt;"",$K27&lt;&gt;"",$L27&lt;&gt;"",$M27&lt;&gt;"",$N27&lt;&gt;"",$O27&lt;&gt;"",$P27&lt;&gt;"",$Q27&lt;&gt;"",$R27&lt;&gt;"",$S27&lt;&gt;"")),"",IF(IF(NOT(ISNUMBER(A27)),"NO DATE; ","")&amp;IF(AND(ISNUMBER(A27),A27&gt;TODAY()),"FUTURE DATE; ","")&amp;IF(B27="","NO JOB; ","")&amp;IF(C27="","NO CREW / FOREMAN; ","")&amp;IF(OR(D27="",E27=""),"NO HEADCOUNT OR HOURS; ","")&amp;IF(AND(E27&lt;&gt;"",OR(NOT(ISNUMBER(E27)),N(E27)&lt;=0,N(E27)&gt;$I$3)),"HOURS OUT OF RANGE; ","")&amp;IF(AND(D27&lt;&gt;"",OR(NOT(ISNUMBER(D27)),N(D27)&lt;1,N(D27)&gt;$K$3,N(D27)&lt;&gt;INT(N(D27)))),"HEADCOUNT OUT OF RANGE; ","")&amp;IF(AND(OR(OR(UPPER(TRIM(N27))="Y",UPPER(TRIM(N27))="YES"),O27&lt;&gt;""),P27=""),"EXTRA WORK - NO CO/T&amp;M #; ","")&amp;IF(AND(OR(OR(UPPER(TRIM(N27))="Y",UPPER(TRIM(N27))="YES"),O27&lt;&gt;""),S27=""),"EXTRA WORK - NO PHOTO; ","")&amp;IF(AND(OR(UPPER(TRIM(L27))="Y",UPPER(TRIM(L27))="YES"),M27=""),"DELAY - NO NOTE; ","")&amp;IF(AND(ISNUMBER(A27),B27&lt;&gt;"",C27&lt;&gt;""),IF(COUNTIFS($A$6:$A$105,A27,$B$6:$B$105,B27,$C$6:$C$105,C27)&gt;1,"SAME DAY, JOB AND CREW TWICE; ",""),"")="","",LEFT(IF(NOT(ISNUMBER(A27)),"NO DATE; ","")&amp;IF(AND(ISNUMBER(A27),A27&gt;TODAY()),"FUTURE DATE; ","")&amp;IF(B27="","NO JOB; ","")&amp;IF(C27="","NO CREW / FOREMAN; ","")&amp;IF(OR(D27="",E27=""),"NO HEADCOUNT OR HOURS; ","")&amp;IF(AND(E27&lt;&gt;"",OR(NOT(ISNUMBER(E27)),N(E27)&lt;=0,N(E27)&gt;$I$3)),"HOURS OUT OF RANGE; ","")&amp;IF(AND(D27&lt;&gt;"",OR(NOT(ISNUMBER(D27)),N(D27)&lt;1,N(D27)&gt;$K$3,N(D27)&lt;&gt;INT(N(D27)))),"HEADCOUNT OUT OF RANGE; ","")&amp;IF(AND(OR(OR(UPPER(TRIM(N27))="Y",UPPER(TRIM(N27))="YES"),O27&lt;&gt;""),P27=""),"EXTRA WORK - NO CO/T&amp;M #; ","")&amp;IF(AND(OR(OR(UPPER(TRIM(N27))="Y",UPPER(TRIM(N27))="YES"),O27&lt;&gt;""),S27=""),"EXTRA WORK - NO PHOTO; ","")&amp;IF(AND(OR(UPPER(TRIM(L27))="Y",UPPER(TRIM(L27))="YES"),M27=""),"DELAY - NO NOTE; ","")&amp;IF(AND(ISNUMBER(A27),B27&lt;&gt;"",C27&lt;&gt;""),IF(COUNTIFS($A$6:$A$105,A27,$B$6:$B$105,B27,$C$6:$C$105,C27)&gt;1,"SAME DAY, JOB AND CREW TWICE; ",""),""),LEN(IF(NOT(ISNUMBER(A27)),"NO DATE; ","")&amp;IF(AND(ISNUMBER(A27),A27&gt;TODAY()),"FUTURE DATE; ","")&amp;IF(B27="","NO JOB; ","")&amp;IF(C27="","NO CREW / FOREMAN; ","")&amp;IF(OR(D27="",E27=""),"NO HEADCOUNT OR HOURS; ","")&amp;IF(AND(E27&lt;&gt;"",OR(NOT(ISNUMBER(E27)),N(E27)&lt;=0,N(E27)&gt;$I$3)),"HOURS OUT OF RANGE; ","")&amp;IF(AND(D27&lt;&gt;"",OR(NOT(ISNUMBER(D27)),N(D27)&lt;1,N(D27)&gt;$K$3,N(D27)&lt;&gt;INT(N(D27)))),"HEADCOUNT OUT OF RANGE; ","")&amp;IF(AND(OR(OR(UPPER(TRIM(N27))="Y",UPPER(TRIM(N27))="YES"),O27&lt;&gt;""),P27=""),"EXTRA WORK - NO CO/T&amp;M #; ","")&amp;IF(AND(OR(OR(UPPER(TRIM(N27))="Y",UPPER(TRIM(N27))="YES"),O27&lt;&gt;""),S27=""),"EXTRA WORK - NO PHOTO; ","")&amp;IF(AND(OR(UPPER(TRIM(L27))="Y",UPPER(TRIM(L27))="YES"),M27=""),"DELAY - NO NOTE; ","")&amp;IF(AND(ISNUMBER(A27),B27&lt;&gt;"",C27&lt;&gt;""),IF(COUNTIFS($A$6:$A$105,A27,$B$6:$B$105,B27,$C$6:$C$105,C27)&gt;1,"SAME DAY, JOB AND CREW TWICE; ",""),""))-2)))</f>
        <v/>
      </c>
      <c r="V27" s="6" t="n"/>
      <c r="W27" s="6" t="n"/>
    </row>
    <row r="28">
      <c r="A28" s="9" t="n"/>
      <c r="B28" s="10" t="n"/>
      <c r="C28" s="6" t="n"/>
      <c r="D28" s="6" t="n"/>
      <c r="E28" s="6" t="n"/>
      <c r="F28" s="11">
        <f>IF(AND(ISNUMBER(D28),ISNUMBER(E28)),D28*E28,"")</f>
        <v/>
      </c>
      <c r="G28" s="6" t="n"/>
      <c r="H28" s="10" t="n"/>
      <c r="I28" s="6" t="n"/>
      <c r="J28" s="10" t="n"/>
      <c r="K28" s="10" t="n"/>
      <c r="L28" s="6" t="n"/>
      <c r="M28" s="10" t="n"/>
      <c r="N28" s="6" t="n"/>
      <c r="O28" s="10" t="n"/>
      <c r="P28" s="6" t="n"/>
      <c r="Q28" s="6" t="n"/>
      <c r="R28" s="6" t="n"/>
      <c r="S28" s="6" t="n"/>
      <c r="T28" s="12">
        <f>IF(ISNUMBER(A28),TODAY()-A28,"")</f>
        <v/>
      </c>
      <c r="U28" s="13">
        <f>IF(NOT(OR($A28&lt;&gt;"",$B28&lt;&gt;"",$C28&lt;&gt;"",$D28&lt;&gt;"",$E28&lt;&gt;"",$G28&lt;&gt;"",$H28&lt;&gt;"",$I28&lt;&gt;"",$J28&lt;&gt;"",$K28&lt;&gt;"",$L28&lt;&gt;"",$M28&lt;&gt;"",$N28&lt;&gt;"",$O28&lt;&gt;"",$P28&lt;&gt;"",$Q28&lt;&gt;"",$R28&lt;&gt;"",$S28&lt;&gt;"")),"",IF(IF(NOT(ISNUMBER(A28)),"NO DATE; ","")&amp;IF(AND(ISNUMBER(A28),A28&gt;TODAY()),"FUTURE DATE; ","")&amp;IF(B28="","NO JOB; ","")&amp;IF(C28="","NO CREW / FOREMAN; ","")&amp;IF(OR(D28="",E28=""),"NO HEADCOUNT OR HOURS; ","")&amp;IF(AND(E28&lt;&gt;"",OR(NOT(ISNUMBER(E28)),N(E28)&lt;=0,N(E28)&gt;$I$3)),"HOURS OUT OF RANGE; ","")&amp;IF(AND(D28&lt;&gt;"",OR(NOT(ISNUMBER(D28)),N(D28)&lt;1,N(D28)&gt;$K$3,N(D28)&lt;&gt;INT(N(D28)))),"HEADCOUNT OUT OF RANGE; ","")&amp;IF(AND(OR(OR(UPPER(TRIM(N28))="Y",UPPER(TRIM(N28))="YES"),O28&lt;&gt;""),P28=""),"EXTRA WORK - NO CO/T&amp;M #; ","")&amp;IF(AND(OR(OR(UPPER(TRIM(N28))="Y",UPPER(TRIM(N28))="YES"),O28&lt;&gt;""),S28=""),"EXTRA WORK - NO PHOTO; ","")&amp;IF(AND(OR(UPPER(TRIM(L28))="Y",UPPER(TRIM(L28))="YES"),M28=""),"DELAY - NO NOTE; ","")&amp;IF(AND(ISNUMBER(A28),B28&lt;&gt;"",C28&lt;&gt;""),IF(COUNTIFS($A$6:$A$105,A28,$B$6:$B$105,B28,$C$6:$C$105,C28)&gt;1,"SAME DAY, JOB AND CREW TWICE; ",""),"")="","",LEFT(IF(NOT(ISNUMBER(A28)),"NO DATE; ","")&amp;IF(AND(ISNUMBER(A28),A28&gt;TODAY()),"FUTURE DATE; ","")&amp;IF(B28="","NO JOB; ","")&amp;IF(C28="","NO CREW / FOREMAN; ","")&amp;IF(OR(D28="",E28=""),"NO HEADCOUNT OR HOURS; ","")&amp;IF(AND(E28&lt;&gt;"",OR(NOT(ISNUMBER(E28)),N(E28)&lt;=0,N(E28)&gt;$I$3)),"HOURS OUT OF RANGE; ","")&amp;IF(AND(D28&lt;&gt;"",OR(NOT(ISNUMBER(D28)),N(D28)&lt;1,N(D28)&gt;$K$3,N(D28)&lt;&gt;INT(N(D28)))),"HEADCOUNT OUT OF RANGE; ","")&amp;IF(AND(OR(OR(UPPER(TRIM(N28))="Y",UPPER(TRIM(N28))="YES"),O28&lt;&gt;""),P28=""),"EXTRA WORK - NO CO/T&amp;M #; ","")&amp;IF(AND(OR(OR(UPPER(TRIM(N28))="Y",UPPER(TRIM(N28))="YES"),O28&lt;&gt;""),S28=""),"EXTRA WORK - NO PHOTO; ","")&amp;IF(AND(OR(UPPER(TRIM(L28))="Y",UPPER(TRIM(L28))="YES"),M28=""),"DELAY - NO NOTE; ","")&amp;IF(AND(ISNUMBER(A28),B28&lt;&gt;"",C28&lt;&gt;""),IF(COUNTIFS($A$6:$A$105,A28,$B$6:$B$105,B28,$C$6:$C$105,C28)&gt;1,"SAME DAY, JOB AND CREW TWICE; ",""),""),LEN(IF(NOT(ISNUMBER(A28)),"NO DATE; ","")&amp;IF(AND(ISNUMBER(A28),A28&gt;TODAY()),"FUTURE DATE; ","")&amp;IF(B28="","NO JOB; ","")&amp;IF(C28="","NO CREW / FOREMAN; ","")&amp;IF(OR(D28="",E28=""),"NO HEADCOUNT OR HOURS; ","")&amp;IF(AND(E28&lt;&gt;"",OR(NOT(ISNUMBER(E28)),N(E28)&lt;=0,N(E28)&gt;$I$3)),"HOURS OUT OF RANGE; ","")&amp;IF(AND(D28&lt;&gt;"",OR(NOT(ISNUMBER(D28)),N(D28)&lt;1,N(D28)&gt;$K$3,N(D28)&lt;&gt;INT(N(D28)))),"HEADCOUNT OUT OF RANGE; ","")&amp;IF(AND(OR(OR(UPPER(TRIM(N28))="Y",UPPER(TRIM(N28))="YES"),O28&lt;&gt;""),P28=""),"EXTRA WORK - NO CO/T&amp;M #; ","")&amp;IF(AND(OR(OR(UPPER(TRIM(N28))="Y",UPPER(TRIM(N28))="YES"),O28&lt;&gt;""),S28=""),"EXTRA WORK - NO PHOTO; ","")&amp;IF(AND(OR(UPPER(TRIM(L28))="Y",UPPER(TRIM(L28))="YES"),M28=""),"DELAY - NO NOTE; ","")&amp;IF(AND(ISNUMBER(A28),B28&lt;&gt;"",C28&lt;&gt;""),IF(COUNTIFS($A$6:$A$105,A28,$B$6:$B$105,B28,$C$6:$C$105,C28)&gt;1,"SAME DAY, JOB AND CREW TWICE; ",""),""))-2)))</f>
        <v/>
      </c>
      <c r="V28" s="6" t="n"/>
      <c r="W28" s="6" t="n"/>
    </row>
    <row r="29">
      <c r="A29" s="9" t="n"/>
      <c r="B29" s="10" t="n"/>
      <c r="C29" s="6" t="n"/>
      <c r="D29" s="6" t="n"/>
      <c r="E29" s="6" t="n"/>
      <c r="F29" s="11">
        <f>IF(AND(ISNUMBER(D29),ISNUMBER(E29)),D29*E29,"")</f>
        <v/>
      </c>
      <c r="G29" s="6" t="n"/>
      <c r="H29" s="10" t="n"/>
      <c r="I29" s="6" t="n"/>
      <c r="J29" s="10" t="n"/>
      <c r="K29" s="10" t="n"/>
      <c r="L29" s="6" t="n"/>
      <c r="M29" s="10" t="n"/>
      <c r="N29" s="6" t="n"/>
      <c r="O29" s="10" t="n"/>
      <c r="P29" s="6" t="n"/>
      <c r="Q29" s="6" t="n"/>
      <c r="R29" s="6" t="n"/>
      <c r="S29" s="6" t="n"/>
      <c r="T29" s="12">
        <f>IF(ISNUMBER(A29),TODAY()-A29,"")</f>
        <v/>
      </c>
      <c r="U29" s="13">
        <f>IF(NOT(OR($A29&lt;&gt;"",$B29&lt;&gt;"",$C29&lt;&gt;"",$D29&lt;&gt;"",$E29&lt;&gt;"",$G29&lt;&gt;"",$H29&lt;&gt;"",$I29&lt;&gt;"",$J29&lt;&gt;"",$K29&lt;&gt;"",$L29&lt;&gt;"",$M29&lt;&gt;"",$N29&lt;&gt;"",$O29&lt;&gt;"",$P29&lt;&gt;"",$Q29&lt;&gt;"",$R29&lt;&gt;"",$S29&lt;&gt;"")),"",IF(IF(NOT(ISNUMBER(A29)),"NO DATE; ","")&amp;IF(AND(ISNUMBER(A29),A29&gt;TODAY()),"FUTURE DATE; ","")&amp;IF(B29="","NO JOB; ","")&amp;IF(C29="","NO CREW / FOREMAN; ","")&amp;IF(OR(D29="",E29=""),"NO HEADCOUNT OR HOURS; ","")&amp;IF(AND(E29&lt;&gt;"",OR(NOT(ISNUMBER(E29)),N(E29)&lt;=0,N(E29)&gt;$I$3)),"HOURS OUT OF RANGE; ","")&amp;IF(AND(D29&lt;&gt;"",OR(NOT(ISNUMBER(D29)),N(D29)&lt;1,N(D29)&gt;$K$3,N(D29)&lt;&gt;INT(N(D29)))),"HEADCOUNT OUT OF RANGE; ","")&amp;IF(AND(OR(OR(UPPER(TRIM(N29))="Y",UPPER(TRIM(N29))="YES"),O29&lt;&gt;""),P29=""),"EXTRA WORK - NO CO/T&amp;M #; ","")&amp;IF(AND(OR(OR(UPPER(TRIM(N29))="Y",UPPER(TRIM(N29))="YES"),O29&lt;&gt;""),S29=""),"EXTRA WORK - NO PHOTO; ","")&amp;IF(AND(OR(UPPER(TRIM(L29))="Y",UPPER(TRIM(L29))="YES"),M29=""),"DELAY - NO NOTE; ","")&amp;IF(AND(ISNUMBER(A29),B29&lt;&gt;"",C29&lt;&gt;""),IF(COUNTIFS($A$6:$A$105,A29,$B$6:$B$105,B29,$C$6:$C$105,C29)&gt;1,"SAME DAY, JOB AND CREW TWICE; ",""),"")="","",LEFT(IF(NOT(ISNUMBER(A29)),"NO DATE; ","")&amp;IF(AND(ISNUMBER(A29),A29&gt;TODAY()),"FUTURE DATE; ","")&amp;IF(B29="","NO JOB; ","")&amp;IF(C29="","NO CREW / FOREMAN; ","")&amp;IF(OR(D29="",E29=""),"NO HEADCOUNT OR HOURS; ","")&amp;IF(AND(E29&lt;&gt;"",OR(NOT(ISNUMBER(E29)),N(E29)&lt;=0,N(E29)&gt;$I$3)),"HOURS OUT OF RANGE; ","")&amp;IF(AND(D29&lt;&gt;"",OR(NOT(ISNUMBER(D29)),N(D29)&lt;1,N(D29)&gt;$K$3,N(D29)&lt;&gt;INT(N(D29)))),"HEADCOUNT OUT OF RANGE; ","")&amp;IF(AND(OR(OR(UPPER(TRIM(N29))="Y",UPPER(TRIM(N29))="YES"),O29&lt;&gt;""),P29=""),"EXTRA WORK - NO CO/T&amp;M #; ","")&amp;IF(AND(OR(OR(UPPER(TRIM(N29))="Y",UPPER(TRIM(N29))="YES"),O29&lt;&gt;""),S29=""),"EXTRA WORK - NO PHOTO; ","")&amp;IF(AND(OR(UPPER(TRIM(L29))="Y",UPPER(TRIM(L29))="YES"),M29=""),"DELAY - NO NOTE; ","")&amp;IF(AND(ISNUMBER(A29),B29&lt;&gt;"",C29&lt;&gt;""),IF(COUNTIFS($A$6:$A$105,A29,$B$6:$B$105,B29,$C$6:$C$105,C29)&gt;1,"SAME DAY, JOB AND CREW TWICE; ",""),""),LEN(IF(NOT(ISNUMBER(A29)),"NO DATE; ","")&amp;IF(AND(ISNUMBER(A29),A29&gt;TODAY()),"FUTURE DATE; ","")&amp;IF(B29="","NO JOB; ","")&amp;IF(C29="","NO CREW / FOREMAN; ","")&amp;IF(OR(D29="",E29=""),"NO HEADCOUNT OR HOURS; ","")&amp;IF(AND(E29&lt;&gt;"",OR(NOT(ISNUMBER(E29)),N(E29)&lt;=0,N(E29)&gt;$I$3)),"HOURS OUT OF RANGE; ","")&amp;IF(AND(D29&lt;&gt;"",OR(NOT(ISNUMBER(D29)),N(D29)&lt;1,N(D29)&gt;$K$3,N(D29)&lt;&gt;INT(N(D29)))),"HEADCOUNT OUT OF RANGE; ","")&amp;IF(AND(OR(OR(UPPER(TRIM(N29))="Y",UPPER(TRIM(N29))="YES"),O29&lt;&gt;""),P29=""),"EXTRA WORK - NO CO/T&amp;M #; ","")&amp;IF(AND(OR(OR(UPPER(TRIM(N29))="Y",UPPER(TRIM(N29))="YES"),O29&lt;&gt;""),S29=""),"EXTRA WORK - NO PHOTO; ","")&amp;IF(AND(OR(UPPER(TRIM(L29))="Y",UPPER(TRIM(L29))="YES"),M29=""),"DELAY - NO NOTE; ","")&amp;IF(AND(ISNUMBER(A29),B29&lt;&gt;"",C29&lt;&gt;""),IF(COUNTIFS($A$6:$A$105,A29,$B$6:$B$105,B29,$C$6:$C$105,C29)&gt;1,"SAME DAY, JOB AND CREW TWICE; ",""),""))-2)))</f>
        <v/>
      </c>
      <c r="V29" s="6" t="n"/>
      <c r="W29" s="6" t="n"/>
    </row>
    <row r="30">
      <c r="A30" s="9" t="n"/>
      <c r="B30" s="10" t="n"/>
      <c r="C30" s="6" t="n"/>
      <c r="D30" s="6" t="n"/>
      <c r="E30" s="6" t="n"/>
      <c r="F30" s="11">
        <f>IF(AND(ISNUMBER(D30),ISNUMBER(E30)),D30*E30,"")</f>
        <v/>
      </c>
      <c r="G30" s="6" t="n"/>
      <c r="H30" s="10" t="n"/>
      <c r="I30" s="6" t="n"/>
      <c r="J30" s="10" t="n"/>
      <c r="K30" s="10" t="n"/>
      <c r="L30" s="6" t="n"/>
      <c r="M30" s="10" t="n"/>
      <c r="N30" s="6" t="n"/>
      <c r="O30" s="10" t="n"/>
      <c r="P30" s="6" t="n"/>
      <c r="Q30" s="6" t="n"/>
      <c r="R30" s="6" t="n"/>
      <c r="S30" s="6" t="n"/>
      <c r="T30" s="12">
        <f>IF(ISNUMBER(A30),TODAY()-A30,"")</f>
        <v/>
      </c>
      <c r="U30" s="13">
        <f>IF(NOT(OR($A30&lt;&gt;"",$B30&lt;&gt;"",$C30&lt;&gt;"",$D30&lt;&gt;"",$E30&lt;&gt;"",$G30&lt;&gt;"",$H30&lt;&gt;"",$I30&lt;&gt;"",$J30&lt;&gt;"",$K30&lt;&gt;"",$L30&lt;&gt;"",$M30&lt;&gt;"",$N30&lt;&gt;"",$O30&lt;&gt;"",$P30&lt;&gt;"",$Q30&lt;&gt;"",$R30&lt;&gt;"",$S30&lt;&gt;"")),"",IF(IF(NOT(ISNUMBER(A30)),"NO DATE; ","")&amp;IF(AND(ISNUMBER(A30),A30&gt;TODAY()),"FUTURE DATE; ","")&amp;IF(B30="","NO JOB; ","")&amp;IF(C30="","NO CREW / FOREMAN; ","")&amp;IF(OR(D30="",E30=""),"NO HEADCOUNT OR HOURS; ","")&amp;IF(AND(E30&lt;&gt;"",OR(NOT(ISNUMBER(E30)),N(E30)&lt;=0,N(E30)&gt;$I$3)),"HOURS OUT OF RANGE; ","")&amp;IF(AND(D30&lt;&gt;"",OR(NOT(ISNUMBER(D30)),N(D30)&lt;1,N(D30)&gt;$K$3,N(D30)&lt;&gt;INT(N(D30)))),"HEADCOUNT OUT OF RANGE; ","")&amp;IF(AND(OR(OR(UPPER(TRIM(N30))="Y",UPPER(TRIM(N30))="YES"),O30&lt;&gt;""),P30=""),"EXTRA WORK - NO CO/T&amp;M #; ","")&amp;IF(AND(OR(OR(UPPER(TRIM(N30))="Y",UPPER(TRIM(N30))="YES"),O30&lt;&gt;""),S30=""),"EXTRA WORK - NO PHOTO; ","")&amp;IF(AND(OR(UPPER(TRIM(L30))="Y",UPPER(TRIM(L30))="YES"),M30=""),"DELAY - NO NOTE; ","")&amp;IF(AND(ISNUMBER(A30),B30&lt;&gt;"",C30&lt;&gt;""),IF(COUNTIFS($A$6:$A$105,A30,$B$6:$B$105,B30,$C$6:$C$105,C30)&gt;1,"SAME DAY, JOB AND CREW TWICE; ",""),"")="","",LEFT(IF(NOT(ISNUMBER(A30)),"NO DATE; ","")&amp;IF(AND(ISNUMBER(A30),A30&gt;TODAY()),"FUTURE DATE; ","")&amp;IF(B30="","NO JOB; ","")&amp;IF(C30="","NO CREW / FOREMAN; ","")&amp;IF(OR(D30="",E30=""),"NO HEADCOUNT OR HOURS; ","")&amp;IF(AND(E30&lt;&gt;"",OR(NOT(ISNUMBER(E30)),N(E30)&lt;=0,N(E30)&gt;$I$3)),"HOURS OUT OF RANGE; ","")&amp;IF(AND(D30&lt;&gt;"",OR(NOT(ISNUMBER(D30)),N(D30)&lt;1,N(D30)&gt;$K$3,N(D30)&lt;&gt;INT(N(D30)))),"HEADCOUNT OUT OF RANGE; ","")&amp;IF(AND(OR(OR(UPPER(TRIM(N30))="Y",UPPER(TRIM(N30))="YES"),O30&lt;&gt;""),P30=""),"EXTRA WORK - NO CO/T&amp;M #; ","")&amp;IF(AND(OR(OR(UPPER(TRIM(N30))="Y",UPPER(TRIM(N30))="YES"),O30&lt;&gt;""),S30=""),"EXTRA WORK - NO PHOTO; ","")&amp;IF(AND(OR(UPPER(TRIM(L30))="Y",UPPER(TRIM(L30))="YES"),M30=""),"DELAY - NO NOTE; ","")&amp;IF(AND(ISNUMBER(A30),B30&lt;&gt;"",C30&lt;&gt;""),IF(COUNTIFS($A$6:$A$105,A30,$B$6:$B$105,B30,$C$6:$C$105,C30)&gt;1,"SAME DAY, JOB AND CREW TWICE; ",""),""),LEN(IF(NOT(ISNUMBER(A30)),"NO DATE; ","")&amp;IF(AND(ISNUMBER(A30),A30&gt;TODAY()),"FUTURE DATE; ","")&amp;IF(B30="","NO JOB; ","")&amp;IF(C30="","NO CREW / FOREMAN; ","")&amp;IF(OR(D30="",E30=""),"NO HEADCOUNT OR HOURS; ","")&amp;IF(AND(E30&lt;&gt;"",OR(NOT(ISNUMBER(E30)),N(E30)&lt;=0,N(E30)&gt;$I$3)),"HOURS OUT OF RANGE; ","")&amp;IF(AND(D30&lt;&gt;"",OR(NOT(ISNUMBER(D30)),N(D30)&lt;1,N(D30)&gt;$K$3,N(D30)&lt;&gt;INT(N(D30)))),"HEADCOUNT OUT OF RANGE; ","")&amp;IF(AND(OR(OR(UPPER(TRIM(N30))="Y",UPPER(TRIM(N30))="YES"),O30&lt;&gt;""),P30=""),"EXTRA WORK - NO CO/T&amp;M #; ","")&amp;IF(AND(OR(OR(UPPER(TRIM(N30))="Y",UPPER(TRIM(N30))="YES"),O30&lt;&gt;""),S30=""),"EXTRA WORK - NO PHOTO; ","")&amp;IF(AND(OR(UPPER(TRIM(L30))="Y",UPPER(TRIM(L30))="YES"),M30=""),"DELAY - NO NOTE; ","")&amp;IF(AND(ISNUMBER(A30),B30&lt;&gt;"",C30&lt;&gt;""),IF(COUNTIFS($A$6:$A$105,A30,$B$6:$B$105,B30,$C$6:$C$105,C30)&gt;1,"SAME DAY, JOB AND CREW TWICE; ",""),""))-2)))</f>
        <v/>
      </c>
      <c r="V30" s="6" t="n"/>
      <c r="W30" s="6" t="n"/>
    </row>
    <row r="31">
      <c r="A31" s="9" t="n"/>
      <c r="B31" s="10" t="n"/>
      <c r="C31" s="6" t="n"/>
      <c r="D31" s="6" t="n"/>
      <c r="E31" s="6" t="n"/>
      <c r="F31" s="11">
        <f>IF(AND(ISNUMBER(D31),ISNUMBER(E31)),D31*E31,"")</f>
        <v/>
      </c>
      <c r="G31" s="6" t="n"/>
      <c r="H31" s="10" t="n"/>
      <c r="I31" s="6" t="n"/>
      <c r="J31" s="10" t="n"/>
      <c r="K31" s="10" t="n"/>
      <c r="L31" s="6" t="n"/>
      <c r="M31" s="10" t="n"/>
      <c r="N31" s="6" t="n"/>
      <c r="O31" s="10" t="n"/>
      <c r="P31" s="6" t="n"/>
      <c r="Q31" s="6" t="n"/>
      <c r="R31" s="6" t="n"/>
      <c r="S31" s="6" t="n"/>
      <c r="T31" s="12">
        <f>IF(ISNUMBER(A31),TODAY()-A31,"")</f>
        <v/>
      </c>
      <c r="U31" s="13">
        <f>IF(NOT(OR($A31&lt;&gt;"",$B31&lt;&gt;"",$C31&lt;&gt;"",$D31&lt;&gt;"",$E31&lt;&gt;"",$G31&lt;&gt;"",$H31&lt;&gt;"",$I31&lt;&gt;"",$J31&lt;&gt;"",$K31&lt;&gt;"",$L31&lt;&gt;"",$M31&lt;&gt;"",$N31&lt;&gt;"",$O31&lt;&gt;"",$P31&lt;&gt;"",$Q31&lt;&gt;"",$R31&lt;&gt;"",$S31&lt;&gt;"")),"",IF(IF(NOT(ISNUMBER(A31)),"NO DATE; ","")&amp;IF(AND(ISNUMBER(A31),A31&gt;TODAY()),"FUTURE DATE; ","")&amp;IF(B31="","NO JOB; ","")&amp;IF(C31="","NO CREW / FOREMAN; ","")&amp;IF(OR(D31="",E31=""),"NO HEADCOUNT OR HOURS; ","")&amp;IF(AND(E31&lt;&gt;"",OR(NOT(ISNUMBER(E31)),N(E31)&lt;=0,N(E31)&gt;$I$3)),"HOURS OUT OF RANGE; ","")&amp;IF(AND(D31&lt;&gt;"",OR(NOT(ISNUMBER(D31)),N(D31)&lt;1,N(D31)&gt;$K$3,N(D31)&lt;&gt;INT(N(D31)))),"HEADCOUNT OUT OF RANGE; ","")&amp;IF(AND(OR(OR(UPPER(TRIM(N31))="Y",UPPER(TRIM(N31))="YES"),O31&lt;&gt;""),P31=""),"EXTRA WORK - NO CO/T&amp;M #; ","")&amp;IF(AND(OR(OR(UPPER(TRIM(N31))="Y",UPPER(TRIM(N31))="YES"),O31&lt;&gt;""),S31=""),"EXTRA WORK - NO PHOTO; ","")&amp;IF(AND(OR(UPPER(TRIM(L31))="Y",UPPER(TRIM(L31))="YES"),M31=""),"DELAY - NO NOTE; ","")&amp;IF(AND(ISNUMBER(A31),B31&lt;&gt;"",C31&lt;&gt;""),IF(COUNTIFS($A$6:$A$105,A31,$B$6:$B$105,B31,$C$6:$C$105,C31)&gt;1,"SAME DAY, JOB AND CREW TWICE; ",""),"")="","",LEFT(IF(NOT(ISNUMBER(A31)),"NO DATE; ","")&amp;IF(AND(ISNUMBER(A31),A31&gt;TODAY()),"FUTURE DATE; ","")&amp;IF(B31="","NO JOB; ","")&amp;IF(C31="","NO CREW / FOREMAN; ","")&amp;IF(OR(D31="",E31=""),"NO HEADCOUNT OR HOURS; ","")&amp;IF(AND(E31&lt;&gt;"",OR(NOT(ISNUMBER(E31)),N(E31)&lt;=0,N(E31)&gt;$I$3)),"HOURS OUT OF RANGE; ","")&amp;IF(AND(D31&lt;&gt;"",OR(NOT(ISNUMBER(D31)),N(D31)&lt;1,N(D31)&gt;$K$3,N(D31)&lt;&gt;INT(N(D31)))),"HEADCOUNT OUT OF RANGE; ","")&amp;IF(AND(OR(OR(UPPER(TRIM(N31))="Y",UPPER(TRIM(N31))="YES"),O31&lt;&gt;""),P31=""),"EXTRA WORK - NO CO/T&amp;M #; ","")&amp;IF(AND(OR(OR(UPPER(TRIM(N31))="Y",UPPER(TRIM(N31))="YES"),O31&lt;&gt;""),S31=""),"EXTRA WORK - NO PHOTO; ","")&amp;IF(AND(OR(UPPER(TRIM(L31))="Y",UPPER(TRIM(L31))="YES"),M31=""),"DELAY - NO NOTE; ","")&amp;IF(AND(ISNUMBER(A31),B31&lt;&gt;"",C31&lt;&gt;""),IF(COUNTIFS($A$6:$A$105,A31,$B$6:$B$105,B31,$C$6:$C$105,C31)&gt;1,"SAME DAY, JOB AND CREW TWICE; ",""),""),LEN(IF(NOT(ISNUMBER(A31)),"NO DATE; ","")&amp;IF(AND(ISNUMBER(A31),A31&gt;TODAY()),"FUTURE DATE; ","")&amp;IF(B31="","NO JOB; ","")&amp;IF(C31="","NO CREW / FOREMAN; ","")&amp;IF(OR(D31="",E31=""),"NO HEADCOUNT OR HOURS; ","")&amp;IF(AND(E31&lt;&gt;"",OR(NOT(ISNUMBER(E31)),N(E31)&lt;=0,N(E31)&gt;$I$3)),"HOURS OUT OF RANGE; ","")&amp;IF(AND(D31&lt;&gt;"",OR(NOT(ISNUMBER(D31)),N(D31)&lt;1,N(D31)&gt;$K$3,N(D31)&lt;&gt;INT(N(D31)))),"HEADCOUNT OUT OF RANGE; ","")&amp;IF(AND(OR(OR(UPPER(TRIM(N31))="Y",UPPER(TRIM(N31))="YES"),O31&lt;&gt;""),P31=""),"EXTRA WORK - NO CO/T&amp;M #; ","")&amp;IF(AND(OR(OR(UPPER(TRIM(N31))="Y",UPPER(TRIM(N31))="YES"),O31&lt;&gt;""),S31=""),"EXTRA WORK - NO PHOTO; ","")&amp;IF(AND(OR(UPPER(TRIM(L31))="Y",UPPER(TRIM(L31))="YES"),M31=""),"DELAY - NO NOTE; ","")&amp;IF(AND(ISNUMBER(A31),B31&lt;&gt;"",C31&lt;&gt;""),IF(COUNTIFS($A$6:$A$105,A31,$B$6:$B$105,B31,$C$6:$C$105,C31)&gt;1,"SAME DAY, JOB AND CREW TWICE; ",""),""))-2)))</f>
        <v/>
      </c>
      <c r="V31" s="6" t="n"/>
      <c r="W31" s="6" t="n"/>
    </row>
    <row r="32">
      <c r="A32" s="9" t="n"/>
      <c r="B32" s="10" t="n"/>
      <c r="C32" s="6" t="n"/>
      <c r="D32" s="6" t="n"/>
      <c r="E32" s="6" t="n"/>
      <c r="F32" s="11">
        <f>IF(AND(ISNUMBER(D32),ISNUMBER(E32)),D32*E32,"")</f>
        <v/>
      </c>
      <c r="G32" s="6" t="n"/>
      <c r="H32" s="10" t="n"/>
      <c r="I32" s="6" t="n"/>
      <c r="J32" s="10" t="n"/>
      <c r="K32" s="10" t="n"/>
      <c r="L32" s="6" t="n"/>
      <c r="M32" s="10" t="n"/>
      <c r="N32" s="6" t="n"/>
      <c r="O32" s="10" t="n"/>
      <c r="P32" s="6" t="n"/>
      <c r="Q32" s="6" t="n"/>
      <c r="R32" s="6" t="n"/>
      <c r="S32" s="6" t="n"/>
      <c r="T32" s="12">
        <f>IF(ISNUMBER(A32),TODAY()-A32,"")</f>
        <v/>
      </c>
      <c r="U32" s="13">
        <f>IF(NOT(OR($A32&lt;&gt;"",$B32&lt;&gt;"",$C32&lt;&gt;"",$D32&lt;&gt;"",$E32&lt;&gt;"",$G32&lt;&gt;"",$H32&lt;&gt;"",$I32&lt;&gt;"",$J32&lt;&gt;"",$K32&lt;&gt;"",$L32&lt;&gt;"",$M32&lt;&gt;"",$N32&lt;&gt;"",$O32&lt;&gt;"",$P32&lt;&gt;"",$Q32&lt;&gt;"",$R32&lt;&gt;"",$S32&lt;&gt;"")),"",IF(IF(NOT(ISNUMBER(A32)),"NO DATE; ","")&amp;IF(AND(ISNUMBER(A32),A32&gt;TODAY()),"FUTURE DATE; ","")&amp;IF(B32="","NO JOB; ","")&amp;IF(C32="","NO CREW / FOREMAN; ","")&amp;IF(OR(D32="",E32=""),"NO HEADCOUNT OR HOURS; ","")&amp;IF(AND(E32&lt;&gt;"",OR(NOT(ISNUMBER(E32)),N(E32)&lt;=0,N(E32)&gt;$I$3)),"HOURS OUT OF RANGE; ","")&amp;IF(AND(D32&lt;&gt;"",OR(NOT(ISNUMBER(D32)),N(D32)&lt;1,N(D32)&gt;$K$3,N(D32)&lt;&gt;INT(N(D32)))),"HEADCOUNT OUT OF RANGE; ","")&amp;IF(AND(OR(OR(UPPER(TRIM(N32))="Y",UPPER(TRIM(N32))="YES"),O32&lt;&gt;""),P32=""),"EXTRA WORK - NO CO/T&amp;M #; ","")&amp;IF(AND(OR(OR(UPPER(TRIM(N32))="Y",UPPER(TRIM(N32))="YES"),O32&lt;&gt;""),S32=""),"EXTRA WORK - NO PHOTO; ","")&amp;IF(AND(OR(UPPER(TRIM(L32))="Y",UPPER(TRIM(L32))="YES"),M32=""),"DELAY - NO NOTE; ","")&amp;IF(AND(ISNUMBER(A32),B32&lt;&gt;"",C32&lt;&gt;""),IF(COUNTIFS($A$6:$A$105,A32,$B$6:$B$105,B32,$C$6:$C$105,C32)&gt;1,"SAME DAY, JOB AND CREW TWICE; ",""),"")="","",LEFT(IF(NOT(ISNUMBER(A32)),"NO DATE; ","")&amp;IF(AND(ISNUMBER(A32),A32&gt;TODAY()),"FUTURE DATE; ","")&amp;IF(B32="","NO JOB; ","")&amp;IF(C32="","NO CREW / FOREMAN; ","")&amp;IF(OR(D32="",E32=""),"NO HEADCOUNT OR HOURS; ","")&amp;IF(AND(E32&lt;&gt;"",OR(NOT(ISNUMBER(E32)),N(E32)&lt;=0,N(E32)&gt;$I$3)),"HOURS OUT OF RANGE; ","")&amp;IF(AND(D32&lt;&gt;"",OR(NOT(ISNUMBER(D32)),N(D32)&lt;1,N(D32)&gt;$K$3,N(D32)&lt;&gt;INT(N(D32)))),"HEADCOUNT OUT OF RANGE; ","")&amp;IF(AND(OR(OR(UPPER(TRIM(N32))="Y",UPPER(TRIM(N32))="YES"),O32&lt;&gt;""),P32=""),"EXTRA WORK - NO CO/T&amp;M #; ","")&amp;IF(AND(OR(OR(UPPER(TRIM(N32))="Y",UPPER(TRIM(N32))="YES"),O32&lt;&gt;""),S32=""),"EXTRA WORK - NO PHOTO; ","")&amp;IF(AND(OR(UPPER(TRIM(L32))="Y",UPPER(TRIM(L32))="YES"),M32=""),"DELAY - NO NOTE; ","")&amp;IF(AND(ISNUMBER(A32),B32&lt;&gt;"",C32&lt;&gt;""),IF(COUNTIFS($A$6:$A$105,A32,$B$6:$B$105,B32,$C$6:$C$105,C32)&gt;1,"SAME DAY, JOB AND CREW TWICE; ",""),""),LEN(IF(NOT(ISNUMBER(A32)),"NO DATE; ","")&amp;IF(AND(ISNUMBER(A32),A32&gt;TODAY()),"FUTURE DATE; ","")&amp;IF(B32="","NO JOB; ","")&amp;IF(C32="","NO CREW / FOREMAN; ","")&amp;IF(OR(D32="",E32=""),"NO HEADCOUNT OR HOURS; ","")&amp;IF(AND(E32&lt;&gt;"",OR(NOT(ISNUMBER(E32)),N(E32)&lt;=0,N(E32)&gt;$I$3)),"HOURS OUT OF RANGE; ","")&amp;IF(AND(D32&lt;&gt;"",OR(NOT(ISNUMBER(D32)),N(D32)&lt;1,N(D32)&gt;$K$3,N(D32)&lt;&gt;INT(N(D32)))),"HEADCOUNT OUT OF RANGE; ","")&amp;IF(AND(OR(OR(UPPER(TRIM(N32))="Y",UPPER(TRIM(N32))="YES"),O32&lt;&gt;""),P32=""),"EXTRA WORK - NO CO/T&amp;M #; ","")&amp;IF(AND(OR(OR(UPPER(TRIM(N32))="Y",UPPER(TRIM(N32))="YES"),O32&lt;&gt;""),S32=""),"EXTRA WORK - NO PHOTO; ","")&amp;IF(AND(OR(UPPER(TRIM(L32))="Y",UPPER(TRIM(L32))="YES"),M32=""),"DELAY - NO NOTE; ","")&amp;IF(AND(ISNUMBER(A32),B32&lt;&gt;"",C32&lt;&gt;""),IF(COUNTIFS($A$6:$A$105,A32,$B$6:$B$105,B32,$C$6:$C$105,C32)&gt;1,"SAME DAY, JOB AND CREW TWICE; ",""),""))-2)))</f>
        <v/>
      </c>
      <c r="V32" s="6" t="n"/>
      <c r="W32" s="6" t="n"/>
    </row>
    <row r="33">
      <c r="A33" s="9" t="n"/>
      <c r="B33" s="10" t="n"/>
      <c r="C33" s="6" t="n"/>
      <c r="D33" s="6" t="n"/>
      <c r="E33" s="6" t="n"/>
      <c r="F33" s="11">
        <f>IF(AND(ISNUMBER(D33),ISNUMBER(E33)),D33*E33,"")</f>
        <v/>
      </c>
      <c r="G33" s="6" t="n"/>
      <c r="H33" s="10" t="n"/>
      <c r="I33" s="6" t="n"/>
      <c r="J33" s="10" t="n"/>
      <c r="K33" s="10" t="n"/>
      <c r="L33" s="6" t="n"/>
      <c r="M33" s="10" t="n"/>
      <c r="N33" s="6" t="n"/>
      <c r="O33" s="10" t="n"/>
      <c r="P33" s="6" t="n"/>
      <c r="Q33" s="6" t="n"/>
      <c r="R33" s="6" t="n"/>
      <c r="S33" s="6" t="n"/>
      <c r="T33" s="12">
        <f>IF(ISNUMBER(A33),TODAY()-A33,"")</f>
        <v/>
      </c>
      <c r="U33" s="13">
        <f>IF(NOT(OR($A33&lt;&gt;"",$B33&lt;&gt;"",$C33&lt;&gt;"",$D33&lt;&gt;"",$E33&lt;&gt;"",$G33&lt;&gt;"",$H33&lt;&gt;"",$I33&lt;&gt;"",$J33&lt;&gt;"",$K33&lt;&gt;"",$L33&lt;&gt;"",$M33&lt;&gt;"",$N33&lt;&gt;"",$O33&lt;&gt;"",$P33&lt;&gt;"",$Q33&lt;&gt;"",$R33&lt;&gt;"",$S33&lt;&gt;"")),"",IF(IF(NOT(ISNUMBER(A33)),"NO DATE; ","")&amp;IF(AND(ISNUMBER(A33),A33&gt;TODAY()),"FUTURE DATE; ","")&amp;IF(B33="","NO JOB; ","")&amp;IF(C33="","NO CREW / FOREMAN; ","")&amp;IF(OR(D33="",E33=""),"NO HEADCOUNT OR HOURS; ","")&amp;IF(AND(E33&lt;&gt;"",OR(NOT(ISNUMBER(E33)),N(E33)&lt;=0,N(E33)&gt;$I$3)),"HOURS OUT OF RANGE; ","")&amp;IF(AND(D33&lt;&gt;"",OR(NOT(ISNUMBER(D33)),N(D33)&lt;1,N(D33)&gt;$K$3,N(D33)&lt;&gt;INT(N(D33)))),"HEADCOUNT OUT OF RANGE; ","")&amp;IF(AND(OR(OR(UPPER(TRIM(N33))="Y",UPPER(TRIM(N33))="YES"),O33&lt;&gt;""),P33=""),"EXTRA WORK - NO CO/T&amp;M #; ","")&amp;IF(AND(OR(OR(UPPER(TRIM(N33))="Y",UPPER(TRIM(N33))="YES"),O33&lt;&gt;""),S33=""),"EXTRA WORK - NO PHOTO; ","")&amp;IF(AND(OR(UPPER(TRIM(L33))="Y",UPPER(TRIM(L33))="YES"),M33=""),"DELAY - NO NOTE; ","")&amp;IF(AND(ISNUMBER(A33),B33&lt;&gt;"",C33&lt;&gt;""),IF(COUNTIFS($A$6:$A$105,A33,$B$6:$B$105,B33,$C$6:$C$105,C33)&gt;1,"SAME DAY, JOB AND CREW TWICE; ",""),"")="","",LEFT(IF(NOT(ISNUMBER(A33)),"NO DATE; ","")&amp;IF(AND(ISNUMBER(A33),A33&gt;TODAY()),"FUTURE DATE; ","")&amp;IF(B33="","NO JOB; ","")&amp;IF(C33="","NO CREW / FOREMAN; ","")&amp;IF(OR(D33="",E33=""),"NO HEADCOUNT OR HOURS; ","")&amp;IF(AND(E33&lt;&gt;"",OR(NOT(ISNUMBER(E33)),N(E33)&lt;=0,N(E33)&gt;$I$3)),"HOURS OUT OF RANGE; ","")&amp;IF(AND(D33&lt;&gt;"",OR(NOT(ISNUMBER(D33)),N(D33)&lt;1,N(D33)&gt;$K$3,N(D33)&lt;&gt;INT(N(D33)))),"HEADCOUNT OUT OF RANGE; ","")&amp;IF(AND(OR(OR(UPPER(TRIM(N33))="Y",UPPER(TRIM(N33))="YES"),O33&lt;&gt;""),P33=""),"EXTRA WORK - NO CO/T&amp;M #; ","")&amp;IF(AND(OR(OR(UPPER(TRIM(N33))="Y",UPPER(TRIM(N33))="YES"),O33&lt;&gt;""),S33=""),"EXTRA WORK - NO PHOTO; ","")&amp;IF(AND(OR(UPPER(TRIM(L33))="Y",UPPER(TRIM(L33))="YES"),M33=""),"DELAY - NO NOTE; ","")&amp;IF(AND(ISNUMBER(A33),B33&lt;&gt;"",C33&lt;&gt;""),IF(COUNTIFS($A$6:$A$105,A33,$B$6:$B$105,B33,$C$6:$C$105,C33)&gt;1,"SAME DAY, JOB AND CREW TWICE; ",""),""),LEN(IF(NOT(ISNUMBER(A33)),"NO DATE; ","")&amp;IF(AND(ISNUMBER(A33),A33&gt;TODAY()),"FUTURE DATE; ","")&amp;IF(B33="","NO JOB; ","")&amp;IF(C33="","NO CREW / FOREMAN; ","")&amp;IF(OR(D33="",E33=""),"NO HEADCOUNT OR HOURS; ","")&amp;IF(AND(E33&lt;&gt;"",OR(NOT(ISNUMBER(E33)),N(E33)&lt;=0,N(E33)&gt;$I$3)),"HOURS OUT OF RANGE; ","")&amp;IF(AND(D33&lt;&gt;"",OR(NOT(ISNUMBER(D33)),N(D33)&lt;1,N(D33)&gt;$K$3,N(D33)&lt;&gt;INT(N(D33)))),"HEADCOUNT OUT OF RANGE; ","")&amp;IF(AND(OR(OR(UPPER(TRIM(N33))="Y",UPPER(TRIM(N33))="YES"),O33&lt;&gt;""),P33=""),"EXTRA WORK - NO CO/T&amp;M #; ","")&amp;IF(AND(OR(OR(UPPER(TRIM(N33))="Y",UPPER(TRIM(N33))="YES"),O33&lt;&gt;""),S33=""),"EXTRA WORK - NO PHOTO; ","")&amp;IF(AND(OR(UPPER(TRIM(L33))="Y",UPPER(TRIM(L33))="YES"),M33=""),"DELAY - NO NOTE; ","")&amp;IF(AND(ISNUMBER(A33),B33&lt;&gt;"",C33&lt;&gt;""),IF(COUNTIFS($A$6:$A$105,A33,$B$6:$B$105,B33,$C$6:$C$105,C33)&gt;1,"SAME DAY, JOB AND CREW TWICE; ",""),""))-2)))</f>
        <v/>
      </c>
      <c r="V33" s="6" t="n"/>
      <c r="W33" s="6" t="n"/>
    </row>
    <row r="34">
      <c r="A34" s="9" t="n"/>
      <c r="B34" s="10" t="n"/>
      <c r="C34" s="6" t="n"/>
      <c r="D34" s="6" t="n"/>
      <c r="E34" s="6" t="n"/>
      <c r="F34" s="11">
        <f>IF(AND(ISNUMBER(D34),ISNUMBER(E34)),D34*E34,"")</f>
        <v/>
      </c>
      <c r="G34" s="6" t="n"/>
      <c r="H34" s="10" t="n"/>
      <c r="I34" s="6" t="n"/>
      <c r="J34" s="10" t="n"/>
      <c r="K34" s="10" t="n"/>
      <c r="L34" s="6" t="n"/>
      <c r="M34" s="10" t="n"/>
      <c r="N34" s="6" t="n"/>
      <c r="O34" s="10" t="n"/>
      <c r="P34" s="6" t="n"/>
      <c r="Q34" s="6" t="n"/>
      <c r="R34" s="6" t="n"/>
      <c r="S34" s="6" t="n"/>
      <c r="T34" s="12">
        <f>IF(ISNUMBER(A34),TODAY()-A34,"")</f>
        <v/>
      </c>
      <c r="U34" s="13">
        <f>IF(NOT(OR($A34&lt;&gt;"",$B34&lt;&gt;"",$C34&lt;&gt;"",$D34&lt;&gt;"",$E34&lt;&gt;"",$G34&lt;&gt;"",$H34&lt;&gt;"",$I34&lt;&gt;"",$J34&lt;&gt;"",$K34&lt;&gt;"",$L34&lt;&gt;"",$M34&lt;&gt;"",$N34&lt;&gt;"",$O34&lt;&gt;"",$P34&lt;&gt;"",$Q34&lt;&gt;"",$R34&lt;&gt;"",$S34&lt;&gt;"")),"",IF(IF(NOT(ISNUMBER(A34)),"NO DATE; ","")&amp;IF(AND(ISNUMBER(A34),A34&gt;TODAY()),"FUTURE DATE; ","")&amp;IF(B34="","NO JOB; ","")&amp;IF(C34="","NO CREW / FOREMAN; ","")&amp;IF(OR(D34="",E34=""),"NO HEADCOUNT OR HOURS; ","")&amp;IF(AND(E34&lt;&gt;"",OR(NOT(ISNUMBER(E34)),N(E34)&lt;=0,N(E34)&gt;$I$3)),"HOURS OUT OF RANGE; ","")&amp;IF(AND(D34&lt;&gt;"",OR(NOT(ISNUMBER(D34)),N(D34)&lt;1,N(D34)&gt;$K$3,N(D34)&lt;&gt;INT(N(D34)))),"HEADCOUNT OUT OF RANGE; ","")&amp;IF(AND(OR(OR(UPPER(TRIM(N34))="Y",UPPER(TRIM(N34))="YES"),O34&lt;&gt;""),P34=""),"EXTRA WORK - NO CO/T&amp;M #; ","")&amp;IF(AND(OR(OR(UPPER(TRIM(N34))="Y",UPPER(TRIM(N34))="YES"),O34&lt;&gt;""),S34=""),"EXTRA WORK - NO PHOTO; ","")&amp;IF(AND(OR(UPPER(TRIM(L34))="Y",UPPER(TRIM(L34))="YES"),M34=""),"DELAY - NO NOTE; ","")&amp;IF(AND(ISNUMBER(A34),B34&lt;&gt;"",C34&lt;&gt;""),IF(COUNTIFS($A$6:$A$105,A34,$B$6:$B$105,B34,$C$6:$C$105,C34)&gt;1,"SAME DAY, JOB AND CREW TWICE; ",""),"")="","",LEFT(IF(NOT(ISNUMBER(A34)),"NO DATE; ","")&amp;IF(AND(ISNUMBER(A34),A34&gt;TODAY()),"FUTURE DATE; ","")&amp;IF(B34="","NO JOB; ","")&amp;IF(C34="","NO CREW / FOREMAN; ","")&amp;IF(OR(D34="",E34=""),"NO HEADCOUNT OR HOURS; ","")&amp;IF(AND(E34&lt;&gt;"",OR(NOT(ISNUMBER(E34)),N(E34)&lt;=0,N(E34)&gt;$I$3)),"HOURS OUT OF RANGE; ","")&amp;IF(AND(D34&lt;&gt;"",OR(NOT(ISNUMBER(D34)),N(D34)&lt;1,N(D34)&gt;$K$3,N(D34)&lt;&gt;INT(N(D34)))),"HEADCOUNT OUT OF RANGE; ","")&amp;IF(AND(OR(OR(UPPER(TRIM(N34))="Y",UPPER(TRIM(N34))="YES"),O34&lt;&gt;""),P34=""),"EXTRA WORK - NO CO/T&amp;M #; ","")&amp;IF(AND(OR(OR(UPPER(TRIM(N34))="Y",UPPER(TRIM(N34))="YES"),O34&lt;&gt;""),S34=""),"EXTRA WORK - NO PHOTO; ","")&amp;IF(AND(OR(UPPER(TRIM(L34))="Y",UPPER(TRIM(L34))="YES"),M34=""),"DELAY - NO NOTE; ","")&amp;IF(AND(ISNUMBER(A34),B34&lt;&gt;"",C34&lt;&gt;""),IF(COUNTIFS($A$6:$A$105,A34,$B$6:$B$105,B34,$C$6:$C$105,C34)&gt;1,"SAME DAY, JOB AND CREW TWICE; ",""),""),LEN(IF(NOT(ISNUMBER(A34)),"NO DATE; ","")&amp;IF(AND(ISNUMBER(A34),A34&gt;TODAY()),"FUTURE DATE; ","")&amp;IF(B34="","NO JOB; ","")&amp;IF(C34="","NO CREW / FOREMAN; ","")&amp;IF(OR(D34="",E34=""),"NO HEADCOUNT OR HOURS; ","")&amp;IF(AND(E34&lt;&gt;"",OR(NOT(ISNUMBER(E34)),N(E34)&lt;=0,N(E34)&gt;$I$3)),"HOURS OUT OF RANGE; ","")&amp;IF(AND(D34&lt;&gt;"",OR(NOT(ISNUMBER(D34)),N(D34)&lt;1,N(D34)&gt;$K$3,N(D34)&lt;&gt;INT(N(D34)))),"HEADCOUNT OUT OF RANGE; ","")&amp;IF(AND(OR(OR(UPPER(TRIM(N34))="Y",UPPER(TRIM(N34))="YES"),O34&lt;&gt;""),P34=""),"EXTRA WORK - NO CO/T&amp;M #; ","")&amp;IF(AND(OR(OR(UPPER(TRIM(N34))="Y",UPPER(TRIM(N34))="YES"),O34&lt;&gt;""),S34=""),"EXTRA WORK - NO PHOTO; ","")&amp;IF(AND(OR(UPPER(TRIM(L34))="Y",UPPER(TRIM(L34))="YES"),M34=""),"DELAY - NO NOTE; ","")&amp;IF(AND(ISNUMBER(A34),B34&lt;&gt;"",C34&lt;&gt;""),IF(COUNTIFS($A$6:$A$105,A34,$B$6:$B$105,B34,$C$6:$C$105,C34)&gt;1,"SAME DAY, JOB AND CREW TWICE; ",""),""))-2)))</f>
        <v/>
      </c>
      <c r="V34" s="6" t="n"/>
      <c r="W34" s="6" t="n"/>
    </row>
    <row r="35">
      <c r="A35" s="9" t="n"/>
      <c r="B35" s="10" t="n"/>
      <c r="C35" s="6" t="n"/>
      <c r="D35" s="6" t="n"/>
      <c r="E35" s="6" t="n"/>
      <c r="F35" s="11">
        <f>IF(AND(ISNUMBER(D35),ISNUMBER(E35)),D35*E35,"")</f>
        <v/>
      </c>
      <c r="G35" s="6" t="n"/>
      <c r="H35" s="10" t="n"/>
      <c r="I35" s="6" t="n"/>
      <c r="J35" s="10" t="n"/>
      <c r="K35" s="10" t="n"/>
      <c r="L35" s="6" t="n"/>
      <c r="M35" s="10" t="n"/>
      <c r="N35" s="6" t="n"/>
      <c r="O35" s="10" t="n"/>
      <c r="P35" s="6" t="n"/>
      <c r="Q35" s="6" t="n"/>
      <c r="R35" s="6" t="n"/>
      <c r="S35" s="6" t="n"/>
      <c r="T35" s="12">
        <f>IF(ISNUMBER(A35),TODAY()-A35,"")</f>
        <v/>
      </c>
      <c r="U35" s="13">
        <f>IF(NOT(OR($A35&lt;&gt;"",$B35&lt;&gt;"",$C35&lt;&gt;"",$D35&lt;&gt;"",$E35&lt;&gt;"",$G35&lt;&gt;"",$H35&lt;&gt;"",$I35&lt;&gt;"",$J35&lt;&gt;"",$K35&lt;&gt;"",$L35&lt;&gt;"",$M35&lt;&gt;"",$N35&lt;&gt;"",$O35&lt;&gt;"",$P35&lt;&gt;"",$Q35&lt;&gt;"",$R35&lt;&gt;"",$S35&lt;&gt;"")),"",IF(IF(NOT(ISNUMBER(A35)),"NO DATE; ","")&amp;IF(AND(ISNUMBER(A35),A35&gt;TODAY()),"FUTURE DATE; ","")&amp;IF(B35="","NO JOB; ","")&amp;IF(C35="","NO CREW / FOREMAN; ","")&amp;IF(OR(D35="",E35=""),"NO HEADCOUNT OR HOURS; ","")&amp;IF(AND(E35&lt;&gt;"",OR(NOT(ISNUMBER(E35)),N(E35)&lt;=0,N(E35)&gt;$I$3)),"HOURS OUT OF RANGE; ","")&amp;IF(AND(D35&lt;&gt;"",OR(NOT(ISNUMBER(D35)),N(D35)&lt;1,N(D35)&gt;$K$3,N(D35)&lt;&gt;INT(N(D35)))),"HEADCOUNT OUT OF RANGE; ","")&amp;IF(AND(OR(OR(UPPER(TRIM(N35))="Y",UPPER(TRIM(N35))="YES"),O35&lt;&gt;""),P35=""),"EXTRA WORK - NO CO/T&amp;M #; ","")&amp;IF(AND(OR(OR(UPPER(TRIM(N35))="Y",UPPER(TRIM(N35))="YES"),O35&lt;&gt;""),S35=""),"EXTRA WORK - NO PHOTO; ","")&amp;IF(AND(OR(UPPER(TRIM(L35))="Y",UPPER(TRIM(L35))="YES"),M35=""),"DELAY - NO NOTE; ","")&amp;IF(AND(ISNUMBER(A35),B35&lt;&gt;"",C35&lt;&gt;""),IF(COUNTIFS($A$6:$A$105,A35,$B$6:$B$105,B35,$C$6:$C$105,C35)&gt;1,"SAME DAY, JOB AND CREW TWICE; ",""),"")="","",LEFT(IF(NOT(ISNUMBER(A35)),"NO DATE; ","")&amp;IF(AND(ISNUMBER(A35),A35&gt;TODAY()),"FUTURE DATE; ","")&amp;IF(B35="","NO JOB; ","")&amp;IF(C35="","NO CREW / FOREMAN; ","")&amp;IF(OR(D35="",E35=""),"NO HEADCOUNT OR HOURS; ","")&amp;IF(AND(E35&lt;&gt;"",OR(NOT(ISNUMBER(E35)),N(E35)&lt;=0,N(E35)&gt;$I$3)),"HOURS OUT OF RANGE; ","")&amp;IF(AND(D35&lt;&gt;"",OR(NOT(ISNUMBER(D35)),N(D35)&lt;1,N(D35)&gt;$K$3,N(D35)&lt;&gt;INT(N(D35)))),"HEADCOUNT OUT OF RANGE; ","")&amp;IF(AND(OR(OR(UPPER(TRIM(N35))="Y",UPPER(TRIM(N35))="YES"),O35&lt;&gt;""),P35=""),"EXTRA WORK - NO CO/T&amp;M #; ","")&amp;IF(AND(OR(OR(UPPER(TRIM(N35))="Y",UPPER(TRIM(N35))="YES"),O35&lt;&gt;""),S35=""),"EXTRA WORK - NO PHOTO; ","")&amp;IF(AND(OR(UPPER(TRIM(L35))="Y",UPPER(TRIM(L35))="YES"),M35=""),"DELAY - NO NOTE; ","")&amp;IF(AND(ISNUMBER(A35),B35&lt;&gt;"",C35&lt;&gt;""),IF(COUNTIFS($A$6:$A$105,A35,$B$6:$B$105,B35,$C$6:$C$105,C35)&gt;1,"SAME DAY, JOB AND CREW TWICE; ",""),""),LEN(IF(NOT(ISNUMBER(A35)),"NO DATE; ","")&amp;IF(AND(ISNUMBER(A35),A35&gt;TODAY()),"FUTURE DATE; ","")&amp;IF(B35="","NO JOB; ","")&amp;IF(C35="","NO CREW / FOREMAN; ","")&amp;IF(OR(D35="",E35=""),"NO HEADCOUNT OR HOURS; ","")&amp;IF(AND(E35&lt;&gt;"",OR(NOT(ISNUMBER(E35)),N(E35)&lt;=0,N(E35)&gt;$I$3)),"HOURS OUT OF RANGE; ","")&amp;IF(AND(D35&lt;&gt;"",OR(NOT(ISNUMBER(D35)),N(D35)&lt;1,N(D35)&gt;$K$3,N(D35)&lt;&gt;INT(N(D35)))),"HEADCOUNT OUT OF RANGE; ","")&amp;IF(AND(OR(OR(UPPER(TRIM(N35))="Y",UPPER(TRIM(N35))="YES"),O35&lt;&gt;""),P35=""),"EXTRA WORK - NO CO/T&amp;M #; ","")&amp;IF(AND(OR(OR(UPPER(TRIM(N35))="Y",UPPER(TRIM(N35))="YES"),O35&lt;&gt;""),S35=""),"EXTRA WORK - NO PHOTO; ","")&amp;IF(AND(OR(UPPER(TRIM(L35))="Y",UPPER(TRIM(L35))="YES"),M35=""),"DELAY - NO NOTE; ","")&amp;IF(AND(ISNUMBER(A35),B35&lt;&gt;"",C35&lt;&gt;""),IF(COUNTIFS($A$6:$A$105,A35,$B$6:$B$105,B35,$C$6:$C$105,C35)&gt;1,"SAME DAY, JOB AND CREW TWICE; ",""),""))-2)))</f>
        <v/>
      </c>
      <c r="V35" s="6" t="n"/>
      <c r="W35" s="6" t="n"/>
    </row>
    <row r="36">
      <c r="A36" s="9" t="n"/>
      <c r="B36" s="10" t="n"/>
      <c r="C36" s="6" t="n"/>
      <c r="D36" s="6" t="n"/>
      <c r="E36" s="6" t="n"/>
      <c r="F36" s="11">
        <f>IF(AND(ISNUMBER(D36),ISNUMBER(E36)),D36*E36,"")</f>
        <v/>
      </c>
      <c r="G36" s="6" t="n"/>
      <c r="H36" s="10" t="n"/>
      <c r="I36" s="6" t="n"/>
      <c r="J36" s="10" t="n"/>
      <c r="K36" s="10" t="n"/>
      <c r="L36" s="6" t="n"/>
      <c r="M36" s="10" t="n"/>
      <c r="N36" s="6" t="n"/>
      <c r="O36" s="10" t="n"/>
      <c r="P36" s="6" t="n"/>
      <c r="Q36" s="6" t="n"/>
      <c r="R36" s="6" t="n"/>
      <c r="S36" s="6" t="n"/>
      <c r="T36" s="12">
        <f>IF(ISNUMBER(A36),TODAY()-A36,"")</f>
        <v/>
      </c>
      <c r="U36" s="13">
        <f>IF(NOT(OR($A36&lt;&gt;"",$B36&lt;&gt;"",$C36&lt;&gt;"",$D36&lt;&gt;"",$E36&lt;&gt;"",$G36&lt;&gt;"",$H36&lt;&gt;"",$I36&lt;&gt;"",$J36&lt;&gt;"",$K36&lt;&gt;"",$L36&lt;&gt;"",$M36&lt;&gt;"",$N36&lt;&gt;"",$O36&lt;&gt;"",$P36&lt;&gt;"",$Q36&lt;&gt;"",$R36&lt;&gt;"",$S36&lt;&gt;"")),"",IF(IF(NOT(ISNUMBER(A36)),"NO DATE; ","")&amp;IF(AND(ISNUMBER(A36),A36&gt;TODAY()),"FUTURE DATE; ","")&amp;IF(B36="","NO JOB; ","")&amp;IF(C36="","NO CREW / FOREMAN; ","")&amp;IF(OR(D36="",E36=""),"NO HEADCOUNT OR HOURS; ","")&amp;IF(AND(E36&lt;&gt;"",OR(NOT(ISNUMBER(E36)),N(E36)&lt;=0,N(E36)&gt;$I$3)),"HOURS OUT OF RANGE; ","")&amp;IF(AND(D36&lt;&gt;"",OR(NOT(ISNUMBER(D36)),N(D36)&lt;1,N(D36)&gt;$K$3,N(D36)&lt;&gt;INT(N(D36)))),"HEADCOUNT OUT OF RANGE; ","")&amp;IF(AND(OR(OR(UPPER(TRIM(N36))="Y",UPPER(TRIM(N36))="YES"),O36&lt;&gt;""),P36=""),"EXTRA WORK - NO CO/T&amp;M #; ","")&amp;IF(AND(OR(OR(UPPER(TRIM(N36))="Y",UPPER(TRIM(N36))="YES"),O36&lt;&gt;""),S36=""),"EXTRA WORK - NO PHOTO; ","")&amp;IF(AND(OR(UPPER(TRIM(L36))="Y",UPPER(TRIM(L36))="YES"),M36=""),"DELAY - NO NOTE; ","")&amp;IF(AND(ISNUMBER(A36),B36&lt;&gt;"",C36&lt;&gt;""),IF(COUNTIFS($A$6:$A$105,A36,$B$6:$B$105,B36,$C$6:$C$105,C36)&gt;1,"SAME DAY, JOB AND CREW TWICE; ",""),"")="","",LEFT(IF(NOT(ISNUMBER(A36)),"NO DATE; ","")&amp;IF(AND(ISNUMBER(A36),A36&gt;TODAY()),"FUTURE DATE; ","")&amp;IF(B36="","NO JOB; ","")&amp;IF(C36="","NO CREW / FOREMAN; ","")&amp;IF(OR(D36="",E36=""),"NO HEADCOUNT OR HOURS; ","")&amp;IF(AND(E36&lt;&gt;"",OR(NOT(ISNUMBER(E36)),N(E36)&lt;=0,N(E36)&gt;$I$3)),"HOURS OUT OF RANGE; ","")&amp;IF(AND(D36&lt;&gt;"",OR(NOT(ISNUMBER(D36)),N(D36)&lt;1,N(D36)&gt;$K$3,N(D36)&lt;&gt;INT(N(D36)))),"HEADCOUNT OUT OF RANGE; ","")&amp;IF(AND(OR(OR(UPPER(TRIM(N36))="Y",UPPER(TRIM(N36))="YES"),O36&lt;&gt;""),P36=""),"EXTRA WORK - NO CO/T&amp;M #; ","")&amp;IF(AND(OR(OR(UPPER(TRIM(N36))="Y",UPPER(TRIM(N36))="YES"),O36&lt;&gt;""),S36=""),"EXTRA WORK - NO PHOTO; ","")&amp;IF(AND(OR(UPPER(TRIM(L36))="Y",UPPER(TRIM(L36))="YES"),M36=""),"DELAY - NO NOTE; ","")&amp;IF(AND(ISNUMBER(A36),B36&lt;&gt;"",C36&lt;&gt;""),IF(COUNTIFS($A$6:$A$105,A36,$B$6:$B$105,B36,$C$6:$C$105,C36)&gt;1,"SAME DAY, JOB AND CREW TWICE; ",""),""),LEN(IF(NOT(ISNUMBER(A36)),"NO DATE; ","")&amp;IF(AND(ISNUMBER(A36),A36&gt;TODAY()),"FUTURE DATE; ","")&amp;IF(B36="","NO JOB; ","")&amp;IF(C36="","NO CREW / FOREMAN; ","")&amp;IF(OR(D36="",E36=""),"NO HEADCOUNT OR HOURS; ","")&amp;IF(AND(E36&lt;&gt;"",OR(NOT(ISNUMBER(E36)),N(E36)&lt;=0,N(E36)&gt;$I$3)),"HOURS OUT OF RANGE; ","")&amp;IF(AND(D36&lt;&gt;"",OR(NOT(ISNUMBER(D36)),N(D36)&lt;1,N(D36)&gt;$K$3,N(D36)&lt;&gt;INT(N(D36)))),"HEADCOUNT OUT OF RANGE; ","")&amp;IF(AND(OR(OR(UPPER(TRIM(N36))="Y",UPPER(TRIM(N36))="YES"),O36&lt;&gt;""),P36=""),"EXTRA WORK - NO CO/T&amp;M #; ","")&amp;IF(AND(OR(OR(UPPER(TRIM(N36))="Y",UPPER(TRIM(N36))="YES"),O36&lt;&gt;""),S36=""),"EXTRA WORK - NO PHOTO; ","")&amp;IF(AND(OR(UPPER(TRIM(L36))="Y",UPPER(TRIM(L36))="YES"),M36=""),"DELAY - NO NOTE; ","")&amp;IF(AND(ISNUMBER(A36),B36&lt;&gt;"",C36&lt;&gt;""),IF(COUNTIFS($A$6:$A$105,A36,$B$6:$B$105,B36,$C$6:$C$105,C36)&gt;1,"SAME DAY, JOB AND CREW TWICE; ",""),""))-2)))</f>
        <v/>
      </c>
      <c r="V36" s="6" t="n"/>
      <c r="W36" s="6" t="n"/>
    </row>
    <row r="37">
      <c r="A37" s="9" t="n"/>
      <c r="B37" s="10" t="n"/>
      <c r="C37" s="6" t="n"/>
      <c r="D37" s="6" t="n"/>
      <c r="E37" s="6" t="n"/>
      <c r="F37" s="11">
        <f>IF(AND(ISNUMBER(D37),ISNUMBER(E37)),D37*E37,"")</f>
        <v/>
      </c>
      <c r="G37" s="6" t="n"/>
      <c r="H37" s="10" t="n"/>
      <c r="I37" s="6" t="n"/>
      <c r="J37" s="10" t="n"/>
      <c r="K37" s="10" t="n"/>
      <c r="L37" s="6" t="n"/>
      <c r="M37" s="10" t="n"/>
      <c r="N37" s="6" t="n"/>
      <c r="O37" s="10" t="n"/>
      <c r="P37" s="6" t="n"/>
      <c r="Q37" s="6" t="n"/>
      <c r="R37" s="6" t="n"/>
      <c r="S37" s="6" t="n"/>
      <c r="T37" s="12">
        <f>IF(ISNUMBER(A37),TODAY()-A37,"")</f>
        <v/>
      </c>
      <c r="U37" s="13">
        <f>IF(NOT(OR($A37&lt;&gt;"",$B37&lt;&gt;"",$C37&lt;&gt;"",$D37&lt;&gt;"",$E37&lt;&gt;"",$G37&lt;&gt;"",$H37&lt;&gt;"",$I37&lt;&gt;"",$J37&lt;&gt;"",$K37&lt;&gt;"",$L37&lt;&gt;"",$M37&lt;&gt;"",$N37&lt;&gt;"",$O37&lt;&gt;"",$P37&lt;&gt;"",$Q37&lt;&gt;"",$R37&lt;&gt;"",$S37&lt;&gt;"")),"",IF(IF(NOT(ISNUMBER(A37)),"NO DATE; ","")&amp;IF(AND(ISNUMBER(A37),A37&gt;TODAY()),"FUTURE DATE; ","")&amp;IF(B37="","NO JOB; ","")&amp;IF(C37="","NO CREW / FOREMAN; ","")&amp;IF(OR(D37="",E37=""),"NO HEADCOUNT OR HOURS; ","")&amp;IF(AND(E37&lt;&gt;"",OR(NOT(ISNUMBER(E37)),N(E37)&lt;=0,N(E37)&gt;$I$3)),"HOURS OUT OF RANGE; ","")&amp;IF(AND(D37&lt;&gt;"",OR(NOT(ISNUMBER(D37)),N(D37)&lt;1,N(D37)&gt;$K$3,N(D37)&lt;&gt;INT(N(D37)))),"HEADCOUNT OUT OF RANGE; ","")&amp;IF(AND(OR(OR(UPPER(TRIM(N37))="Y",UPPER(TRIM(N37))="YES"),O37&lt;&gt;""),P37=""),"EXTRA WORK - NO CO/T&amp;M #; ","")&amp;IF(AND(OR(OR(UPPER(TRIM(N37))="Y",UPPER(TRIM(N37))="YES"),O37&lt;&gt;""),S37=""),"EXTRA WORK - NO PHOTO; ","")&amp;IF(AND(OR(UPPER(TRIM(L37))="Y",UPPER(TRIM(L37))="YES"),M37=""),"DELAY - NO NOTE; ","")&amp;IF(AND(ISNUMBER(A37),B37&lt;&gt;"",C37&lt;&gt;""),IF(COUNTIFS($A$6:$A$105,A37,$B$6:$B$105,B37,$C$6:$C$105,C37)&gt;1,"SAME DAY, JOB AND CREW TWICE; ",""),"")="","",LEFT(IF(NOT(ISNUMBER(A37)),"NO DATE; ","")&amp;IF(AND(ISNUMBER(A37),A37&gt;TODAY()),"FUTURE DATE; ","")&amp;IF(B37="","NO JOB; ","")&amp;IF(C37="","NO CREW / FOREMAN; ","")&amp;IF(OR(D37="",E37=""),"NO HEADCOUNT OR HOURS; ","")&amp;IF(AND(E37&lt;&gt;"",OR(NOT(ISNUMBER(E37)),N(E37)&lt;=0,N(E37)&gt;$I$3)),"HOURS OUT OF RANGE; ","")&amp;IF(AND(D37&lt;&gt;"",OR(NOT(ISNUMBER(D37)),N(D37)&lt;1,N(D37)&gt;$K$3,N(D37)&lt;&gt;INT(N(D37)))),"HEADCOUNT OUT OF RANGE; ","")&amp;IF(AND(OR(OR(UPPER(TRIM(N37))="Y",UPPER(TRIM(N37))="YES"),O37&lt;&gt;""),P37=""),"EXTRA WORK - NO CO/T&amp;M #; ","")&amp;IF(AND(OR(OR(UPPER(TRIM(N37))="Y",UPPER(TRIM(N37))="YES"),O37&lt;&gt;""),S37=""),"EXTRA WORK - NO PHOTO; ","")&amp;IF(AND(OR(UPPER(TRIM(L37))="Y",UPPER(TRIM(L37))="YES"),M37=""),"DELAY - NO NOTE; ","")&amp;IF(AND(ISNUMBER(A37),B37&lt;&gt;"",C37&lt;&gt;""),IF(COUNTIFS($A$6:$A$105,A37,$B$6:$B$105,B37,$C$6:$C$105,C37)&gt;1,"SAME DAY, JOB AND CREW TWICE; ",""),""),LEN(IF(NOT(ISNUMBER(A37)),"NO DATE; ","")&amp;IF(AND(ISNUMBER(A37),A37&gt;TODAY()),"FUTURE DATE; ","")&amp;IF(B37="","NO JOB; ","")&amp;IF(C37="","NO CREW / FOREMAN; ","")&amp;IF(OR(D37="",E37=""),"NO HEADCOUNT OR HOURS; ","")&amp;IF(AND(E37&lt;&gt;"",OR(NOT(ISNUMBER(E37)),N(E37)&lt;=0,N(E37)&gt;$I$3)),"HOURS OUT OF RANGE; ","")&amp;IF(AND(D37&lt;&gt;"",OR(NOT(ISNUMBER(D37)),N(D37)&lt;1,N(D37)&gt;$K$3,N(D37)&lt;&gt;INT(N(D37)))),"HEADCOUNT OUT OF RANGE; ","")&amp;IF(AND(OR(OR(UPPER(TRIM(N37))="Y",UPPER(TRIM(N37))="YES"),O37&lt;&gt;""),P37=""),"EXTRA WORK - NO CO/T&amp;M #; ","")&amp;IF(AND(OR(OR(UPPER(TRIM(N37))="Y",UPPER(TRIM(N37))="YES"),O37&lt;&gt;""),S37=""),"EXTRA WORK - NO PHOTO; ","")&amp;IF(AND(OR(UPPER(TRIM(L37))="Y",UPPER(TRIM(L37))="YES"),M37=""),"DELAY - NO NOTE; ","")&amp;IF(AND(ISNUMBER(A37),B37&lt;&gt;"",C37&lt;&gt;""),IF(COUNTIFS($A$6:$A$105,A37,$B$6:$B$105,B37,$C$6:$C$105,C37)&gt;1,"SAME DAY, JOB AND CREW TWICE; ",""),""))-2)))</f>
        <v/>
      </c>
      <c r="V37" s="6" t="n"/>
      <c r="W37" s="6" t="n"/>
    </row>
    <row r="38">
      <c r="A38" s="9" t="n"/>
      <c r="B38" s="10" t="n"/>
      <c r="C38" s="6" t="n"/>
      <c r="D38" s="6" t="n"/>
      <c r="E38" s="6" t="n"/>
      <c r="F38" s="11">
        <f>IF(AND(ISNUMBER(D38),ISNUMBER(E38)),D38*E38,"")</f>
        <v/>
      </c>
      <c r="G38" s="6" t="n"/>
      <c r="H38" s="10" t="n"/>
      <c r="I38" s="6" t="n"/>
      <c r="J38" s="10" t="n"/>
      <c r="K38" s="10" t="n"/>
      <c r="L38" s="6" t="n"/>
      <c r="M38" s="10" t="n"/>
      <c r="N38" s="6" t="n"/>
      <c r="O38" s="10" t="n"/>
      <c r="P38" s="6" t="n"/>
      <c r="Q38" s="6" t="n"/>
      <c r="R38" s="6" t="n"/>
      <c r="S38" s="6" t="n"/>
      <c r="T38" s="12">
        <f>IF(ISNUMBER(A38),TODAY()-A38,"")</f>
        <v/>
      </c>
      <c r="U38" s="13">
        <f>IF(NOT(OR($A38&lt;&gt;"",$B38&lt;&gt;"",$C38&lt;&gt;"",$D38&lt;&gt;"",$E38&lt;&gt;"",$G38&lt;&gt;"",$H38&lt;&gt;"",$I38&lt;&gt;"",$J38&lt;&gt;"",$K38&lt;&gt;"",$L38&lt;&gt;"",$M38&lt;&gt;"",$N38&lt;&gt;"",$O38&lt;&gt;"",$P38&lt;&gt;"",$Q38&lt;&gt;"",$R38&lt;&gt;"",$S38&lt;&gt;"")),"",IF(IF(NOT(ISNUMBER(A38)),"NO DATE; ","")&amp;IF(AND(ISNUMBER(A38),A38&gt;TODAY()),"FUTURE DATE; ","")&amp;IF(B38="","NO JOB; ","")&amp;IF(C38="","NO CREW / FOREMAN; ","")&amp;IF(OR(D38="",E38=""),"NO HEADCOUNT OR HOURS; ","")&amp;IF(AND(E38&lt;&gt;"",OR(NOT(ISNUMBER(E38)),N(E38)&lt;=0,N(E38)&gt;$I$3)),"HOURS OUT OF RANGE; ","")&amp;IF(AND(D38&lt;&gt;"",OR(NOT(ISNUMBER(D38)),N(D38)&lt;1,N(D38)&gt;$K$3,N(D38)&lt;&gt;INT(N(D38)))),"HEADCOUNT OUT OF RANGE; ","")&amp;IF(AND(OR(OR(UPPER(TRIM(N38))="Y",UPPER(TRIM(N38))="YES"),O38&lt;&gt;""),P38=""),"EXTRA WORK - NO CO/T&amp;M #; ","")&amp;IF(AND(OR(OR(UPPER(TRIM(N38))="Y",UPPER(TRIM(N38))="YES"),O38&lt;&gt;""),S38=""),"EXTRA WORK - NO PHOTO; ","")&amp;IF(AND(OR(UPPER(TRIM(L38))="Y",UPPER(TRIM(L38))="YES"),M38=""),"DELAY - NO NOTE; ","")&amp;IF(AND(ISNUMBER(A38),B38&lt;&gt;"",C38&lt;&gt;""),IF(COUNTIFS($A$6:$A$105,A38,$B$6:$B$105,B38,$C$6:$C$105,C38)&gt;1,"SAME DAY, JOB AND CREW TWICE; ",""),"")="","",LEFT(IF(NOT(ISNUMBER(A38)),"NO DATE; ","")&amp;IF(AND(ISNUMBER(A38),A38&gt;TODAY()),"FUTURE DATE; ","")&amp;IF(B38="","NO JOB; ","")&amp;IF(C38="","NO CREW / FOREMAN; ","")&amp;IF(OR(D38="",E38=""),"NO HEADCOUNT OR HOURS; ","")&amp;IF(AND(E38&lt;&gt;"",OR(NOT(ISNUMBER(E38)),N(E38)&lt;=0,N(E38)&gt;$I$3)),"HOURS OUT OF RANGE; ","")&amp;IF(AND(D38&lt;&gt;"",OR(NOT(ISNUMBER(D38)),N(D38)&lt;1,N(D38)&gt;$K$3,N(D38)&lt;&gt;INT(N(D38)))),"HEADCOUNT OUT OF RANGE; ","")&amp;IF(AND(OR(OR(UPPER(TRIM(N38))="Y",UPPER(TRIM(N38))="YES"),O38&lt;&gt;""),P38=""),"EXTRA WORK - NO CO/T&amp;M #; ","")&amp;IF(AND(OR(OR(UPPER(TRIM(N38))="Y",UPPER(TRIM(N38))="YES"),O38&lt;&gt;""),S38=""),"EXTRA WORK - NO PHOTO; ","")&amp;IF(AND(OR(UPPER(TRIM(L38))="Y",UPPER(TRIM(L38))="YES"),M38=""),"DELAY - NO NOTE; ","")&amp;IF(AND(ISNUMBER(A38),B38&lt;&gt;"",C38&lt;&gt;""),IF(COUNTIFS($A$6:$A$105,A38,$B$6:$B$105,B38,$C$6:$C$105,C38)&gt;1,"SAME DAY, JOB AND CREW TWICE; ",""),""),LEN(IF(NOT(ISNUMBER(A38)),"NO DATE; ","")&amp;IF(AND(ISNUMBER(A38),A38&gt;TODAY()),"FUTURE DATE; ","")&amp;IF(B38="","NO JOB; ","")&amp;IF(C38="","NO CREW / FOREMAN; ","")&amp;IF(OR(D38="",E38=""),"NO HEADCOUNT OR HOURS; ","")&amp;IF(AND(E38&lt;&gt;"",OR(NOT(ISNUMBER(E38)),N(E38)&lt;=0,N(E38)&gt;$I$3)),"HOURS OUT OF RANGE; ","")&amp;IF(AND(D38&lt;&gt;"",OR(NOT(ISNUMBER(D38)),N(D38)&lt;1,N(D38)&gt;$K$3,N(D38)&lt;&gt;INT(N(D38)))),"HEADCOUNT OUT OF RANGE; ","")&amp;IF(AND(OR(OR(UPPER(TRIM(N38))="Y",UPPER(TRIM(N38))="YES"),O38&lt;&gt;""),P38=""),"EXTRA WORK - NO CO/T&amp;M #; ","")&amp;IF(AND(OR(OR(UPPER(TRIM(N38))="Y",UPPER(TRIM(N38))="YES"),O38&lt;&gt;""),S38=""),"EXTRA WORK - NO PHOTO; ","")&amp;IF(AND(OR(UPPER(TRIM(L38))="Y",UPPER(TRIM(L38))="YES"),M38=""),"DELAY - NO NOTE; ","")&amp;IF(AND(ISNUMBER(A38),B38&lt;&gt;"",C38&lt;&gt;""),IF(COUNTIFS($A$6:$A$105,A38,$B$6:$B$105,B38,$C$6:$C$105,C38)&gt;1,"SAME DAY, JOB AND CREW TWICE; ",""),""))-2)))</f>
        <v/>
      </c>
      <c r="V38" s="6" t="n"/>
      <c r="W38" s="6" t="n"/>
    </row>
    <row r="39">
      <c r="A39" s="9" t="n"/>
      <c r="B39" s="10" t="n"/>
      <c r="C39" s="6" t="n"/>
      <c r="D39" s="6" t="n"/>
      <c r="E39" s="6" t="n"/>
      <c r="F39" s="11">
        <f>IF(AND(ISNUMBER(D39),ISNUMBER(E39)),D39*E39,"")</f>
        <v/>
      </c>
      <c r="G39" s="6" t="n"/>
      <c r="H39" s="10" t="n"/>
      <c r="I39" s="6" t="n"/>
      <c r="J39" s="10" t="n"/>
      <c r="K39" s="10" t="n"/>
      <c r="L39" s="6" t="n"/>
      <c r="M39" s="10" t="n"/>
      <c r="N39" s="6" t="n"/>
      <c r="O39" s="10" t="n"/>
      <c r="P39" s="6" t="n"/>
      <c r="Q39" s="6" t="n"/>
      <c r="R39" s="6" t="n"/>
      <c r="S39" s="6" t="n"/>
      <c r="T39" s="12">
        <f>IF(ISNUMBER(A39),TODAY()-A39,"")</f>
        <v/>
      </c>
      <c r="U39" s="13">
        <f>IF(NOT(OR($A39&lt;&gt;"",$B39&lt;&gt;"",$C39&lt;&gt;"",$D39&lt;&gt;"",$E39&lt;&gt;"",$G39&lt;&gt;"",$H39&lt;&gt;"",$I39&lt;&gt;"",$J39&lt;&gt;"",$K39&lt;&gt;"",$L39&lt;&gt;"",$M39&lt;&gt;"",$N39&lt;&gt;"",$O39&lt;&gt;"",$P39&lt;&gt;"",$Q39&lt;&gt;"",$R39&lt;&gt;"",$S39&lt;&gt;"")),"",IF(IF(NOT(ISNUMBER(A39)),"NO DATE; ","")&amp;IF(AND(ISNUMBER(A39),A39&gt;TODAY()),"FUTURE DATE; ","")&amp;IF(B39="","NO JOB; ","")&amp;IF(C39="","NO CREW / FOREMAN; ","")&amp;IF(OR(D39="",E39=""),"NO HEADCOUNT OR HOURS; ","")&amp;IF(AND(E39&lt;&gt;"",OR(NOT(ISNUMBER(E39)),N(E39)&lt;=0,N(E39)&gt;$I$3)),"HOURS OUT OF RANGE; ","")&amp;IF(AND(D39&lt;&gt;"",OR(NOT(ISNUMBER(D39)),N(D39)&lt;1,N(D39)&gt;$K$3,N(D39)&lt;&gt;INT(N(D39)))),"HEADCOUNT OUT OF RANGE; ","")&amp;IF(AND(OR(OR(UPPER(TRIM(N39))="Y",UPPER(TRIM(N39))="YES"),O39&lt;&gt;""),P39=""),"EXTRA WORK - NO CO/T&amp;M #; ","")&amp;IF(AND(OR(OR(UPPER(TRIM(N39))="Y",UPPER(TRIM(N39))="YES"),O39&lt;&gt;""),S39=""),"EXTRA WORK - NO PHOTO; ","")&amp;IF(AND(OR(UPPER(TRIM(L39))="Y",UPPER(TRIM(L39))="YES"),M39=""),"DELAY - NO NOTE; ","")&amp;IF(AND(ISNUMBER(A39),B39&lt;&gt;"",C39&lt;&gt;""),IF(COUNTIFS($A$6:$A$105,A39,$B$6:$B$105,B39,$C$6:$C$105,C39)&gt;1,"SAME DAY, JOB AND CREW TWICE; ",""),"")="","",LEFT(IF(NOT(ISNUMBER(A39)),"NO DATE; ","")&amp;IF(AND(ISNUMBER(A39),A39&gt;TODAY()),"FUTURE DATE; ","")&amp;IF(B39="","NO JOB; ","")&amp;IF(C39="","NO CREW / FOREMAN; ","")&amp;IF(OR(D39="",E39=""),"NO HEADCOUNT OR HOURS; ","")&amp;IF(AND(E39&lt;&gt;"",OR(NOT(ISNUMBER(E39)),N(E39)&lt;=0,N(E39)&gt;$I$3)),"HOURS OUT OF RANGE; ","")&amp;IF(AND(D39&lt;&gt;"",OR(NOT(ISNUMBER(D39)),N(D39)&lt;1,N(D39)&gt;$K$3,N(D39)&lt;&gt;INT(N(D39)))),"HEADCOUNT OUT OF RANGE; ","")&amp;IF(AND(OR(OR(UPPER(TRIM(N39))="Y",UPPER(TRIM(N39))="YES"),O39&lt;&gt;""),P39=""),"EXTRA WORK - NO CO/T&amp;M #; ","")&amp;IF(AND(OR(OR(UPPER(TRIM(N39))="Y",UPPER(TRIM(N39))="YES"),O39&lt;&gt;""),S39=""),"EXTRA WORK - NO PHOTO; ","")&amp;IF(AND(OR(UPPER(TRIM(L39))="Y",UPPER(TRIM(L39))="YES"),M39=""),"DELAY - NO NOTE; ","")&amp;IF(AND(ISNUMBER(A39),B39&lt;&gt;"",C39&lt;&gt;""),IF(COUNTIFS($A$6:$A$105,A39,$B$6:$B$105,B39,$C$6:$C$105,C39)&gt;1,"SAME DAY, JOB AND CREW TWICE; ",""),""),LEN(IF(NOT(ISNUMBER(A39)),"NO DATE; ","")&amp;IF(AND(ISNUMBER(A39),A39&gt;TODAY()),"FUTURE DATE; ","")&amp;IF(B39="","NO JOB; ","")&amp;IF(C39="","NO CREW / FOREMAN; ","")&amp;IF(OR(D39="",E39=""),"NO HEADCOUNT OR HOURS; ","")&amp;IF(AND(E39&lt;&gt;"",OR(NOT(ISNUMBER(E39)),N(E39)&lt;=0,N(E39)&gt;$I$3)),"HOURS OUT OF RANGE; ","")&amp;IF(AND(D39&lt;&gt;"",OR(NOT(ISNUMBER(D39)),N(D39)&lt;1,N(D39)&gt;$K$3,N(D39)&lt;&gt;INT(N(D39)))),"HEADCOUNT OUT OF RANGE; ","")&amp;IF(AND(OR(OR(UPPER(TRIM(N39))="Y",UPPER(TRIM(N39))="YES"),O39&lt;&gt;""),P39=""),"EXTRA WORK - NO CO/T&amp;M #; ","")&amp;IF(AND(OR(OR(UPPER(TRIM(N39))="Y",UPPER(TRIM(N39))="YES"),O39&lt;&gt;""),S39=""),"EXTRA WORK - NO PHOTO; ","")&amp;IF(AND(OR(UPPER(TRIM(L39))="Y",UPPER(TRIM(L39))="YES"),M39=""),"DELAY - NO NOTE; ","")&amp;IF(AND(ISNUMBER(A39),B39&lt;&gt;"",C39&lt;&gt;""),IF(COUNTIFS($A$6:$A$105,A39,$B$6:$B$105,B39,$C$6:$C$105,C39)&gt;1,"SAME DAY, JOB AND CREW TWICE; ",""),""))-2)))</f>
        <v/>
      </c>
      <c r="V39" s="6" t="n"/>
      <c r="W39" s="6" t="n"/>
    </row>
    <row r="40">
      <c r="A40" s="9" t="n"/>
      <c r="B40" s="10" t="n"/>
      <c r="C40" s="6" t="n"/>
      <c r="D40" s="6" t="n"/>
      <c r="E40" s="6" t="n"/>
      <c r="F40" s="11">
        <f>IF(AND(ISNUMBER(D40),ISNUMBER(E40)),D40*E40,"")</f>
        <v/>
      </c>
      <c r="G40" s="6" t="n"/>
      <c r="H40" s="10" t="n"/>
      <c r="I40" s="6" t="n"/>
      <c r="J40" s="10" t="n"/>
      <c r="K40" s="10" t="n"/>
      <c r="L40" s="6" t="n"/>
      <c r="M40" s="10" t="n"/>
      <c r="N40" s="6" t="n"/>
      <c r="O40" s="10" t="n"/>
      <c r="P40" s="6" t="n"/>
      <c r="Q40" s="6" t="n"/>
      <c r="R40" s="6" t="n"/>
      <c r="S40" s="6" t="n"/>
      <c r="T40" s="12">
        <f>IF(ISNUMBER(A40),TODAY()-A40,"")</f>
        <v/>
      </c>
      <c r="U40" s="13">
        <f>IF(NOT(OR($A40&lt;&gt;"",$B40&lt;&gt;"",$C40&lt;&gt;"",$D40&lt;&gt;"",$E40&lt;&gt;"",$G40&lt;&gt;"",$H40&lt;&gt;"",$I40&lt;&gt;"",$J40&lt;&gt;"",$K40&lt;&gt;"",$L40&lt;&gt;"",$M40&lt;&gt;"",$N40&lt;&gt;"",$O40&lt;&gt;"",$P40&lt;&gt;"",$Q40&lt;&gt;"",$R40&lt;&gt;"",$S40&lt;&gt;"")),"",IF(IF(NOT(ISNUMBER(A40)),"NO DATE; ","")&amp;IF(AND(ISNUMBER(A40),A40&gt;TODAY()),"FUTURE DATE; ","")&amp;IF(B40="","NO JOB; ","")&amp;IF(C40="","NO CREW / FOREMAN; ","")&amp;IF(OR(D40="",E40=""),"NO HEADCOUNT OR HOURS; ","")&amp;IF(AND(E40&lt;&gt;"",OR(NOT(ISNUMBER(E40)),N(E40)&lt;=0,N(E40)&gt;$I$3)),"HOURS OUT OF RANGE; ","")&amp;IF(AND(D40&lt;&gt;"",OR(NOT(ISNUMBER(D40)),N(D40)&lt;1,N(D40)&gt;$K$3,N(D40)&lt;&gt;INT(N(D40)))),"HEADCOUNT OUT OF RANGE; ","")&amp;IF(AND(OR(OR(UPPER(TRIM(N40))="Y",UPPER(TRIM(N40))="YES"),O40&lt;&gt;""),P40=""),"EXTRA WORK - NO CO/T&amp;M #; ","")&amp;IF(AND(OR(OR(UPPER(TRIM(N40))="Y",UPPER(TRIM(N40))="YES"),O40&lt;&gt;""),S40=""),"EXTRA WORK - NO PHOTO; ","")&amp;IF(AND(OR(UPPER(TRIM(L40))="Y",UPPER(TRIM(L40))="YES"),M40=""),"DELAY - NO NOTE; ","")&amp;IF(AND(ISNUMBER(A40),B40&lt;&gt;"",C40&lt;&gt;""),IF(COUNTIFS($A$6:$A$105,A40,$B$6:$B$105,B40,$C$6:$C$105,C40)&gt;1,"SAME DAY, JOB AND CREW TWICE; ",""),"")="","",LEFT(IF(NOT(ISNUMBER(A40)),"NO DATE; ","")&amp;IF(AND(ISNUMBER(A40),A40&gt;TODAY()),"FUTURE DATE; ","")&amp;IF(B40="","NO JOB; ","")&amp;IF(C40="","NO CREW / FOREMAN; ","")&amp;IF(OR(D40="",E40=""),"NO HEADCOUNT OR HOURS; ","")&amp;IF(AND(E40&lt;&gt;"",OR(NOT(ISNUMBER(E40)),N(E40)&lt;=0,N(E40)&gt;$I$3)),"HOURS OUT OF RANGE; ","")&amp;IF(AND(D40&lt;&gt;"",OR(NOT(ISNUMBER(D40)),N(D40)&lt;1,N(D40)&gt;$K$3,N(D40)&lt;&gt;INT(N(D40)))),"HEADCOUNT OUT OF RANGE; ","")&amp;IF(AND(OR(OR(UPPER(TRIM(N40))="Y",UPPER(TRIM(N40))="YES"),O40&lt;&gt;""),P40=""),"EXTRA WORK - NO CO/T&amp;M #; ","")&amp;IF(AND(OR(OR(UPPER(TRIM(N40))="Y",UPPER(TRIM(N40))="YES"),O40&lt;&gt;""),S40=""),"EXTRA WORK - NO PHOTO; ","")&amp;IF(AND(OR(UPPER(TRIM(L40))="Y",UPPER(TRIM(L40))="YES"),M40=""),"DELAY - NO NOTE; ","")&amp;IF(AND(ISNUMBER(A40),B40&lt;&gt;"",C40&lt;&gt;""),IF(COUNTIFS($A$6:$A$105,A40,$B$6:$B$105,B40,$C$6:$C$105,C40)&gt;1,"SAME DAY, JOB AND CREW TWICE; ",""),""),LEN(IF(NOT(ISNUMBER(A40)),"NO DATE; ","")&amp;IF(AND(ISNUMBER(A40),A40&gt;TODAY()),"FUTURE DATE; ","")&amp;IF(B40="","NO JOB; ","")&amp;IF(C40="","NO CREW / FOREMAN; ","")&amp;IF(OR(D40="",E40=""),"NO HEADCOUNT OR HOURS; ","")&amp;IF(AND(E40&lt;&gt;"",OR(NOT(ISNUMBER(E40)),N(E40)&lt;=0,N(E40)&gt;$I$3)),"HOURS OUT OF RANGE; ","")&amp;IF(AND(D40&lt;&gt;"",OR(NOT(ISNUMBER(D40)),N(D40)&lt;1,N(D40)&gt;$K$3,N(D40)&lt;&gt;INT(N(D40)))),"HEADCOUNT OUT OF RANGE; ","")&amp;IF(AND(OR(OR(UPPER(TRIM(N40))="Y",UPPER(TRIM(N40))="YES"),O40&lt;&gt;""),P40=""),"EXTRA WORK - NO CO/T&amp;M #; ","")&amp;IF(AND(OR(OR(UPPER(TRIM(N40))="Y",UPPER(TRIM(N40))="YES"),O40&lt;&gt;""),S40=""),"EXTRA WORK - NO PHOTO; ","")&amp;IF(AND(OR(UPPER(TRIM(L40))="Y",UPPER(TRIM(L40))="YES"),M40=""),"DELAY - NO NOTE; ","")&amp;IF(AND(ISNUMBER(A40),B40&lt;&gt;"",C40&lt;&gt;""),IF(COUNTIFS($A$6:$A$105,A40,$B$6:$B$105,B40,$C$6:$C$105,C40)&gt;1,"SAME DAY, JOB AND CREW TWICE; ",""),""))-2)))</f>
        <v/>
      </c>
      <c r="V40" s="6" t="n"/>
      <c r="W40" s="6" t="n"/>
    </row>
    <row r="41">
      <c r="A41" s="9" t="n"/>
      <c r="B41" s="10" t="n"/>
      <c r="C41" s="6" t="n"/>
      <c r="D41" s="6" t="n"/>
      <c r="E41" s="6" t="n"/>
      <c r="F41" s="11">
        <f>IF(AND(ISNUMBER(D41),ISNUMBER(E41)),D41*E41,"")</f>
        <v/>
      </c>
      <c r="G41" s="6" t="n"/>
      <c r="H41" s="10" t="n"/>
      <c r="I41" s="6" t="n"/>
      <c r="J41" s="10" t="n"/>
      <c r="K41" s="10" t="n"/>
      <c r="L41" s="6" t="n"/>
      <c r="M41" s="10" t="n"/>
      <c r="N41" s="6" t="n"/>
      <c r="O41" s="10" t="n"/>
      <c r="P41" s="6" t="n"/>
      <c r="Q41" s="6" t="n"/>
      <c r="R41" s="6" t="n"/>
      <c r="S41" s="6" t="n"/>
      <c r="T41" s="12">
        <f>IF(ISNUMBER(A41),TODAY()-A41,"")</f>
        <v/>
      </c>
      <c r="U41" s="13">
        <f>IF(NOT(OR($A41&lt;&gt;"",$B41&lt;&gt;"",$C41&lt;&gt;"",$D41&lt;&gt;"",$E41&lt;&gt;"",$G41&lt;&gt;"",$H41&lt;&gt;"",$I41&lt;&gt;"",$J41&lt;&gt;"",$K41&lt;&gt;"",$L41&lt;&gt;"",$M41&lt;&gt;"",$N41&lt;&gt;"",$O41&lt;&gt;"",$P41&lt;&gt;"",$Q41&lt;&gt;"",$R41&lt;&gt;"",$S41&lt;&gt;"")),"",IF(IF(NOT(ISNUMBER(A41)),"NO DATE; ","")&amp;IF(AND(ISNUMBER(A41),A41&gt;TODAY()),"FUTURE DATE; ","")&amp;IF(B41="","NO JOB; ","")&amp;IF(C41="","NO CREW / FOREMAN; ","")&amp;IF(OR(D41="",E41=""),"NO HEADCOUNT OR HOURS; ","")&amp;IF(AND(E41&lt;&gt;"",OR(NOT(ISNUMBER(E41)),N(E41)&lt;=0,N(E41)&gt;$I$3)),"HOURS OUT OF RANGE; ","")&amp;IF(AND(D41&lt;&gt;"",OR(NOT(ISNUMBER(D41)),N(D41)&lt;1,N(D41)&gt;$K$3,N(D41)&lt;&gt;INT(N(D41)))),"HEADCOUNT OUT OF RANGE; ","")&amp;IF(AND(OR(OR(UPPER(TRIM(N41))="Y",UPPER(TRIM(N41))="YES"),O41&lt;&gt;""),P41=""),"EXTRA WORK - NO CO/T&amp;M #; ","")&amp;IF(AND(OR(OR(UPPER(TRIM(N41))="Y",UPPER(TRIM(N41))="YES"),O41&lt;&gt;""),S41=""),"EXTRA WORK - NO PHOTO; ","")&amp;IF(AND(OR(UPPER(TRIM(L41))="Y",UPPER(TRIM(L41))="YES"),M41=""),"DELAY - NO NOTE; ","")&amp;IF(AND(ISNUMBER(A41),B41&lt;&gt;"",C41&lt;&gt;""),IF(COUNTIFS($A$6:$A$105,A41,$B$6:$B$105,B41,$C$6:$C$105,C41)&gt;1,"SAME DAY, JOB AND CREW TWICE; ",""),"")="","",LEFT(IF(NOT(ISNUMBER(A41)),"NO DATE; ","")&amp;IF(AND(ISNUMBER(A41),A41&gt;TODAY()),"FUTURE DATE; ","")&amp;IF(B41="","NO JOB; ","")&amp;IF(C41="","NO CREW / FOREMAN; ","")&amp;IF(OR(D41="",E41=""),"NO HEADCOUNT OR HOURS; ","")&amp;IF(AND(E41&lt;&gt;"",OR(NOT(ISNUMBER(E41)),N(E41)&lt;=0,N(E41)&gt;$I$3)),"HOURS OUT OF RANGE; ","")&amp;IF(AND(D41&lt;&gt;"",OR(NOT(ISNUMBER(D41)),N(D41)&lt;1,N(D41)&gt;$K$3,N(D41)&lt;&gt;INT(N(D41)))),"HEADCOUNT OUT OF RANGE; ","")&amp;IF(AND(OR(OR(UPPER(TRIM(N41))="Y",UPPER(TRIM(N41))="YES"),O41&lt;&gt;""),P41=""),"EXTRA WORK - NO CO/T&amp;M #; ","")&amp;IF(AND(OR(OR(UPPER(TRIM(N41))="Y",UPPER(TRIM(N41))="YES"),O41&lt;&gt;""),S41=""),"EXTRA WORK - NO PHOTO; ","")&amp;IF(AND(OR(UPPER(TRIM(L41))="Y",UPPER(TRIM(L41))="YES"),M41=""),"DELAY - NO NOTE; ","")&amp;IF(AND(ISNUMBER(A41),B41&lt;&gt;"",C41&lt;&gt;""),IF(COUNTIFS($A$6:$A$105,A41,$B$6:$B$105,B41,$C$6:$C$105,C41)&gt;1,"SAME DAY, JOB AND CREW TWICE; ",""),""),LEN(IF(NOT(ISNUMBER(A41)),"NO DATE; ","")&amp;IF(AND(ISNUMBER(A41),A41&gt;TODAY()),"FUTURE DATE; ","")&amp;IF(B41="","NO JOB; ","")&amp;IF(C41="","NO CREW / FOREMAN; ","")&amp;IF(OR(D41="",E41=""),"NO HEADCOUNT OR HOURS; ","")&amp;IF(AND(E41&lt;&gt;"",OR(NOT(ISNUMBER(E41)),N(E41)&lt;=0,N(E41)&gt;$I$3)),"HOURS OUT OF RANGE; ","")&amp;IF(AND(D41&lt;&gt;"",OR(NOT(ISNUMBER(D41)),N(D41)&lt;1,N(D41)&gt;$K$3,N(D41)&lt;&gt;INT(N(D41)))),"HEADCOUNT OUT OF RANGE; ","")&amp;IF(AND(OR(OR(UPPER(TRIM(N41))="Y",UPPER(TRIM(N41))="YES"),O41&lt;&gt;""),P41=""),"EXTRA WORK - NO CO/T&amp;M #; ","")&amp;IF(AND(OR(OR(UPPER(TRIM(N41))="Y",UPPER(TRIM(N41))="YES"),O41&lt;&gt;""),S41=""),"EXTRA WORK - NO PHOTO; ","")&amp;IF(AND(OR(UPPER(TRIM(L41))="Y",UPPER(TRIM(L41))="YES"),M41=""),"DELAY - NO NOTE; ","")&amp;IF(AND(ISNUMBER(A41),B41&lt;&gt;"",C41&lt;&gt;""),IF(COUNTIFS($A$6:$A$105,A41,$B$6:$B$105,B41,$C$6:$C$105,C41)&gt;1,"SAME DAY, JOB AND CREW TWICE; ",""),""))-2)))</f>
        <v/>
      </c>
      <c r="V41" s="6" t="n"/>
      <c r="W41" s="6" t="n"/>
    </row>
    <row r="42">
      <c r="A42" s="9" t="n"/>
      <c r="B42" s="10" t="n"/>
      <c r="C42" s="6" t="n"/>
      <c r="D42" s="6" t="n"/>
      <c r="E42" s="6" t="n"/>
      <c r="F42" s="11">
        <f>IF(AND(ISNUMBER(D42),ISNUMBER(E42)),D42*E42,"")</f>
        <v/>
      </c>
      <c r="G42" s="6" t="n"/>
      <c r="H42" s="10" t="n"/>
      <c r="I42" s="6" t="n"/>
      <c r="J42" s="10" t="n"/>
      <c r="K42" s="10" t="n"/>
      <c r="L42" s="6" t="n"/>
      <c r="M42" s="10" t="n"/>
      <c r="N42" s="6" t="n"/>
      <c r="O42" s="10" t="n"/>
      <c r="P42" s="6" t="n"/>
      <c r="Q42" s="6" t="n"/>
      <c r="R42" s="6" t="n"/>
      <c r="S42" s="6" t="n"/>
      <c r="T42" s="12">
        <f>IF(ISNUMBER(A42),TODAY()-A42,"")</f>
        <v/>
      </c>
      <c r="U42" s="13">
        <f>IF(NOT(OR($A42&lt;&gt;"",$B42&lt;&gt;"",$C42&lt;&gt;"",$D42&lt;&gt;"",$E42&lt;&gt;"",$G42&lt;&gt;"",$H42&lt;&gt;"",$I42&lt;&gt;"",$J42&lt;&gt;"",$K42&lt;&gt;"",$L42&lt;&gt;"",$M42&lt;&gt;"",$N42&lt;&gt;"",$O42&lt;&gt;"",$P42&lt;&gt;"",$Q42&lt;&gt;"",$R42&lt;&gt;"",$S42&lt;&gt;"")),"",IF(IF(NOT(ISNUMBER(A42)),"NO DATE; ","")&amp;IF(AND(ISNUMBER(A42),A42&gt;TODAY()),"FUTURE DATE; ","")&amp;IF(B42="","NO JOB; ","")&amp;IF(C42="","NO CREW / FOREMAN; ","")&amp;IF(OR(D42="",E42=""),"NO HEADCOUNT OR HOURS; ","")&amp;IF(AND(E42&lt;&gt;"",OR(NOT(ISNUMBER(E42)),N(E42)&lt;=0,N(E42)&gt;$I$3)),"HOURS OUT OF RANGE; ","")&amp;IF(AND(D42&lt;&gt;"",OR(NOT(ISNUMBER(D42)),N(D42)&lt;1,N(D42)&gt;$K$3,N(D42)&lt;&gt;INT(N(D42)))),"HEADCOUNT OUT OF RANGE; ","")&amp;IF(AND(OR(OR(UPPER(TRIM(N42))="Y",UPPER(TRIM(N42))="YES"),O42&lt;&gt;""),P42=""),"EXTRA WORK - NO CO/T&amp;M #; ","")&amp;IF(AND(OR(OR(UPPER(TRIM(N42))="Y",UPPER(TRIM(N42))="YES"),O42&lt;&gt;""),S42=""),"EXTRA WORK - NO PHOTO; ","")&amp;IF(AND(OR(UPPER(TRIM(L42))="Y",UPPER(TRIM(L42))="YES"),M42=""),"DELAY - NO NOTE; ","")&amp;IF(AND(ISNUMBER(A42),B42&lt;&gt;"",C42&lt;&gt;""),IF(COUNTIFS($A$6:$A$105,A42,$B$6:$B$105,B42,$C$6:$C$105,C42)&gt;1,"SAME DAY, JOB AND CREW TWICE; ",""),"")="","",LEFT(IF(NOT(ISNUMBER(A42)),"NO DATE; ","")&amp;IF(AND(ISNUMBER(A42),A42&gt;TODAY()),"FUTURE DATE; ","")&amp;IF(B42="","NO JOB; ","")&amp;IF(C42="","NO CREW / FOREMAN; ","")&amp;IF(OR(D42="",E42=""),"NO HEADCOUNT OR HOURS; ","")&amp;IF(AND(E42&lt;&gt;"",OR(NOT(ISNUMBER(E42)),N(E42)&lt;=0,N(E42)&gt;$I$3)),"HOURS OUT OF RANGE; ","")&amp;IF(AND(D42&lt;&gt;"",OR(NOT(ISNUMBER(D42)),N(D42)&lt;1,N(D42)&gt;$K$3,N(D42)&lt;&gt;INT(N(D42)))),"HEADCOUNT OUT OF RANGE; ","")&amp;IF(AND(OR(OR(UPPER(TRIM(N42))="Y",UPPER(TRIM(N42))="YES"),O42&lt;&gt;""),P42=""),"EXTRA WORK - NO CO/T&amp;M #; ","")&amp;IF(AND(OR(OR(UPPER(TRIM(N42))="Y",UPPER(TRIM(N42))="YES"),O42&lt;&gt;""),S42=""),"EXTRA WORK - NO PHOTO; ","")&amp;IF(AND(OR(UPPER(TRIM(L42))="Y",UPPER(TRIM(L42))="YES"),M42=""),"DELAY - NO NOTE; ","")&amp;IF(AND(ISNUMBER(A42),B42&lt;&gt;"",C42&lt;&gt;""),IF(COUNTIFS($A$6:$A$105,A42,$B$6:$B$105,B42,$C$6:$C$105,C42)&gt;1,"SAME DAY, JOB AND CREW TWICE; ",""),""),LEN(IF(NOT(ISNUMBER(A42)),"NO DATE; ","")&amp;IF(AND(ISNUMBER(A42),A42&gt;TODAY()),"FUTURE DATE; ","")&amp;IF(B42="","NO JOB; ","")&amp;IF(C42="","NO CREW / FOREMAN; ","")&amp;IF(OR(D42="",E42=""),"NO HEADCOUNT OR HOURS; ","")&amp;IF(AND(E42&lt;&gt;"",OR(NOT(ISNUMBER(E42)),N(E42)&lt;=0,N(E42)&gt;$I$3)),"HOURS OUT OF RANGE; ","")&amp;IF(AND(D42&lt;&gt;"",OR(NOT(ISNUMBER(D42)),N(D42)&lt;1,N(D42)&gt;$K$3,N(D42)&lt;&gt;INT(N(D42)))),"HEADCOUNT OUT OF RANGE; ","")&amp;IF(AND(OR(OR(UPPER(TRIM(N42))="Y",UPPER(TRIM(N42))="YES"),O42&lt;&gt;""),P42=""),"EXTRA WORK - NO CO/T&amp;M #; ","")&amp;IF(AND(OR(OR(UPPER(TRIM(N42))="Y",UPPER(TRIM(N42))="YES"),O42&lt;&gt;""),S42=""),"EXTRA WORK - NO PHOTO; ","")&amp;IF(AND(OR(UPPER(TRIM(L42))="Y",UPPER(TRIM(L42))="YES"),M42=""),"DELAY - NO NOTE; ","")&amp;IF(AND(ISNUMBER(A42),B42&lt;&gt;"",C42&lt;&gt;""),IF(COUNTIFS($A$6:$A$105,A42,$B$6:$B$105,B42,$C$6:$C$105,C42)&gt;1,"SAME DAY, JOB AND CREW TWICE; ",""),""))-2)))</f>
        <v/>
      </c>
      <c r="V42" s="6" t="n"/>
      <c r="W42" s="6" t="n"/>
    </row>
    <row r="43">
      <c r="A43" s="9" t="n"/>
      <c r="B43" s="10" t="n"/>
      <c r="C43" s="6" t="n"/>
      <c r="D43" s="6" t="n"/>
      <c r="E43" s="6" t="n"/>
      <c r="F43" s="11">
        <f>IF(AND(ISNUMBER(D43),ISNUMBER(E43)),D43*E43,"")</f>
        <v/>
      </c>
      <c r="G43" s="6" t="n"/>
      <c r="H43" s="10" t="n"/>
      <c r="I43" s="6" t="n"/>
      <c r="J43" s="10" t="n"/>
      <c r="K43" s="10" t="n"/>
      <c r="L43" s="6" t="n"/>
      <c r="M43" s="10" t="n"/>
      <c r="N43" s="6" t="n"/>
      <c r="O43" s="10" t="n"/>
      <c r="P43" s="6" t="n"/>
      <c r="Q43" s="6" t="n"/>
      <c r="R43" s="6" t="n"/>
      <c r="S43" s="6" t="n"/>
      <c r="T43" s="12">
        <f>IF(ISNUMBER(A43),TODAY()-A43,"")</f>
        <v/>
      </c>
      <c r="U43" s="13">
        <f>IF(NOT(OR($A43&lt;&gt;"",$B43&lt;&gt;"",$C43&lt;&gt;"",$D43&lt;&gt;"",$E43&lt;&gt;"",$G43&lt;&gt;"",$H43&lt;&gt;"",$I43&lt;&gt;"",$J43&lt;&gt;"",$K43&lt;&gt;"",$L43&lt;&gt;"",$M43&lt;&gt;"",$N43&lt;&gt;"",$O43&lt;&gt;"",$P43&lt;&gt;"",$Q43&lt;&gt;"",$R43&lt;&gt;"",$S43&lt;&gt;"")),"",IF(IF(NOT(ISNUMBER(A43)),"NO DATE; ","")&amp;IF(AND(ISNUMBER(A43),A43&gt;TODAY()),"FUTURE DATE; ","")&amp;IF(B43="","NO JOB; ","")&amp;IF(C43="","NO CREW / FOREMAN; ","")&amp;IF(OR(D43="",E43=""),"NO HEADCOUNT OR HOURS; ","")&amp;IF(AND(E43&lt;&gt;"",OR(NOT(ISNUMBER(E43)),N(E43)&lt;=0,N(E43)&gt;$I$3)),"HOURS OUT OF RANGE; ","")&amp;IF(AND(D43&lt;&gt;"",OR(NOT(ISNUMBER(D43)),N(D43)&lt;1,N(D43)&gt;$K$3,N(D43)&lt;&gt;INT(N(D43)))),"HEADCOUNT OUT OF RANGE; ","")&amp;IF(AND(OR(OR(UPPER(TRIM(N43))="Y",UPPER(TRIM(N43))="YES"),O43&lt;&gt;""),P43=""),"EXTRA WORK - NO CO/T&amp;M #; ","")&amp;IF(AND(OR(OR(UPPER(TRIM(N43))="Y",UPPER(TRIM(N43))="YES"),O43&lt;&gt;""),S43=""),"EXTRA WORK - NO PHOTO; ","")&amp;IF(AND(OR(UPPER(TRIM(L43))="Y",UPPER(TRIM(L43))="YES"),M43=""),"DELAY - NO NOTE; ","")&amp;IF(AND(ISNUMBER(A43),B43&lt;&gt;"",C43&lt;&gt;""),IF(COUNTIFS($A$6:$A$105,A43,$B$6:$B$105,B43,$C$6:$C$105,C43)&gt;1,"SAME DAY, JOB AND CREW TWICE; ",""),"")="","",LEFT(IF(NOT(ISNUMBER(A43)),"NO DATE; ","")&amp;IF(AND(ISNUMBER(A43),A43&gt;TODAY()),"FUTURE DATE; ","")&amp;IF(B43="","NO JOB; ","")&amp;IF(C43="","NO CREW / FOREMAN; ","")&amp;IF(OR(D43="",E43=""),"NO HEADCOUNT OR HOURS; ","")&amp;IF(AND(E43&lt;&gt;"",OR(NOT(ISNUMBER(E43)),N(E43)&lt;=0,N(E43)&gt;$I$3)),"HOURS OUT OF RANGE; ","")&amp;IF(AND(D43&lt;&gt;"",OR(NOT(ISNUMBER(D43)),N(D43)&lt;1,N(D43)&gt;$K$3,N(D43)&lt;&gt;INT(N(D43)))),"HEADCOUNT OUT OF RANGE; ","")&amp;IF(AND(OR(OR(UPPER(TRIM(N43))="Y",UPPER(TRIM(N43))="YES"),O43&lt;&gt;""),P43=""),"EXTRA WORK - NO CO/T&amp;M #; ","")&amp;IF(AND(OR(OR(UPPER(TRIM(N43))="Y",UPPER(TRIM(N43))="YES"),O43&lt;&gt;""),S43=""),"EXTRA WORK - NO PHOTO; ","")&amp;IF(AND(OR(UPPER(TRIM(L43))="Y",UPPER(TRIM(L43))="YES"),M43=""),"DELAY - NO NOTE; ","")&amp;IF(AND(ISNUMBER(A43),B43&lt;&gt;"",C43&lt;&gt;""),IF(COUNTIFS($A$6:$A$105,A43,$B$6:$B$105,B43,$C$6:$C$105,C43)&gt;1,"SAME DAY, JOB AND CREW TWICE; ",""),""),LEN(IF(NOT(ISNUMBER(A43)),"NO DATE; ","")&amp;IF(AND(ISNUMBER(A43),A43&gt;TODAY()),"FUTURE DATE; ","")&amp;IF(B43="","NO JOB; ","")&amp;IF(C43="","NO CREW / FOREMAN; ","")&amp;IF(OR(D43="",E43=""),"NO HEADCOUNT OR HOURS; ","")&amp;IF(AND(E43&lt;&gt;"",OR(NOT(ISNUMBER(E43)),N(E43)&lt;=0,N(E43)&gt;$I$3)),"HOURS OUT OF RANGE; ","")&amp;IF(AND(D43&lt;&gt;"",OR(NOT(ISNUMBER(D43)),N(D43)&lt;1,N(D43)&gt;$K$3,N(D43)&lt;&gt;INT(N(D43)))),"HEADCOUNT OUT OF RANGE; ","")&amp;IF(AND(OR(OR(UPPER(TRIM(N43))="Y",UPPER(TRIM(N43))="YES"),O43&lt;&gt;""),P43=""),"EXTRA WORK - NO CO/T&amp;M #; ","")&amp;IF(AND(OR(OR(UPPER(TRIM(N43))="Y",UPPER(TRIM(N43))="YES"),O43&lt;&gt;""),S43=""),"EXTRA WORK - NO PHOTO; ","")&amp;IF(AND(OR(UPPER(TRIM(L43))="Y",UPPER(TRIM(L43))="YES"),M43=""),"DELAY - NO NOTE; ","")&amp;IF(AND(ISNUMBER(A43),B43&lt;&gt;"",C43&lt;&gt;""),IF(COUNTIFS($A$6:$A$105,A43,$B$6:$B$105,B43,$C$6:$C$105,C43)&gt;1,"SAME DAY, JOB AND CREW TWICE; ",""),""))-2)))</f>
        <v/>
      </c>
      <c r="V43" s="6" t="n"/>
      <c r="W43" s="6" t="n"/>
    </row>
    <row r="44">
      <c r="A44" s="9" t="n"/>
      <c r="B44" s="10" t="n"/>
      <c r="C44" s="6" t="n"/>
      <c r="D44" s="6" t="n"/>
      <c r="E44" s="6" t="n"/>
      <c r="F44" s="11">
        <f>IF(AND(ISNUMBER(D44),ISNUMBER(E44)),D44*E44,"")</f>
        <v/>
      </c>
      <c r="G44" s="6" t="n"/>
      <c r="H44" s="10" t="n"/>
      <c r="I44" s="6" t="n"/>
      <c r="J44" s="10" t="n"/>
      <c r="K44" s="10" t="n"/>
      <c r="L44" s="6" t="n"/>
      <c r="M44" s="10" t="n"/>
      <c r="N44" s="6" t="n"/>
      <c r="O44" s="10" t="n"/>
      <c r="P44" s="6" t="n"/>
      <c r="Q44" s="6" t="n"/>
      <c r="R44" s="6" t="n"/>
      <c r="S44" s="6" t="n"/>
      <c r="T44" s="12">
        <f>IF(ISNUMBER(A44),TODAY()-A44,"")</f>
        <v/>
      </c>
      <c r="U44" s="13">
        <f>IF(NOT(OR($A44&lt;&gt;"",$B44&lt;&gt;"",$C44&lt;&gt;"",$D44&lt;&gt;"",$E44&lt;&gt;"",$G44&lt;&gt;"",$H44&lt;&gt;"",$I44&lt;&gt;"",$J44&lt;&gt;"",$K44&lt;&gt;"",$L44&lt;&gt;"",$M44&lt;&gt;"",$N44&lt;&gt;"",$O44&lt;&gt;"",$P44&lt;&gt;"",$Q44&lt;&gt;"",$R44&lt;&gt;"",$S44&lt;&gt;"")),"",IF(IF(NOT(ISNUMBER(A44)),"NO DATE; ","")&amp;IF(AND(ISNUMBER(A44),A44&gt;TODAY()),"FUTURE DATE; ","")&amp;IF(B44="","NO JOB; ","")&amp;IF(C44="","NO CREW / FOREMAN; ","")&amp;IF(OR(D44="",E44=""),"NO HEADCOUNT OR HOURS; ","")&amp;IF(AND(E44&lt;&gt;"",OR(NOT(ISNUMBER(E44)),N(E44)&lt;=0,N(E44)&gt;$I$3)),"HOURS OUT OF RANGE; ","")&amp;IF(AND(D44&lt;&gt;"",OR(NOT(ISNUMBER(D44)),N(D44)&lt;1,N(D44)&gt;$K$3,N(D44)&lt;&gt;INT(N(D44)))),"HEADCOUNT OUT OF RANGE; ","")&amp;IF(AND(OR(OR(UPPER(TRIM(N44))="Y",UPPER(TRIM(N44))="YES"),O44&lt;&gt;""),P44=""),"EXTRA WORK - NO CO/T&amp;M #; ","")&amp;IF(AND(OR(OR(UPPER(TRIM(N44))="Y",UPPER(TRIM(N44))="YES"),O44&lt;&gt;""),S44=""),"EXTRA WORK - NO PHOTO; ","")&amp;IF(AND(OR(UPPER(TRIM(L44))="Y",UPPER(TRIM(L44))="YES"),M44=""),"DELAY - NO NOTE; ","")&amp;IF(AND(ISNUMBER(A44),B44&lt;&gt;"",C44&lt;&gt;""),IF(COUNTIFS($A$6:$A$105,A44,$B$6:$B$105,B44,$C$6:$C$105,C44)&gt;1,"SAME DAY, JOB AND CREW TWICE; ",""),"")="","",LEFT(IF(NOT(ISNUMBER(A44)),"NO DATE; ","")&amp;IF(AND(ISNUMBER(A44),A44&gt;TODAY()),"FUTURE DATE; ","")&amp;IF(B44="","NO JOB; ","")&amp;IF(C44="","NO CREW / FOREMAN; ","")&amp;IF(OR(D44="",E44=""),"NO HEADCOUNT OR HOURS; ","")&amp;IF(AND(E44&lt;&gt;"",OR(NOT(ISNUMBER(E44)),N(E44)&lt;=0,N(E44)&gt;$I$3)),"HOURS OUT OF RANGE; ","")&amp;IF(AND(D44&lt;&gt;"",OR(NOT(ISNUMBER(D44)),N(D44)&lt;1,N(D44)&gt;$K$3,N(D44)&lt;&gt;INT(N(D44)))),"HEADCOUNT OUT OF RANGE; ","")&amp;IF(AND(OR(OR(UPPER(TRIM(N44))="Y",UPPER(TRIM(N44))="YES"),O44&lt;&gt;""),P44=""),"EXTRA WORK - NO CO/T&amp;M #; ","")&amp;IF(AND(OR(OR(UPPER(TRIM(N44))="Y",UPPER(TRIM(N44))="YES"),O44&lt;&gt;""),S44=""),"EXTRA WORK - NO PHOTO; ","")&amp;IF(AND(OR(UPPER(TRIM(L44))="Y",UPPER(TRIM(L44))="YES"),M44=""),"DELAY - NO NOTE; ","")&amp;IF(AND(ISNUMBER(A44),B44&lt;&gt;"",C44&lt;&gt;""),IF(COUNTIFS($A$6:$A$105,A44,$B$6:$B$105,B44,$C$6:$C$105,C44)&gt;1,"SAME DAY, JOB AND CREW TWICE; ",""),""),LEN(IF(NOT(ISNUMBER(A44)),"NO DATE; ","")&amp;IF(AND(ISNUMBER(A44),A44&gt;TODAY()),"FUTURE DATE; ","")&amp;IF(B44="","NO JOB; ","")&amp;IF(C44="","NO CREW / FOREMAN; ","")&amp;IF(OR(D44="",E44=""),"NO HEADCOUNT OR HOURS; ","")&amp;IF(AND(E44&lt;&gt;"",OR(NOT(ISNUMBER(E44)),N(E44)&lt;=0,N(E44)&gt;$I$3)),"HOURS OUT OF RANGE; ","")&amp;IF(AND(D44&lt;&gt;"",OR(NOT(ISNUMBER(D44)),N(D44)&lt;1,N(D44)&gt;$K$3,N(D44)&lt;&gt;INT(N(D44)))),"HEADCOUNT OUT OF RANGE; ","")&amp;IF(AND(OR(OR(UPPER(TRIM(N44))="Y",UPPER(TRIM(N44))="YES"),O44&lt;&gt;""),P44=""),"EXTRA WORK - NO CO/T&amp;M #; ","")&amp;IF(AND(OR(OR(UPPER(TRIM(N44))="Y",UPPER(TRIM(N44))="YES"),O44&lt;&gt;""),S44=""),"EXTRA WORK - NO PHOTO; ","")&amp;IF(AND(OR(UPPER(TRIM(L44))="Y",UPPER(TRIM(L44))="YES"),M44=""),"DELAY - NO NOTE; ","")&amp;IF(AND(ISNUMBER(A44),B44&lt;&gt;"",C44&lt;&gt;""),IF(COUNTIFS($A$6:$A$105,A44,$B$6:$B$105,B44,$C$6:$C$105,C44)&gt;1,"SAME DAY, JOB AND CREW TWICE; ",""),""))-2)))</f>
        <v/>
      </c>
      <c r="V44" s="6" t="n"/>
      <c r="W44" s="6" t="n"/>
    </row>
    <row r="45">
      <c r="A45" s="9" t="n"/>
      <c r="B45" s="10" t="n"/>
      <c r="C45" s="6" t="n"/>
      <c r="D45" s="6" t="n"/>
      <c r="E45" s="6" t="n"/>
      <c r="F45" s="11">
        <f>IF(AND(ISNUMBER(D45),ISNUMBER(E45)),D45*E45,"")</f>
        <v/>
      </c>
      <c r="G45" s="6" t="n"/>
      <c r="H45" s="10" t="n"/>
      <c r="I45" s="6" t="n"/>
      <c r="J45" s="10" t="n"/>
      <c r="K45" s="10" t="n"/>
      <c r="L45" s="6" t="n"/>
      <c r="M45" s="10" t="n"/>
      <c r="N45" s="6" t="n"/>
      <c r="O45" s="10" t="n"/>
      <c r="P45" s="6" t="n"/>
      <c r="Q45" s="6" t="n"/>
      <c r="R45" s="6" t="n"/>
      <c r="S45" s="6" t="n"/>
      <c r="T45" s="12">
        <f>IF(ISNUMBER(A45),TODAY()-A45,"")</f>
        <v/>
      </c>
      <c r="U45" s="13">
        <f>IF(NOT(OR($A45&lt;&gt;"",$B45&lt;&gt;"",$C45&lt;&gt;"",$D45&lt;&gt;"",$E45&lt;&gt;"",$G45&lt;&gt;"",$H45&lt;&gt;"",$I45&lt;&gt;"",$J45&lt;&gt;"",$K45&lt;&gt;"",$L45&lt;&gt;"",$M45&lt;&gt;"",$N45&lt;&gt;"",$O45&lt;&gt;"",$P45&lt;&gt;"",$Q45&lt;&gt;"",$R45&lt;&gt;"",$S45&lt;&gt;"")),"",IF(IF(NOT(ISNUMBER(A45)),"NO DATE; ","")&amp;IF(AND(ISNUMBER(A45),A45&gt;TODAY()),"FUTURE DATE; ","")&amp;IF(B45="","NO JOB; ","")&amp;IF(C45="","NO CREW / FOREMAN; ","")&amp;IF(OR(D45="",E45=""),"NO HEADCOUNT OR HOURS; ","")&amp;IF(AND(E45&lt;&gt;"",OR(NOT(ISNUMBER(E45)),N(E45)&lt;=0,N(E45)&gt;$I$3)),"HOURS OUT OF RANGE; ","")&amp;IF(AND(D45&lt;&gt;"",OR(NOT(ISNUMBER(D45)),N(D45)&lt;1,N(D45)&gt;$K$3,N(D45)&lt;&gt;INT(N(D45)))),"HEADCOUNT OUT OF RANGE; ","")&amp;IF(AND(OR(OR(UPPER(TRIM(N45))="Y",UPPER(TRIM(N45))="YES"),O45&lt;&gt;""),P45=""),"EXTRA WORK - NO CO/T&amp;M #; ","")&amp;IF(AND(OR(OR(UPPER(TRIM(N45))="Y",UPPER(TRIM(N45))="YES"),O45&lt;&gt;""),S45=""),"EXTRA WORK - NO PHOTO; ","")&amp;IF(AND(OR(UPPER(TRIM(L45))="Y",UPPER(TRIM(L45))="YES"),M45=""),"DELAY - NO NOTE; ","")&amp;IF(AND(ISNUMBER(A45),B45&lt;&gt;"",C45&lt;&gt;""),IF(COUNTIFS($A$6:$A$105,A45,$B$6:$B$105,B45,$C$6:$C$105,C45)&gt;1,"SAME DAY, JOB AND CREW TWICE; ",""),"")="","",LEFT(IF(NOT(ISNUMBER(A45)),"NO DATE; ","")&amp;IF(AND(ISNUMBER(A45),A45&gt;TODAY()),"FUTURE DATE; ","")&amp;IF(B45="","NO JOB; ","")&amp;IF(C45="","NO CREW / FOREMAN; ","")&amp;IF(OR(D45="",E45=""),"NO HEADCOUNT OR HOURS; ","")&amp;IF(AND(E45&lt;&gt;"",OR(NOT(ISNUMBER(E45)),N(E45)&lt;=0,N(E45)&gt;$I$3)),"HOURS OUT OF RANGE; ","")&amp;IF(AND(D45&lt;&gt;"",OR(NOT(ISNUMBER(D45)),N(D45)&lt;1,N(D45)&gt;$K$3,N(D45)&lt;&gt;INT(N(D45)))),"HEADCOUNT OUT OF RANGE; ","")&amp;IF(AND(OR(OR(UPPER(TRIM(N45))="Y",UPPER(TRIM(N45))="YES"),O45&lt;&gt;""),P45=""),"EXTRA WORK - NO CO/T&amp;M #; ","")&amp;IF(AND(OR(OR(UPPER(TRIM(N45))="Y",UPPER(TRIM(N45))="YES"),O45&lt;&gt;""),S45=""),"EXTRA WORK - NO PHOTO; ","")&amp;IF(AND(OR(UPPER(TRIM(L45))="Y",UPPER(TRIM(L45))="YES"),M45=""),"DELAY - NO NOTE; ","")&amp;IF(AND(ISNUMBER(A45),B45&lt;&gt;"",C45&lt;&gt;""),IF(COUNTIFS($A$6:$A$105,A45,$B$6:$B$105,B45,$C$6:$C$105,C45)&gt;1,"SAME DAY, JOB AND CREW TWICE; ",""),""),LEN(IF(NOT(ISNUMBER(A45)),"NO DATE; ","")&amp;IF(AND(ISNUMBER(A45),A45&gt;TODAY()),"FUTURE DATE; ","")&amp;IF(B45="","NO JOB; ","")&amp;IF(C45="","NO CREW / FOREMAN; ","")&amp;IF(OR(D45="",E45=""),"NO HEADCOUNT OR HOURS; ","")&amp;IF(AND(E45&lt;&gt;"",OR(NOT(ISNUMBER(E45)),N(E45)&lt;=0,N(E45)&gt;$I$3)),"HOURS OUT OF RANGE; ","")&amp;IF(AND(D45&lt;&gt;"",OR(NOT(ISNUMBER(D45)),N(D45)&lt;1,N(D45)&gt;$K$3,N(D45)&lt;&gt;INT(N(D45)))),"HEADCOUNT OUT OF RANGE; ","")&amp;IF(AND(OR(OR(UPPER(TRIM(N45))="Y",UPPER(TRIM(N45))="YES"),O45&lt;&gt;""),P45=""),"EXTRA WORK - NO CO/T&amp;M #; ","")&amp;IF(AND(OR(OR(UPPER(TRIM(N45))="Y",UPPER(TRIM(N45))="YES"),O45&lt;&gt;""),S45=""),"EXTRA WORK - NO PHOTO; ","")&amp;IF(AND(OR(UPPER(TRIM(L45))="Y",UPPER(TRIM(L45))="YES"),M45=""),"DELAY - NO NOTE; ","")&amp;IF(AND(ISNUMBER(A45),B45&lt;&gt;"",C45&lt;&gt;""),IF(COUNTIFS($A$6:$A$105,A45,$B$6:$B$105,B45,$C$6:$C$105,C45)&gt;1,"SAME DAY, JOB AND CREW TWICE; ",""),""))-2)))</f>
        <v/>
      </c>
      <c r="V45" s="6" t="n"/>
      <c r="W45" s="6" t="n"/>
    </row>
    <row r="46">
      <c r="A46" s="9" t="n"/>
      <c r="B46" s="10" t="n"/>
      <c r="C46" s="6" t="n"/>
      <c r="D46" s="6" t="n"/>
      <c r="E46" s="6" t="n"/>
      <c r="F46" s="11">
        <f>IF(AND(ISNUMBER(D46),ISNUMBER(E46)),D46*E46,"")</f>
        <v/>
      </c>
      <c r="G46" s="6" t="n"/>
      <c r="H46" s="10" t="n"/>
      <c r="I46" s="6" t="n"/>
      <c r="J46" s="10" t="n"/>
      <c r="K46" s="10" t="n"/>
      <c r="L46" s="6" t="n"/>
      <c r="M46" s="10" t="n"/>
      <c r="N46" s="6" t="n"/>
      <c r="O46" s="10" t="n"/>
      <c r="P46" s="6" t="n"/>
      <c r="Q46" s="6" t="n"/>
      <c r="R46" s="6" t="n"/>
      <c r="S46" s="6" t="n"/>
      <c r="T46" s="12">
        <f>IF(ISNUMBER(A46),TODAY()-A46,"")</f>
        <v/>
      </c>
      <c r="U46" s="13">
        <f>IF(NOT(OR($A46&lt;&gt;"",$B46&lt;&gt;"",$C46&lt;&gt;"",$D46&lt;&gt;"",$E46&lt;&gt;"",$G46&lt;&gt;"",$H46&lt;&gt;"",$I46&lt;&gt;"",$J46&lt;&gt;"",$K46&lt;&gt;"",$L46&lt;&gt;"",$M46&lt;&gt;"",$N46&lt;&gt;"",$O46&lt;&gt;"",$P46&lt;&gt;"",$Q46&lt;&gt;"",$R46&lt;&gt;"",$S46&lt;&gt;"")),"",IF(IF(NOT(ISNUMBER(A46)),"NO DATE; ","")&amp;IF(AND(ISNUMBER(A46),A46&gt;TODAY()),"FUTURE DATE; ","")&amp;IF(B46="","NO JOB; ","")&amp;IF(C46="","NO CREW / FOREMAN; ","")&amp;IF(OR(D46="",E46=""),"NO HEADCOUNT OR HOURS; ","")&amp;IF(AND(E46&lt;&gt;"",OR(NOT(ISNUMBER(E46)),N(E46)&lt;=0,N(E46)&gt;$I$3)),"HOURS OUT OF RANGE; ","")&amp;IF(AND(D46&lt;&gt;"",OR(NOT(ISNUMBER(D46)),N(D46)&lt;1,N(D46)&gt;$K$3,N(D46)&lt;&gt;INT(N(D46)))),"HEADCOUNT OUT OF RANGE; ","")&amp;IF(AND(OR(OR(UPPER(TRIM(N46))="Y",UPPER(TRIM(N46))="YES"),O46&lt;&gt;""),P46=""),"EXTRA WORK - NO CO/T&amp;M #; ","")&amp;IF(AND(OR(OR(UPPER(TRIM(N46))="Y",UPPER(TRIM(N46))="YES"),O46&lt;&gt;""),S46=""),"EXTRA WORK - NO PHOTO; ","")&amp;IF(AND(OR(UPPER(TRIM(L46))="Y",UPPER(TRIM(L46))="YES"),M46=""),"DELAY - NO NOTE; ","")&amp;IF(AND(ISNUMBER(A46),B46&lt;&gt;"",C46&lt;&gt;""),IF(COUNTIFS($A$6:$A$105,A46,$B$6:$B$105,B46,$C$6:$C$105,C46)&gt;1,"SAME DAY, JOB AND CREW TWICE; ",""),"")="","",LEFT(IF(NOT(ISNUMBER(A46)),"NO DATE; ","")&amp;IF(AND(ISNUMBER(A46),A46&gt;TODAY()),"FUTURE DATE; ","")&amp;IF(B46="","NO JOB; ","")&amp;IF(C46="","NO CREW / FOREMAN; ","")&amp;IF(OR(D46="",E46=""),"NO HEADCOUNT OR HOURS; ","")&amp;IF(AND(E46&lt;&gt;"",OR(NOT(ISNUMBER(E46)),N(E46)&lt;=0,N(E46)&gt;$I$3)),"HOURS OUT OF RANGE; ","")&amp;IF(AND(D46&lt;&gt;"",OR(NOT(ISNUMBER(D46)),N(D46)&lt;1,N(D46)&gt;$K$3,N(D46)&lt;&gt;INT(N(D46)))),"HEADCOUNT OUT OF RANGE; ","")&amp;IF(AND(OR(OR(UPPER(TRIM(N46))="Y",UPPER(TRIM(N46))="YES"),O46&lt;&gt;""),P46=""),"EXTRA WORK - NO CO/T&amp;M #; ","")&amp;IF(AND(OR(OR(UPPER(TRIM(N46))="Y",UPPER(TRIM(N46))="YES"),O46&lt;&gt;""),S46=""),"EXTRA WORK - NO PHOTO; ","")&amp;IF(AND(OR(UPPER(TRIM(L46))="Y",UPPER(TRIM(L46))="YES"),M46=""),"DELAY - NO NOTE; ","")&amp;IF(AND(ISNUMBER(A46),B46&lt;&gt;"",C46&lt;&gt;""),IF(COUNTIFS($A$6:$A$105,A46,$B$6:$B$105,B46,$C$6:$C$105,C46)&gt;1,"SAME DAY, JOB AND CREW TWICE; ",""),""),LEN(IF(NOT(ISNUMBER(A46)),"NO DATE; ","")&amp;IF(AND(ISNUMBER(A46),A46&gt;TODAY()),"FUTURE DATE; ","")&amp;IF(B46="","NO JOB; ","")&amp;IF(C46="","NO CREW / FOREMAN; ","")&amp;IF(OR(D46="",E46=""),"NO HEADCOUNT OR HOURS; ","")&amp;IF(AND(E46&lt;&gt;"",OR(NOT(ISNUMBER(E46)),N(E46)&lt;=0,N(E46)&gt;$I$3)),"HOURS OUT OF RANGE; ","")&amp;IF(AND(D46&lt;&gt;"",OR(NOT(ISNUMBER(D46)),N(D46)&lt;1,N(D46)&gt;$K$3,N(D46)&lt;&gt;INT(N(D46)))),"HEADCOUNT OUT OF RANGE; ","")&amp;IF(AND(OR(OR(UPPER(TRIM(N46))="Y",UPPER(TRIM(N46))="YES"),O46&lt;&gt;""),P46=""),"EXTRA WORK - NO CO/T&amp;M #; ","")&amp;IF(AND(OR(OR(UPPER(TRIM(N46))="Y",UPPER(TRIM(N46))="YES"),O46&lt;&gt;""),S46=""),"EXTRA WORK - NO PHOTO; ","")&amp;IF(AND(OR(UPPER(TRIM(L46))="Y",UPPER(TRIM(L46))="YES"),M46=""),"DELAY - NO NOTE; ","")&amp;IF(AND(ISNUMBER(A46),B46&lt;&gt;"",C46&lt;&gt;""),IF(COUNTIFS($A$6:$A$105,A46,$B$6:$B$105,B46,$C$6:$C$105,C46)&gt;1,"SAME DAY, JOB AND CREW TWICE; ",""),""))-2)))</f>
        <v/>
      </c>
      <c r="V46" s="6" t="n"/>
      <c r="W46" s="6" t="n"/>
    </row>
    <row r="47">
      <c r="A47" s="9" t="n"/>
      <c r="B47" s="10" t="n"/>
      <c r="C47" s="6" t="n"/>
      <c r="D47" s="6" t="n"/>
      <c r="E47" s="6" t="n"/>
      <c r="F47" s="11">
        <f>IF(AND(ISNUMBER(D47),ISNUMBER(E47)),D47*E47,"")</f>
        <v/>
      </c>
      <c r="G47" s="6" t="n"/>
      <c r="H47" s="10" t="n"/>
      <c r="I47" s="6" t="n"/>
      <c r="J47" s="10" t="n"/>
      <c r="K47" s="10" t="n"/>
      <c r="L47" s="6" t="n"/>
      <c r="M47" s="10" t="n"/>
      <c r="N47" s="6" t="n"/>
      <c r="O47" s="10" t="n"/>
      <c r="P47" s="6" t="n"/>
      <c r="Q47" s="6" t="n"/>
      <c r="R47" s="6" t="n"/>
      <c r="S47" s="6" t="n"/>
      <c r="T47" s="12">
        <f>IF(ISNUMBER(A47),TODAY()-A47,"")</f>
        <v/>
      </c>
      <c r="U47" s="13">
        <f>IF(NOT(OR($A47&lt;&gt;"",$B47&lt;&gt;"",$C47&lt;&gt;"",$D47&lt;&gt;"",$E47&lt;&gt;"",$G47&lt;&gt;"",$H47&lt;&gt;"",$I47&lt;&gt;"",$J47&lt;&gt;"",$K47&lt;&gt;"",$L47&lt;&gt;"",$M47&lt;&gt;"",$N47&lt;&gt;"",$O47&lt;&gt;"",$P47&lt;&gt;"",$Q47&lt;&gt;"",$R47&lt;&gt;"",$S47&lt;&gt;"")),"",IF(IF(NOT(ISNUMBER(A47)),"NO DATE; ","")&amp;IF(AND(ISNUMBER(A47),A47&gt;TODAY()),"FUTURE DATE; ","")&amp;IF(B47="","NO JOB; ","")&amp;IF(C47="","NO CREW / FOREMAN; ","")&amp;IF(OR(D47="",E47=""),"NO HEADCOUNT OR HOURS; ","")&amp;IF(AND(E47&lt;&gt;"",OR(NOT(ISNUMBER(E47)),N(E47)&lt;=0,N(E47)&gt;$I$3)),"HOURS OUT OF RANGE; ","")&amp;IF(AND(D47&lt;&gt;"",OR(NOT(ISNUMBER(D47)),N(D47)&lt;1,N(D47)&gt;$K$3,N(D47)&lt;&gt;INT(N(D47)))),"HEADCOUNT OUT OF RANGE; ","")&amp;IF(AND(OR(OR(UPPER(TRIM(N47))="Y",UPPER(TRIM(N47))="YES"),O47&lt;&gt;""),P47=""),"EXTRA WORK - NO CO/T&amp;M #; ","")&amp;IF(AND(OR(OR(UPPER(TRIM(N47))="Y",UPPER(TRIM(N47))="YES"),O47&lt;&gt;""),S47=""),"EXTRA WORK - NO PHOTO; ","")&amp;IF(AND(OR(UPPER(TRIM(L47))="Y",UPPER(TRIM(L47))="YES"),M47=""),"DELAY - NO NOTE; ","")&amp;IF(AND(ISNUMBER(A47),B47&lt;&gt;"",C47&lt;&gt;""),IF(COUNTIFS($A$6:$A$105,A47,$B$6:$B$105,B47,$C$6:$C$105,C47)&gt;1,"SAME DAY, JOB AND CREW TWICE; ",""),"")="","",LEFT(IF(NOT(ISNUMBER(A47)),"NO DATE; ","")&amp;IF(AND(ISNUMBER(A47),A47&gt;TODAY()),"FUTURE DATE; ","")&amp;IF(B47="","NO JOB; ","")&amp;IF(C47="","NO CREW / FOREMAN; ","")&amp;IF(OR(D47="",E47=""),"NO HEADCOUNT OR HOURS; ","")&amp;IF(AND(E47&lt;&gt;"",OR(NOT(ISNUMBER(E47)),N(E47)&lt;=0,N(E47)&gt;$I$3)),"HOURS OUT OF RANGE; ","")&amp;IF(AND(D47&lt;&gt;"",OR(NOT(ISNUMBER(D47)),N(D47)&lt;1,N(D47)&gt;$K$3,N(D47)&lt;&gt;INT(N(D47)))),"HEADCOUNT OUT OF RANGE; ","")&amp;IF(AND(OR(OR(UPPER(TRIM(N47))="Y",UPPER(TRIM(N47))="YES"),O47&lt;&gt;""),P47=""),"EXTRA WORK - NO CO/T&amp;M #; ","")&amp;IF(AND(OR(OR(UPPER(TRIM(N47))="Y",UPPER(TRIM(N47))="YES"),O47&lt;&gt;""),S47=""),"EXTRA WORK - NO PHOTO; ","")&amp;IF(AND(OR(UPPER(TRIM(L47))="Y",UPPER(TRIM(L47))="YES"),M47=""),"DELAY - NO NOTE; ","")&amp;IF(AND(ISNUMBER(A47),B47&lt;&gt;"",C47&lt;&gt;""),IF(COUNTIFS($A$6:$A$105,A47,$B$6:$B$105,B47,$C$6:$C$105,C47)&gt;1,"SAME DAY, JOB AND CREW TWICE; ",""),""),LEN(IF(NOT(ISNUMBER(A47)),"NO DATE; ","")&amp;IF(AND(ISNUMBER(A47),A47&gt;TODAY()),"FUTURE DATE; ","")&amp;IF(B47="","NO JOB; ","")&amp;IF(C47="","NO CREW / FOREMAN; ","")&amp;IF(OR(D47="",E47=""),"NO HEADCOUNT OR HOURS; ","")&amp;IF(AND(E47&lt;&gt;"",OR(NOT(ISNUMBER(E47)),N(E47)&lt;=0,N(E47)&gt;$I$3)),"HOURS OUT OF RANGE; ","")&amp;IF(AND(D47&lt;&gt;"",OR(NOT(ISNUMBER(D47)),N(D47)&lt;1,N(D47)&gt;$K$3,N(D47)&lt;&gt;INT(N(D47)))),"HEADCOUNT OUT OF RANGE; ","")&amp;IF(AND(OR(OR(UPPER(TRIM(N47))="Y",UPPER(TRIM(N47))="YES"),O47&lt;&gt;""),P47=""),"EXTRA WORK - NO CO/T&amp;M #; ","")&amp;IF(AND(OR(OR(UPPER(TRIM(N47))="Y",UPPER(TRIM(N47))="YES"),O47&lt;&gt;""),S47=""),"EXTRA WORK - NO PHOTO; ","")&amp;IF(AND(OR(UPPER(TRIM(L47))="Y",UPPER(TRIM(L47))="YES"),M47=""),"DELAY - NO NOTE; ","")&amp;IF(AND(ISNUMBER(A47),B47&lt;&gt;"",C47&lt;&gt;""),IF(COUNTIFS($A$6:$A$105,A47,$B$6:$B$105,B47,$C$6:$C$105,C47)&gt;1,"SAME DAY, JOB AND CREW TWICE; ",""),""))-2)))</f>
        <v/>
      </c>
      <c r="V47" s="6" t="n"/>
      <c r="W47" s="6" t="n"/>
    </row>
    <row r="48">
      <c r="A48" s="9" t="n"/>
      <c r="B48" s="10" t="n"/>
      <c r="C48" s="6" t="n"/>
      <c r="D48" s="6" t="n"/>
      <c r="E48" s="6" t="n"/>
      <c r="F48" s="11">
        <f>IF(AND(ISNUMBER(D48),ISNUMBER(E48)),D48*E48,"")</f>
        <v/>
      </c>
      <c r="G48" s="6" t="n"/>
      <c r="H48" s="10" t="n"/>
      <c r="I48" s="6" t="n"/>
      <c r="J48" s="10" t="n"/>
      <c r="K48" s="10" t="n"/>
      <c r="L48" s="6" t="n"/>
      <c r="M48" s="10" t="n"/>
      <c r="N48" s="6" t="n"/>
      <c r="O48" s="10" t="n"/>
      <c r="P48" s="6" t="n"/>
      <c r="Q48" s="6" t="n"/>
      <c r="R48" s="6" t="n"/>
      <c r="S48" s="6" t="n"/>
      <c r="T48" s="12">
        <f>IF(ISNUMBER(A48),TODAY()-A48,"")</f>
        <v/>
      </c>
      <c r="U48" s="13">
        <f>IF(NOT(OR($A48&lt;&gt;"",$B48&lt;&gt;"",$C48&lt;&gt;"",$D48&lt;&gt;"",$E48&lt;&gt;"",$G48&lt;&gt;"",$H48&lt;&gt;"",$I48&lt;&gt;"",$J48&lt;&gt;"",$K48&lt;&gt;"",$L48&lt;&gt;"",$M48&lt;&gt;"",$N48&lt;&gt;"",$O48&lt;&gt;"",$P48&lt;&gt;"",$Q48&lt;&gt;"",$R48&lt;&gt;"",$S48&lt;&gt;"")),"",IF(IF(NOT(ISNUMBER(A48)),"NO DATE; ","")&amp;IF(AND(ISNUMBER(A48),A48&gt;TODAY()),"FUTURE DATE; ","")&amp;IF(B48="","NO JOB; ","")&amp;IF(C48="","NO CREW / FOREMAN; ","")&amp;IF(OR(D48="",E48=""),"NO HEADCOUNT OR HOURS; ","")&amp;IF(AND(E48&lt;&gt;"",OR(NOT(ISNUMBER(E48)),N(E48)&lt;=0,N(E48)&gt;$I$3)),"HOURS OUT OF RANGE; ","")&amp;IF(AND(D48&lt;&gt;"",OR(NOT(ISNUMBER(D48)),N(D48)&lt;1,N(D48)&gt;$K$3,N(D48)&lt;&gt;INT(N(D48)))),"HEADCOUNT OUT OF RANGE; ","")&amp;IF(AND(OR(OR(UPPER(TRIM(N48))="Y",UPPER(TRIM(N48))="YES"),O48&lt;&gt;""),P48=""),"EXTRA WORK - NO CO/T&amp;M #; ","")&amp;IF(AND(OR(OR(UPPER(TRIM(N48))="Y",UPPER(TRIM(N48))="YES"),O48&lt;&gt;""),S48=""),"EXTRA WORK - NO PHOTO; ","")&amp;IF(AND(OR(UPPER(TRIM(L48))="Y",UPPER(TRIM(L48))="YES"),M48=""),"DELAY - NO NOTE; ","")&amp;IF(AND(ISNUMBER(A48),B48&lt;&gt;"",C48&lt;&gt;""),IF(COUNTIFS($A$6:$A$105,A48,$B$6:$B$105,B48,$C$6:$C$105,C48)&gt;1,"SAME DAY, JOB AND CREW TWICE; ",""),"")="","",LEFT(IF(NOT(ISNUMBER(A48)),"NO DATE; ","")&amp;IF(AND(ISNUMBER(A48),A48&gt;TODAY()),"FUTURE DATE; ","")&amp;IF(B48="","NO JOB; ","")&amp;IF(C48="","NO CREW / FOREMAN; ","")&amp;IF(OR(D48="",E48=""),"NO HEADCOUNT OR HOURS; ","")&amp;IF(AND(E48&lt;&gt;"",OR(NOT(ISNUMBER(E48)),N(E48)&lt;=0,N(E48)&gt;$I$3)),"HOURS OUT OF RANGE; ","")&amp;IF(AND(D48&lt;&gt;"",OR(NOT(ISNUMBER(D48)),N(D48)&lt;1,N(D48)&gt;$K$3,N(D48)&lt;&gt;INT(N(D48)))),"HEADCOUNT OUT OF RANGE; ","")&amp;IF(AND(OR(OR(UPPER(TRIM(N48))="Y",UPPER(TRIM(N48))="YES"),O48&lt;&gt;""),P48=""),"EXTRA WORK - NO CO/T&amp;M #; ","")&amp;IF(AND(OR(OR(UPPER(TRIM(N48))="Y",UPPER(TRIM(N48))="YES"),O48&lt;&gt;""),S48=""),"EXTRA WORK - NO PHOTO; ","")&amp;IF(AND(OR(UPPER(TRIM(L48))="Y",UPPER(TRIM(L48))="YES"),M48=""),"DELAY - NO NOTE; ","")&amp;IF(AND(ISNUMBER(A48),B48&lt;&gt;"",C48&lt;&gt;""),IF(COUNTIFS($A$6:$A$105,A48,$B$6:$B$105,B48,$C$6:$C$105,C48)&gt;1,"SAME DAY, JOB AND CREW TWICE; ",""),""),LEN(IF(NOT(ISNUMBER(A48)),"NO DATE; ","")&amp;IF(AND(ISNUMBER(A48),A48&gt;TODAY()),"FUTURE DATE; ","")&amp;IF(B48="","NO JOB; ","")&amp;IF(C48="","NO CREW / FOREMAN; ","")&amp;IF(OR(D48="",E48=""),"NO HEADCOUNT OR HOURS; ","")&amp;IF(AND(E48&lt;&gt;"",OR(NOT(ISNUMBER(E48)),N(E48)&lt;=0,N(E48)&gt;$I$3)),"HOURS OUT OF RANGE; ","")&amp;IF(AND(D48&lt;&gt;"",OR(NOT(ISNUMBER(D48)),N(D48)&lt;1,N(D48)&gt;$K$3,N(D48)&lt;&gt;INT(N(D48)))),"HEADCOUNT OUT OF RANGE; ","")&amp;IF(AND(OR(OR(UPPER(TRIM(N48))="Y",UPPER(TRIM(N48))="YES"),O48&lt;&gt;""),P48=""),"EXTRA WORK - NO CO/T&amp;M #; ","")&amp;IF(AND(OR(OR(UPPER(TRIM(N48))="Y",UPPER(TRIM(N48))="YES"),O48&lt;&gt;""),S48=""),"EXTRA WORK - NO PHOTO; ","")&amp;IF(AND(OR(UPPER(TRIM(L48))="Y",UPPER(TRIM(L48))="YES"),M48=""),"DELAY - NO NOTE; ","")&amp;IF(AND(ISNUMBER(A48),B48&lt;&gt;"",C48&lt;&gt;""),IF(COUNTIFS($A$6:$A$105,A48,$B$6:$B$105,B48,$C$6:$C$105,C48)&gt;1,"SAME DAY, JOB AND CREW TWICE; ",""),""))-2)))</f>
        <v/>
      </c>
      <c r="V48" s="6" t="n"/>
      <c r="W48" s="6" t="n"/>
    </row>
    <row r="49">
      <c r="A49" s="9" t="n"/>
      <c r="B49" s="10" t="n"/>
      <c r="C49" s="6" t="n"/>
      <c r="D49" s="6" t="n"/>
      <c r="E49" s="6" t="n"/>
      <c r="F49" s="11">
        <f>IF(AND(ISNUMBER(D49),ISNUMBER(E49)),D49*E49,"")</f>
        <v/>
      </c>
      <c r="G49" s="6" t="n"/>
      <c r="H49" s="10" t="n"/>
      <c r="I49" s="6" t="n"/>
      <c r="J49" s="10" t="n"/>
      <c r="K49" s="10" t="n"/>
      <c r="L49" s="6" t="n"/>
      <c r="M49" s="10" t="n"/>
      <c r="N49" s="6" t="n"/>
      <c r="O49" s="10" t="n"/>
      <c r="P49" s="6" t="n"/>
      <c r="Q49" s="6" t="n"/>
      <c r="R49" s="6" t="n"/>
      <c r="S49" s="6" t="n"/>
      <c r="T49" s="12">
        <f>IF(ISNUMBER(A49),TODAY()-A49,"")</f>
        <v/>
      </c>
      <c r="U49" s="13">
        <f>IF(NOT(OR($A49&lt;&gt;"",$B49&lt;&gt;"",$C49&lt;&gt;"",$D49&lt;&gt;"",$E49&lt;&gt;"",$G49&lt;&gt;"",$H49&lt;&gt;"",$I49&lt;&gt;"",$J49&lt;&gt;"",$K49&lt;&gt;"",$L49&lt;&gt;"",$M49&lt;&gt;"",$N49&lt;&gt;"",$O49&lt;&gt;"",$P49&lt;&gt;"",$Q49&lt;&gt;"",$R49&lt;&gt;"",$S49&lt;&gt;"")),"",IF(IF(NOT(ISNUMBER(A49)),"NO DATE; ","")&amp;IF(AND(ISNUMBER(A49),A49&gt;TODAY()),"FUTURE DATE; ","")&amp;IF(B49="","NO JOB; ","")&amp;IF(C49="","NO CREW / FOREMAN; ","")&amp;IF(OR(D49="",E49=""),"NO HEADCOUNT OR HOURS; ","")&amp;IF(AND(E49&lt;&gt;"",OR(NOT(ISNUMBER(E49)),N(E49)&lt;=0,N(E49)&gt;$I$3)),"HOURS OUT OF RANGE; ","")&amp;IF(AND(D49&lt;&gt;"",OR(NOT(ISNUMBER(D49)),N(D49)&lt;1,N(D49)&gt;$K$3,N(D49)&lt;&gt;INT(N(D49)))),"HEADCOUNT OUT OF RANGE; ","")&amp;IF(AND(OR(OR(UPPER(TRIM(N49))="Y",UPPER(TRIM(N49))="YES"),O49&lt;&gt;""),P49=""),"EXTRA WORK - NO CO/T&amp;M #; ","")&amp;IF(AND(OR(OR(UPPER(TRIM(N49))="Y",UPPER(TRIM(N49))="YES"),O49&lt;&gt;""),S49=""),"EXTRA WORK - NO PHOTO; ","")&amp;IF(AND(OR(UPPER(TRIM(L49))="Y",UPPER(TRIM(L49))="YES"),M49=""),"DELAY - NO NOTE; ","")&amp;IF(AND(ISNUMBER(A49),B49&lt;&gt;"",C49&lt;&gt;""),IF(COUNTIFS($A$6:$A$105,A49,$B$6:$B$105,B49,$C$6:$C$105,C49)&gt;1,"SAME DAY, JOB AND CREW TWICE; ",""),"")="","",LEFT(IF(NOT(ISNUMBER(A49)),"NO DATE; ","")&amp;IF(AND(ISNUMBER(A49),A49&gt;TODAY()),"FUTURE DATE; ","")&amp;IF(B49="","NO JOB; ","")&amp;IF(C49="","NO CREW / FOREMAN; ","")&amp;IF(OR(D49="",E49=""),"NO HEADCOUNT OR HOURS; ","")&amp;IF(AND(E49&lt;&gt;"",OR(NOT(ISNUMBER(E49)),N(E49)&lt;=0,N(E49)&gt;$I$3)),"HOURS OUT OF RANGE; ","")&amp;IF(AND(D49&lt;&gt;"",OR(NOT(ISNUMBER(D49)),N(D49)&lt;1,N(D49)&gt;$K$3,N(D49)&lt;&gt;INT(N(D49)))),"HEADCOUNT OUT OF RANGE; ","")&amp;IF(AND(OR(OR(UPPER(TRIM(N49))="Y",UPPER(TRIM(N49))="YES"),O49&lt;&gt;""),P49=""),"EXTRA WORK - NO CO/T&amp;M #; ","")&amp;IF(AND(OR(OR(UPPER(TRIM(N49))="Y",UPPER(TRIM(N49))="YES"),O49&lt;&gt;""),S49=""),"EXTRA WORK - NO PHOTO; ","")&amp;IF(AND(OR(UPPER(TRIM(L49))="Y",UPPER(TRIM(L49))="YES"),M49=""),"DELAY - NO NOTE; ","")&amp;IF(AND(ISNUMBER(A49),B49&lt;&gt;"",C49&lt;&gt;""),IF(COUNTIFS($A$6:$A$105,A49,$B$6:$B$105,B49,$C$6:$C$105,C49)&gt;1,"SAME DAY, JOB AND CREW TWICE; ",""),""),LEN(IF(NOT(ISNUMBER(A49)),"NO DATE; ","")&amp;IF(AND(ISNUMBER(A49),A49&gt;TODAY()),"FUTURE DATE; ","")&amp;IF(B49="","NO JOB; ","")&amp;IF(C49="","NO CREW / FOREMAN; ","")&amp;IF(OR(D49="",E49=""),"NO HEADCOUNT OR HOURS; ","")&amp;IF(AND(E49&lt;&gt;"",OR(NOT(ISNUMBER(E49)),N(E49)&lt;=0,N(E49)&gt;$I$3)),"HOURS OUT OF RANGE; ","")&amp;IF(AND(D49&lt;&gt;"",OR(NOT(ISNUMBER(D49)),N(D49)&lt;1,N(D49)&gt;$K$3,N(D49)&lt;&gt;INT(N(D49)))),"HEADCOUNT OUT OF RANGE; ","")&amp;IF(AND(OR(OR(UPPER(TRIM(N49))="Y",UPPER(TRIM(N49))="YES"),O49&lt;&gt;""),P49=""),"EXTRA WORK - NO CO/T&amp;M #; ","")&amp;IF(AND(OR(OR(UPPER(TRIM(N49))="Y",UPPER(TRIM(N49))="YES"),O49&lt;&gt;""),S49=""),"EXTRA WORK - NO PHOTO; ","")&amp;IF(AND(OR(UPPER(TRIM(L49))="Y",UPPER(TRIM(L49))="YES"),M49=""),"DELAY - NO NOTE; ","")&amp;IF(AND(ISNUMBER(A49),B49&lt;&gt;"",C49&lt;&gt;""),IF(COUNTIFS($A$6:$A$105,A49,$B$6:$B$105,B49,$C$6:$C$105,C49)&gt;1,"SAME DAY, JOB AND CREW TWICE; ",""),""))-2)))</f>
        <v/>
      </c>
      <c r="V49" s="6" t="n"/>
      <c r="W49" s="6" t="n"/>
    </row>
    <row r="50">
      <c r="A50" s="9" t="n"/>
      <c r="B50" s="10" t="n"/>
      <c r="C50" s="6" t="n"/>
      <c r="D50" s="6" t="n"/>
      <c r="E50" s="6" t="n"/>
      <c r="F50" s="11">
        <f>IF(AND(ISNUMBER(D50),ISNUMBER(E50)),D50*E50,"")</f>
        <v/>
      </c>
      <c r="G50" s="6" t="n"/>
      <c r="H50" s="10" t="n"/>
      <c r="I50" s="6" t="n"/>
      <c r="J50" s="10" t="n"/>
      <c r="K50" s="10" t="n"/>
      <c r="L50" s="6" t="n"/>
      <c r="M50" s="10" t="n"/>
      <c r="N50" s="6" t="n"/>
      <c r="O50" s="10" t="n"/>
      <c r="P50" s="6" t="n"/>
      <c r="Q50" s="6" t="n"/>
      <c r="R50" s="6" t="n"/>
      <c r="S50" s="6" t="n"/>
      <c r="T50" s="12">
        <f>IF(ISNUMBER(A50),TODAY()-A50,"")</f>
        <v/>
      </c>
      <c r="U50" s="13">
        <f>IF(NOT(OR($A50&lt;&gt;"",$B50&lt;&gt;"",$C50&lt;&gt;"",$D50&lt;&gt;"",$E50&lt;&gt;"",$G50&lt;&gt;"",$H50&lt;&gt;"",$I50&lt;&gt;"",$J50&lt;&gt;"",$K50&lt;&gt;"",$L50&lt;&gt;"",$M50&lt;&gt;"",$N50&lt;&gt;"",$O50&lt;&gt;"",$P50&lt;&gt;"",$Q50&lt;&gt;"",$R50&lt;&gt;"",$S50&lt;&gt;"")),"",IF(IF(NOT(ISNUMBER(A50)),"NO DATE; ","")&amp;IF(AND(ISNUMBER(A50),A50&gt;TODAY()),"FUTURE DATE; ","")&amp;IF(B50="","NO JOB; ","")&amp;IF(C50="","NO CREW / FOREMAN; ","")&amp;IF(OR(D50="",E50=""),"NO HEADCOUNT OR HOURS; ","")&amp;IF(AND(E50&lt;&gt;"",OR(NOT(ISNUMBER(E50)),N(E50)&lt;=0,N(E50)&gt;$I$3)),"HOURS OUT OF RANGE; ","")&amp;IF(AND(D50&lt;&gt;"",OR(NOT(ISNUMBER(D50)),N(D50)&lt;1,N(D50)&gt;$K$3,N(D50)&lt;&gt;INT(N(D50)))),"HEADCOUNT OUT OF RANGE; ","")&amp;IF(AND(OR(OR(UPPER(TRIM(N50))="Y",UPPER(TRIM(N50))="YES"),O50&lt;&gt;""),P50=""),"EXTRA WORK - NO CO/T&amp;M #; ","")&amp;IF(AND(OR(OR(UPPER(TRIM(N50))="Y",UPPER(TRIM(N50))="YES"),O50&lt;&gt;""),S50=""),"EXTRA WORK - NO PHOTO; ","")&amp;IF(AND(OR(UPPER(TRIM(L50))="Y",UPPER(TRIM(L50))="YES"),M50=""),"DELAY - NO NOTE; ","")&amp;IF(AND(ISNUMBER(A50),B50&lt;&gt;"",C50&lt;&gt;""),IF(COUNTIFS($A$6:$A$105,A50,$B$6:$B$105,B50,$C$6:$C$105,C50)&gt;1,"SAME DAY, JOB AND CREW TWICE; ",""),"")="","",LEFT(IF(NOT(ISNUMBER(A50)),"NO DATE; ","")&amp;IF(AND(ISNUMBER(A50),A50&gt;TODAY()),"FUTURE DATE; ","")&amp;IF(B50="","NO JOB; ","")&amp;IF(C50="","NO CREW / FOREMAN; ","")&amp;IF(OR(D50="",E50=""),"NO HEADCOUNT OR HOURS; ","")&amp;IF(AND(E50&lt;&gt;"",OR(NOT(ISNUMBER(E50)),N(E50)&lt;=0,N(E50)&gt;$I$3)),"HOURS OUT OF RANGE; ","")&amp;IF(AND(D50&lt;&gt;"",OR(NOT(ISNUMBER(D50)),N(D50)&lt;1,N(D50)&gt;$K$3,N(D50)&lt;&gt;INT(N(D50)))),"HEADCOUNT OUT OF RANGE; ","")&amp;IF(AND(OR(OR(UPPER(TRIM(N50))="Y",UPPER(TRIM(N50))="YES"),O50&lt;&gt;""),P50=""),"EXTRA WORK - NO CO/T&amp;M #; ","")&amp;IF(AND(OR(OR(UPPER(TRIM(N50))="Y",UPPER(TRIM(N50))="YES"),O50&lt;&gt;""),S50=""),"EXTRA WORK - NO PHOTO; ","")&amp;IF(AND(OR(UPPER(TRIM(L50))="Y",UPPER(TRIM(L50))="YES"),M50=""),"DELAY - NO NOTE; ","")&amp;IF(AND(ISNUMBER(A50),B50&lt;&gt;"",C50&lt;&gt;""),IF(COUNTIFS($A$6:$A$105,A50,$B$6:$B$105,B50,$C$6:$C$105,C50)&gt;1,"SAME DAY, JOB AND CREW TWICE; ",""),""),LEN(IF(NOT(ISNUMBER(A50)),"NO DATE; ","")&amp;IF(AND(ISNUMBER(A50),A50&gt;TODAY()),"FUTURE DATE; ","")&amp;IF(B50="","NO JOB; ","")&amp;IF(C50="","NO CREW / FOREMAN; ","")&amp;IF(OR(D50="",E50=""),"NO HEADCOUNT OR HOURS; ","")&amp;IF(AND(E50&lt;&gt;"",OR(NOT(ISNUMBER(E50)),N(E50)&lt;=0,N(E50)&gt;$I$3)),"HOURS OUT OF RANGE; ","")&amp;IF(AND(D50&lt;&gt;"",OR(NOT(ISNUMBER(D50)),N(D50)&lt;1,N(D50)&gt;$K$3,N(D50)&lt;&gt;INT(N(D50)))),"HEADCOUNT OUT OF RANGE; ","")&amp;IF(AND(OR(OR(UPPER(TRIM(N50))="Y",UPPER(TRIM(N50))="YES"),O50&lt;&gt;""),P50=""),"EXTRA WORK - NO CO/T&amp;M #; ","")&amp;IF(AND(OR(OR(UPPER(TRIM(N50))="Y",UPPER(TRIM(N50))="YES"),O50&lt;&gt;""),S50=""),"EXTRA WORK - NO PHOTO; ","")&amp;IF(AND(OR(UPPER(TRIM(L50))="Y",UPPER(TRIM(L50))="YES"),M50=""),"DELAY - NO NOTE; ","")&amp;IF(AND(ISNUMBER(A50),B50&lt;&gt;"",C50&lt;&gt;""),IF(COUNTIFS($A$6:$A$105,A50,$B$6:$B$105,B50,$C$6:$C$105,C50)&gt;1,"SAME DAY, JOB AND CREW TWICE; ",""),""))-2)))</f>
        <v/>
      </c>
      <c r="V50" s="6" t="n"/>
      <c r="W50" s="6" t="n"/>
    </row>
    <row r="51">
      <c r="A51" s="9" t="n"/>
      <c r="B51" s="10" t="n"/>
      <c r="C51" s="6" t="n"/>
      <c r="D51" s="6" t="n"/>
      <c r="E51" s="6" t="n"/>
      <c r="F51" s="11">
        <f>IF(AND(ISNUMBER(D51),ISNUMBER(E51)),D51*E51,"")</f>
        <v/>
      </c>
      <c r="G51" s="6" t="n"/>
      <c r="H51" s="10" t="n"/>
      <c r="I51" s="6" t="n"/>
      <c r="J51" s="10" t="n"/>
      <c r="K51" s="10" t="n"/>
      <c r="L51" s="6" t="n"/>
      <c r="M51" s="10" t="n"/>
      <c r="N51" s="6" t="n"/>
      <c r="O51" s="10" t="n"/>
      <c r="P51" s="6" t="n"/>
      <c r="Q51" s="6" t="n"/>
      <c r="R51" s="6" t="n"/>
      <c r="S51" s="6" t="n"/>
      <c r="T51" s="12">
        <f>IF(ISNUMBER(A51),TODAY()-A51,"")</f>
        <v/>
      </c>
      <c r="U51" s="13">
        <f>IF(NOT(OR($A51&lt;&gt;"",$B51&lt;&gt;"",$C51&lt;&gt;"",$D51&lt;&gt;"",$E51&lt;&gt;"",$G51&lt;&gt;"",$H51&lt;&gt;"",$I51&lt;&gt;"",$J51&lt;&gt;"",$K51&lt;&gt;"",$L51&lt;&gt;"",$M51&lt;&gt;"",$N51&lt;&gt;"",$O51&lt;&gt;"",$P51&lt;&gt;"",$Q51&lt;&gt;"",$R51&lt;&gt;"",$S51&lt;&gt;"")),"",IF(IF(NOT(ISNUMBER(A51)),"NO DATE; ","")&amp;IF(AND(ISNUMBER(A51),A51&gt;TODAY()),"FUTURE DATE; ","")&amp;IF(B51="","NO JOB; ","")&amp;IF(C51="","NO CREW / FOREMAN; ","")&amp;IF(OR(D51="",E51=""),"NO HEADCOUNT OR HOURS; ","")&amp;IF(AND(E51&lt;&gt;"",OR(NOT(ISNUMBER(E51)),N(E51)&lt;=0,N(E51)&gt;$I$3)),"HOURS OUT OF RANGE; ","")&amp;IF(AND(D51&lt;&gt;"",OR(NOT(ISNUMBER(D51)),N(D51)&lt;1,N(D51)&gt;$K$3,N(D51)&lt;&gt;INT(N(D51)))),"HEADCOUNT OUT OF RANGE; ","")&amp;IF(AND(OR(OR(UPPER(TRIM(N51))="Y",UPPER(TRIM(N51))="YES"),O51&lt;&gt;""),P51=""),"EXTRA WORK - NO CO/T&amp;M #; ","")&amp;IF(AND(OR(OR(UPPER(TRIM(N51))="Y",UPPER(TRIM(N51))="YES"),O51&lt;&gt;""),S51=""),"EXTRA WORK - NO PHOTO; ","")&amp;IF(AND(OR(UPPER(TRIM(L51))="Y",UPPER(TRIM(L51))="YES"),M51=""),"DELAY - NO NOTE; ","")&amp;IF(AND(ISNUMBER(A51),B51&lt;&gt;"",C51&lt;&gt;""),IF(COUNTIFS($A$6:$A$105,A51,$B$6:$B$105,B51,$C$6:$C$105,C51)&gt;1,"SAME DAY, JOB AND CREW TWICE; ",""),"")="","",LEFT(IF(NOT(ISNUMBER(A51)),"NO DATE; ","")&amp;IF(AND(ISNUMBER(A51),A51&gt;TODAY()),"FUTURE DATE; ","")&amp;IF(B51="","NO JOB; ","")&amp;IF(C51="","NO CREW / FOREMAN; ","")&amp;IF(OR(D51="",E51=""),"NO HEADCOUNT OR HOURS; ","")&amp;IF(AND(E51&lt;&gt;"",OR(NOT(ISNUMBER(E51)),N(E51)&lt;=0,N(E51)&gt;$I$3)),"HOURS OUT OF RANGE; ","")&amp;IF(AND(D51&lt;&gt;"",OR(NOT(ISNUMBER(D51)),N(D51)&lt;1,N(D51)&gt;$K$3,N(D51)&lt;&gt;INT(N(D51)))),"HEADCOUNT OUT OF RANGE; ","")&amp;IF(AND(OR(OR(UPPER(TRIM(N51))="Y",UPPER(TRIM(N51))="YES"),O51&lt;&gt;""),P51=""),"EXTRA WORK - NO CO/T&amp;M #; ","")&amp;IF(AND(OR(OR(UPPER(TRIM(N51))="Y",UPPER(TRIM(N51))="YES"),O51&lt;&gt;""),S51=""),"EXTRA WORK - NO PHOTO; ","")&amp;IF(AND(OR(UPPER(TRIM(L51))="Y",UPPER(TRIM(L51))="YES"),M51=""),"DELAY - NO NOTE; ","")&amp;IF(AND(ISNUMBER(A51),B51&lt;&gt;"",C51&lt;&gt;""),IF(COUNTIFS($A$6:$A$105,A51,$B$6:$B$105,B51,$C$6:$C$105,C51)&gt;1,"SAME DAY, JOB AND CREW TWICE; ",""),""),LEN(IF(NOT(ISNUMBER(A51)),"NO DATE; ","")&amp;IF(AND(ISNUMBER(A51),A51&gt;TODAY()),"FUTURE DATE; ","")&amp;IF(B51="","NO JOB; ","")&amp;IF(C51="","NO CREW / FOREMAN; ","")&amp;IF(OR(D51="",E51=""),"NO HEADCOUNT OR HOURS; ","")&amp;IF(AND(E51&lt;&gt;"",OR(NOT(ISNUMBER(E51)),N(E51)&lt;=0,N(E51)&gt;$I$3)),"HOURS OUT OF RANGE; ","")&amp;IF(AND(D51&lt;&gt;"",OR(NOT(ISNUMBER(D51)),N(D51)&lt;1,N(D51)&gt;$K$3,N(D51)&lt;&gt;INT(N(D51)))),"HEADCOUNT OUT OF RANGE; ","")&amp;IF(AND(OR(OR(UPPER(TRIM(N51))="Y",UPPER(TRIM(N51))="YES"),O51&lt;&gt;""),P51=""),"EXTRA WORK - NO CO/T&amp;M #; ","")&amp;IF(AND(OR(OR(UPPER(TRIM(N51))="Y",UPPER(TRIM(N51))="YES"),O51&lt;&gt;""),S51=""),"EXTRA WORK - NO PHOTO; ","")&amp;IF(AND(OR(UPPER(TRIM(L51))="Y",UPPER(TRIM(L51))="YES"),M51=""),"DELAY - NO NOTE; ","")&amp;IF(AND(ISNUMBER(A51),B51&lt;&gt;"",C51&lt;&gt;""),IF(COUNTIFS($A$6:$A$105,A51,$B$6:$B$105,B51,$C$6:$C$105,C51)&gt;1,"SAME DAY, JOB AND CREW TWICE; ",""),""))-2)))</f>
        <v/>
      </c>
      <c r="V51" s="6" t="n"/>
      <c r="W51" s="6" t="n"/>
    </row>
    <row r="52">
      <c r="A52" s="9" t="n"/>
      <c r="B52" s="10" t="n"/>
      <c r="C52" s="6" t="n"/>
      <c r="D52" s="6" t="n"/>
      <c r="E52" s="6" t="n"/>
      <c r="F52" s="11">
        <f>IF(AND(ISNUMBER(D52),ISNUMBER(E52)),D52*E52,"")</f>
        <v/>
      </c>
      <c r="G52" s="6" t="n"/>
      <c r="H52" s="10" t="n"/>
      <c r="I52" s="6" t="n"/>
      <c r="J52" s="10" t="n"/>
      <c r="K52" s="10" t="n"/>
      <c r="L52" s="6" t="n"/>
      <c r="M52" s="10" t="n"/>
      <c r="N52" s="6" t="n"/>
      <c r="O52" s="10" t="n"/>
      <c r="P52" s="6" t="n"/>
      <c r="Q52" s="6" t="n"/>
      <c r="R52" s="6" t="n"/>
      <c r="S52" s="6" t="n"/>
      <c r="T52" s="12">
        <f>IF(ISNUMBER(A52),TODAY()-A52,"")</f>
        <v/>
      </c>
      <c r="U52" s="13">
        <f>IF(NOT(OR($A52&lt;&gt;"",$B52&lt;&gt;"",$C52&lt;&gt;"",$D52&lt;&gt;"",$E52&lt;&gt;"",$G52&lt;&gt;"",$H52&lt;&gt;"",$I52&lt;&gt;"",$J52&lt;&gt;"",$K52&lt;&gt;"",$L52&lt;&gt;"",$M52&lt;&gt;"",$N52&lt;&gt;"",$O52&lt;&gt;"",$P52&lt;&gt;"",$Q52&lt;&gt;"",$R52&lt;&gt;"",$S52&lt;&gt;"")),"",IF(IF(NOT(ISNUMBER(A52)),"NO DATE; ","")&amp;IF(AND(ISNUMBER(A52),A52&gt;TODAY()),"FUTURE DATE; ","")&amp;IF(B52="","NO JOB; ","")&amp;IF(C52="","NO CREW / FOREMAN; ","")&amp;IF(OR(D52="",E52=""),"NO HEADCOUNT OR HOURS; ","")&amp;IF(AND(E52&lt;&gt;"",OR(NOT(ISNUMBER(E52)),N(E52)&lt;=0,N(E52)&gt;$I$3)),"HOURS OUT OF RANGE; ","")&amp;IF(AND(D52&lt;&gt;"",OR(NOT(ISNUMBER(D52)),N(D52)&lt;1,N(D52)&gt;$K$3,N(D52)&lt;&gt;INT(N(D52)))),"HEADCOUNT OUT OF RANGE; ","")&amp;IF(AND(OR(OR(UPPER(TRIM(N52))="Y",UPPER(TRIM(N52))="YES"),O52&lt;&gt;""),P52=""),"EXTRA WORK - NO CO/T&amp;M #; ","")&amp;IF(AND(OR(OR(UPPER(TRIM(N52))="Y",UPPER(TRIM(N52))="YES"),O52&lt;&gt;""),S52=""),"EXTRA WORK - NO PHOTO; ","")&amp;IF(AND(OR(UPPER(TRIM(L52))="Y",UPPER(TRIM(L52))="YES"),M52=""),"DELAY - NO NOTE; ","")&amp;IF(AND(ISNUMBER(A52),B52&lt;&gt;"",C52&lt;&gt;""),IF(COUNTIFS($A$6:$A$105,A52,$B$6:$B$105,B52,$C$6:$C$105,C52)&gt;1,"SAME DAY, JOB AND CREW TWICE; ",""),"")="","",LEFT(IF(NOT(ISNUMBER(A52)),"NO DATE; ","")&amp;IF(AND(ISNUMBER(A52),A52&gt;TODAY()),"FUTURE DATE; ","")&amp;IF(B52="","NO JOB; ","")&amp;IF(C52="","NO CREW / FOREMAN; ","")&amp;IF(OR(D52="",E52=""),"NO HEADCOUNT OR HOURS; ","")&amp;IF(AND(E52&lt;&gt;"",OR(NOT(ISNUMBER(E52)),N(E52)&lt;=0,N(E52)&gt;$I$3)),"HOURS OUT OF RANGE; ","")&amp;IF(AND(D52&lt;&gt;"",OR(NOT(ISNUMBER(D52)),N(D52)&lt;1,N(D52)&gt;$K$3,N(D52)&lt;&gt;INT(N(D52)))),"HEADCOUNT OUT OF RANGE; ","")&amp;IF(AND(OR(OR(UPPER(TRIM(N52))="Y",UPPER(TRIM(N52))="YES"),O52&lt;&gt;""),P52=""),"EXTRA WORK - NO CO/T&amp;M #; ","")&amp;IF(AND(OR(OR(UPPER(TRIM(N52))="Y",UPPER(TRIM(N52))="YES"),O52&lt;&gt;""),S52=""),"EXTRA WORK - NO PHOTO; ","")&amp;IF(AND(OR(UPPER(TRIM(L52))="Y",UPPER(TRIM(L52))="YES"),M52=""),"DELAY - NO NOTE; ","")&amp;IF(AND(ISNUMBER(A52),B52&lt;&gt;"",C52&lt;&gt;""),IF(COUNTIFS($A$6:$A$105,A52,$B$6:$B$105,B52,$C$6:$C$105,C52)&gt;1,"SAME DAY, JOB AND CREW TWICE; ",""),""),LEN(IF(NOT(ISNUMBER(A52)),"NO DATE; ","")&amp;IF(AND(ISNUMBER(A52),A52&gt;TODAY()),"FUTURE DATE; ","")&amp;IF(B52="","NO JOB; ","")&amp;IF(C52="","NO CREW / FOREMAN; ","")&amp;IF(OR(D52="",E52=""),"NO HEADCOUNT OR HOURS; ","")&amp;IF(AND(E52&lt;&gt;"",OR(NOT(ISNUMBER(E52)),N(E52)&lt;=0,N(E52)&gt;$I$3)),"HOURS OUT OF RANGE; ","")&amp;IF(AND(D52&lt;&gt;"",OR(NOT(ISNUMBER(D52)),N(D52)&lt;1,N(D52)&gt;$K$3,N(D52)&lt;&gt;INT(N(D52)))),"HEADCOUNT OUT OF RANGE; ","")&amp;IF(AND(OR(OR(UPPER(TRIM(N52))="Y",UPPER(TRIM(N52))="YES"),O52&lt;&gt;""),P52=""),"EXTRA WORK - NO CO/T&amp;M #; ","")&amp;IF(AND(OR(OR(UPPER(TRIM(N52))="Y",UPPER(TRIM(N52))="YES"),O52&lt;&gt;""),S52=""),"EXTRA WORK - NO PHOTO; ","")&amp;IF(AND(OR(UPPER(TRIM(L52))="Y",UPPER(TRIM(L52))="YES"),M52=""),"DELAY - NO NOTE; ","")&amp;IF(AND(ISNUMBER(A52),B52&lt;&gt;"",C52&lt;&gt;""),IF(COUNTIFS($A$6:$A$105,A52,$B$6:$B$105,B52,$C$6:$C$105,C52)&gt;1,"SAME DAY, JOB AND CREW TWICE; ",""),""))-2)))</f>
        <v/>
      </c>
      <c r="V52" s="6" t="n"/>
      <c r="W52" s="6" t="n"/>
    </row>
    <row r="53">
      <c r="A53" s="9" t="n"/>
      <c r="B53" s="10" t="n"/>
      <c r="C53" s="6" t="n"/>
      <c r="D53" s="6" t="n"/>
      <c r="E53" s="6" t="n"/>
      <c r="F53" s="11">
        <f>IF(AND(ISNUMBER(D53),ISNUMBER(E53)),D53*E53,"")</f>
        <v/>
      </c>
      <c r="G53" s="6" t="n"/>
      <c r="H53" s="10" t="n"/>
      <c r="I53" s="6" t="n"/>
      <c r="J53" s="10" t="n"/>
      <c r="K53" s="10" t="n"/>
      <c r="L53" s="6" t="n"/>
      <c r="M53" s="10" t="n"/>
      <c r="N53" s="6" t="n"/>
      <c r="O53" s="10" t="n"/>
      <c r="P53" s="6" t="n"/>
      <c r="Q53" s="6" t="n"/>
      <c r="R53" s="6" t="n"/>
      <c r="S53" s="6" t="n"/>
      <c r="T53" s="12">
        <f>IF(ISNUMBER(A53),TODAY()-A53,"")</f>
        <v/>
      </c>
      <c r="U53" s="13">
        <f>IF(NOT(OR($A53&lt;&gt;"",$B53&lt;&gt;"",$C53&lt;&gt;"",$D53&lt;&gt;"",$E53&lt;&gt;"",$G53&lt;&gt;"",$H53&lt;&gt;"",$I53&lt;&gt;"",$J53&lt;&gt;"",$K53&lt;&gt;"",$L53&lt;&gt;"",$M53&lt;&gt;"",$N53&lt;&gt;"",$O53&lt;&gt;"",$P53&lt;&gt;"",$Q53&lt;&gt;"",$R53&lt;&gt;"",$S53&lt;&gt;"")),"",IF(IF(NOT(ISNUMBER(A53)),"NO DATE; ","")&amp;IF(AND(ISNUMBER(A53),A53&gt;TODAY()),"FUTURE DATE; ","")&amp;IF(B53="","NO JOB; ","")&amp;IF(C53="","NO CREW / FOREMAN; ","")&amp;IF(OR(D53="",E53=""),"NO HEADCOUNT OR HOURS; ","")&amp;IF(AND(E53&lt;&gt;"",OR(NOT(ISNUMBER(E53)),N(E53)&lt;=0,N(E53)&gt;$I$3)),"HOURS OUT OF RANGE; ","")&amp;IF(AND(D53&lt;&gt;"",OR(NOT(ISNUMBER(D53)),N(D53)&lt;1,N(D53)&gt;$K$3,N(D53)&lt;&gt;INT(N(D53)))),"HEADCOUNT OUT OF RANGE; ","")&amp;IF(AND(OR(OR(UPPER(TRIM(N53))="Y",UPPER(TRIM(N53))="YES"),O53&lt;&gt;""),P53=""),"EXTRA WORK - NO CO/T&amp;M #; ","")&amp;IF(AND(OR(OR(UPPER(TRIM(N53))="Y",UPPER(TRIM(N53))="YES"),O53&lt;&gt;""),S53=""),"EXTRA WORK - NO PHOTO; ","")&amp;IF(AND(OR(UPPER(TRIM(L53))="Y",UPPER(TRIM(L53))="YES"),M53=""),"DELAY - NO NOTE; ","")&amp;IF(AND(ISNUMBER(A53),B53&lt;&gt;"",C53&lt;&gt;""),IF(COUNTIFS($A$6:$A$105,A53,$B$6:$B$105,B53,$C$6:$C$105,C53)&gt;1,"SAME DAY, JOB AND CREW TWICE; ",""),"")="","",LEFT(IF(NOT(ISNUMBER(A53)),"NO DATE; ","")&amp;IF(AND(ISNUMBER(A53),A53&gt;TODAY()),"FUTURE DATE; ","")&amp;IF(B53="","NO JOB; ","")&amp;IF(C53="","NO CREW / FOREMAN; ","")&amp;IF(OR(D53="",E53=""),"NO HEADCOUNT OR HOURS; ","")&amp;IF(AND(E53&lt;&gt;"",OR(NOT(ISNUMBER(E53)),N(E53)&lt;=0,N(E53)&gt;$I$3)),"HOURS OUT OF RANGE; ","")&amp;IF(AND(D53&lt;&gt;"",OR(NOT(ISNUMBER(D53)),N(D53)&lt;1,N(D53)&gt;$K$3,N(D53)&lt;&gt;INT(N(D53)))),"HEADCOUNT OUT OF RANGE; ","")&amp;IF(AND(OR(OR(UPPER(TRIM(N53))="Y",UPPER(TRIM(N53))="YES"),O53&lt;&gt;""),P53=""),"EXTRA WORK - NO CO/T&amp;M #; ","")&amp;IF(AND(OR(OR(UPPER(TRIM(N53))="Y",UPPER(TRIM(N53))="YES"),O53&lt;&gt;""),S53=""),"EXTRA WORK - NO PHOTO; ","")&amp;IF(AND(OR(UPPER(TRIM(L53))="Y",UPPER(TRIM(L53))="YES"),M53=""),"DELAY - NO NOTE; ","")&amp;IF(AND(ISNUMBER(A53),B53&lt;&gt;"",C53&lt;&gt;""),IF(COUNTIFS($A$6:$A$105,A53,$B$6:$B$105,B53,$C$6:$C$105,C53)&gt;1,"SAME DAY, JOB AND CREW TWICE; ",""),""),LEN(IF(NOT(ISNUMBER(A53)),"NO DATE; ","")&amp;IF(AND(ISNUMBER(A53),A53&gt;TODAY()),"FUTURE DATE; ","")&amp;IF(B53="","NO JOB; ","")&amp;IF(C53="","NO CREW / FOREMAN; ","")&amp;IF(OR(D53="",E53=""),"NO HEADCOUNT OR HOURS; ","")&amp;IF(AND(E53&lt;&gt;"",OR(NOT(ISNUMBER(E53)),N(E53)&lt;=0,N(E53)&gt;$I$3)),"HOURS OUT OF RANGE; ","")&amp;IF(AND(D53&lt;&gt;"",OR(NOT(ISNUMBER(D53)),N(D53)&lt;1,N(D53)&gt;$K$3,N(D53)&lt;&gt;INT(N(D53)))),"HEADCOUNT OUT OF RANGE; ","")&amp;IF(AND(OR(OR(UPPER(TRIM(N53))="Y",UPPER(TRIM(N53))="YES"),O53&lt;&gt;""),P53=""),"EXTRA WORK - NO CO/T&amp;M #; ","")&amp;IF(AND(OR(OR(UPPER(TRIM(N53))="Y",UPPER(TRIM(N53))="YES"),O53&lt;&gt;""),S53=""),"EXTRA WORK - NO PHOTO; ","")&amp;IF(AND(OR(UPPER(TRIM(L53))="Y",UPPER(TRIM(L53))="YES"),M53=""),"DELAY - NO NOTE; ","")&amp;IF(AND(ISNUMBER(A53),B53&lt;&gt;"",C53&lt;&gt;""),IF(COUNTIFS($A$6:$A$105,A53,$B$6:$B$105,B53,$C$6:$C$105,C53)&gt;1,"SAME DAY, JOB AND CREW TWICE; ",""),""))-2)))</f>
        <v/>
      </c>
      <c r="V53" s="6" t="n"/>
      <c r="W53" s="6" t="n"/>
    </row>
    <row r="54">
      <c r="A54" s="9" t="n"/>
      <c r="B54" s="10" t="n"/>
      <c r="C54" s="6" t="n"/>
      <c r="D54" s="6" t="n"/>
      <c r="E54" s="6" t="n"/>
      <c r="F54" s="11">
        <f>IF(AND(ISNUMBER(D54),ISNUMBER(E54)),D54*E54,"")</f>
        <v/>
      </c>
      <c r="G54" s="6" t="n"/>
      <c r="H54" s="10" t="n"/>
      <c r="I54" s="6" t="n"/>
      <c r="J54" s="10" t="n"/>
      <c r="K54" s="10" t="n"/>
      <c r="L54" s="6" t="n"/>
      <c r="M54" s="10" t="n"/>
      <c r="N54" s="6" t="n"/>
      <c r="O54" s="10" t="n"/>
      <c r="P54" s="6" t="n"/>
      <c r="Q54" s="6" t="n"/>
      <c r="R54" s="6" t="n"/>
      <c r="S54" s="6" t="n"/>
      <c r="T54" s="12">
        <f>IF(ISNUMBER(A54),TODAY()-A54,"")</f>
        <v/>
      </c>
      <c r="U54" s="13">
        <f>IF(NOT(OR($A54&lt;&gt;"",$B54&lt;&gt;"",$C54&lt;&gt;"",$D54&lt;&gt;"",$E54&lt;&gt;"",$G54&lt;&gt;"",$H54&lt;&gt;"",$I54&lt;&gt;"",$J54&lt;&gt;"",$K54&lt;&gt;"",$L54&lt;&gt;"",$M54&lt;&gt;"",$N54&lt;&gt;"",$O54&lt;&gt;"",$P54&lt;&gt;"",$Q54&lt;&gt;"",$R54&lt;&gt;"",$S54&lt;&gt;"")),"",IF(IF(NOT(ISNUMBER(A54)),"NO DATE; ","")&amp;IF(AND(ISNUMBER(A54),A54&gt;TODAY()),"FUTURE DATE; ","")&amp;IF(B54="","NO JOB; ","")&amp;IF(C54="","NO CREW / FOREMAN; ","")&amp;IF(OR(D54="",E54=""),"NO HEADCOUNT OR HOURS; ","")&amp;IF(AND(E54&lt;&gt;"",OR(NOT(ISNUMBER(E54)),N(E54)&lt;=0,N(E54)&gt;$I$3)),"HOURS OUT OF RANGE; ","")&amp;IF(AND(D54&lt;&gt;"",OR(NOT(ISNUMBER(D54)),N(D54)&lt;1,N(D54)&gt;$K$3,N(D54)&lt;&gt;INT(N(D54)))),"HEADCOUNT OUT OF RANGE; ","")&amp;IF(AND(OR(OR(UPPER(TRIM(N54))="Y",UPPER(TRIM(N54))="YES"),O54&lt;&gt;""),P54=""),"EXTRA WORK - NO CO/T&amp;M #; ","")&amp;IF(AND(OR(OR(UPPER(TRIM(N54))="Y",UPPER(TRIM(N54))="YES"),O54&lt;&gt;""),S54=""),"EXTRA WORK - NO PHOTO; ","")&amp;IF(AND(OR(UPPER(TRIM(L54))="Y",UPPER(TRIM(L54))="YES"),M54=""),"DELAY - NO NOTE; ","")&amp;IF(AND(ISNUMBER(A54),B54&lt;&gt;"",C54&lt;&gt;""),IF(COUNTIFS($A$6:$A$105,A54,$B$6:$B$105,B54,$C$6:$C$105,C54)&gt;1,"SAME DAY, JOB AND CREW TWICE; ",""),"")="","",LEFT(IF(NOT(ISNUMBER(A54)),"NO DATE; ","")&amp;IF(AND(ISNUMBER(A54),A54&gt;TODAY()),"FUTURE DATE; ","")&amp;IF(B54="","NO JOB; ","")&amp;IF(C54="","NO CREW / FOREMAN; ","")&amp;IF(OR(D54="",E54=""),"NO HEADCOUNT OR HOURS; ","")&amp;IF(AND(E54&lt;&gt;"",OR(NOT(ISNUMBER(E54)),N(E54)&lt;=0,N(E54)&gt;$I$3)),"HOURS OUT OF RANGE; ","")&amp;IF(AND(D54&lt;&gt;"",OR(NOT(ISNUMBER(D54)),N(D54)&lt;1,N(D54)&gt;$K$3,N(D54)&lt;&gt;INT(N(D54)))),"HEADCOUNT OUT OF RANGE; ","")&amp;IF(AND(OR(OR(UPPER(TRIM(N54))="Y",UPPER(TRIM(N54))="YES"),O54&lt;&gt;""),P54=""),"EXTRA WORK - NO CO/T&amp;M #; ","")&amp;IF(AND(OR(OR(UPPER(TRIM(N54))="Y",UPPER(TRIM(N54))="YES"),O54&lt;&gt;""),S54=""),"EXTRA WORK - NO PHOTO; ","")&amp;IF(AND(OR(UPPER(TRIM(L54))="Y",UPPER(TRIM(L54))="YES"),M54=""),"DELAY - NO NOTE; ","")&amp;IF(AND(ISNUMBER(A54),B54&lt;&gt;"",C54&lt;&gt;""),IF(COUNTIFS($A$6:$A$105,A54,$B$6:$B$105,B54,$C$6:$C$105,C54)&gt;1,"SAME DAY, JOB AND CREW TWICE; ",""),""),LEN(IF(NOT(ISNUMBER(A54)),"NO DATE; ","")&amp;IF(AND(ISNUMBER(A54),A54&gt;TODAY()),"FUTURE DATE; ","")&amp;IF(B54="","NO JOB; ","")&amp;IF(C54="","NO CREW / FOREMAN; ","")&amp;IF(OR(D54="",E54=""),"NO HEADCOUNT OR HOURS; ","")&amp;IF(AND(E54&lt;&gt;"",OR(NOT(ISNUMBER(E54)),N(E54)&lt;=0,N(E54)&gt;$I$3)),"HOURS OUT OF RANGE; ","")&amp;IF(AND(D54&lt;&gt;"",OR(NOT(ISNUMBER(D54)),N(D54)&lt;1,N(D54)&gt;$K$3,N(D54)&lt;&gt;INT(N(D54)))),"HEADCOUNT OUT OF RANGE; ","")&amp;IF(AND(OR(OR(UPPER(TRIM(N54))="Y",UPPER(TRIM(N54))="YES"),O54&lt;&gt;""),P54=""),"EXTRA WORK - NO CO/T&amp;M #; ","")&amp;IF(AND(OR(OR(UPPER(TRIM(N54))="Y",UPPER(TRIM(N54))="YES"),O54&lt;&gt;""),S54=""),"EXTRA WORK - NO PHOTO; ","")&amp;IF(AND(OR(UPPER(TRIM(L54))="Y",UPPER(TRIM(L54))="YES"),M54=""),"DELAY - NO NOTE; ","")&amp;IF(AND(ISNUMBER(A54),B54&lt;&gt;"",C54&lt;&gt;""),IF(COUNTIFS($A$6:$A$105,A54,$B$6:$B$105,B54,$C$6:$C$105,C54)&gt;1,"SAME DAY, JOB AND CREW TWICE; ",""),""))-2)))</f>
        <v/>
      </c>
      <c r="V54" s="6" t="n"/>
      <c r="W54" s="6" t="n"/>
    </row>
    <row r="55">
      <c r="A55" s="9" t="n"/>
      <c r="B55" s="10" t="n"/>
      <c r="C55" s="6" t="n"/>
      <c r="D55" s="6" t="n"/>
      <c r="E55" s="6" t="n"/>
      <c r="F55" s="11">
        <f>IF(AND(ISNUMBER(D55),ISNUMBER(E55)),D55*E55,"")</f>
        <v/>
      </c>
      <c r="G55" s="6" t="n"/>
      <c r="H55" s="10" t="n"/>
      <c r="I55" s="6" t="n"/>
      <c r="J55" s="10" t="n"/>
      <c r="K55" s="10" t="n"/>
      <c r="L55" s="6" t="n"/>
      <c r="M55" s="10" t="n"/>
      <c r="N55" s="6" t="n"/>
      <c r="O55" s="10" t="n"/>
      <c r="P55" s="6" t="n"/>
      <c r="Q55" s="6" t="n"/>
      <c r="R55" s="6" t="n"/>
      <c r="S55" s="6" t="n"/>
      <c r="T55" s="12">
        <f>IF(ISNUMBER(A55),TODAY()-A55,"")</f>
        <v/>
      </c>
      <c r="U55" s="13">
        <f>IF(NOT(OR($A55&lt;&gt;"",$B55&lt;&gt;"",$C55&lt;&gt;"",$D55&lt;&gt;"",$E55&lt;&gt;"",$G55&lt;&gt;"",$H55&lt;&gt;"",$I55&lt;&gt;"",$J55&lt;&gt;"",$K55&lt;&gt;"",$L55&lt;&gt;"",$M55&lt;&gt;"",$N55&lt;&gt;"",$O55&lt;&gt;"",$P55&lt;&gt;"",$Q55&lt;&gt;"",$R55&lt;&gt;"",$S55&lt;&gt;"")),"",IF(IF(NOT(ISNUMBER(A55)),"NO DATE; ","")&amp;IF(AND(ISNUMBER(A55),A55&gt;TODAY()),"FUTURE DATE; ","")&amp;IF(B55="","NO JOB; ","")&amp;IF(C55="","NO CREW / FOREMAN; ","")&amp;IF(OR(D55="",E55=""),"NO HEADCOUNT OR HOURS; ","")&amp;IF(AND(E55&lt;&gt;"",OR(NOT(ISNUMBER(E55)),N(E55)&lt;=0,N(E55)&gt;$I$3)),"HOURS OUT OF RANGE; ","")&amp;IF(AND(D55&lt;&gt;"",OR(NOT(ISNUMBER(D55)),N(D55)&lt;1,N(D55)&gt;$K$3,N(D55)&lt;&gt;INT(N(D55)))),"HEADCOUNT OUT OF RANGE; ","")&amp;IF(AND(OR(OR(UPPER(TRIM(N55))="Y",UPPER(TRIM(N55))="YES"),O55&lt;&gt;""),P55=""),"EXTRA WORK - NO CO/T&amp;M #; ","")&amp;IF(AND(OR(OR(UPPER(TRIM(N55))="Y",UPPER(TRIM(N55))="YES"),O55&lt;&gt;""),S55=""),"EXTRA WORK - NO PHOTO; ","")&amp;IF(AND(OR(UPPER(TRIM(L55))="Y",UPPER(TRIM(L55))="YES"),M55=""),"DELAY - NO NOTE; ","")&amp;IF(AND(ISNUMBER(A55),B55&lt;&gt;"",C55&lt;&gt;""),IF(COUNTIFS($A$6:$A$105,A55,$B$6:$B$105,B55,$C$6:$C$105,C55)&gt;1,"SAME DAY, JOB AND CREW TWICE; ",""),"")="","",LEFT(IF(NOT(ISNUMBER(A55)),"NO DATE; ","")&amp;IF(AND(ISNUMBER(A55),A55&gt;TODAY()),"FUTURE DATE; ","")&amp;IF(B55="","NO JOB; ","")&amp;IF(C55="","NO CREW / FOREMAN; ","")&amp;IF(OR(D55="",E55=""),"NO HEADCOUNT OR HOURS; ","")&amp;IF(AND(E55&lt;&gt;"",OR(NOT(ISNUMBER(E55)),N(E55)&lt;=0,N(E55)&gt;$I$3)),"HOURS OUT OF RANGE; ","")&amp;IF(AND(D55&lt;&gt;"",OR(NOT(ISNUMBER(D55)),N(D55)&lt;1,N(D55)&gt;$K$3,N(D55)&lt;&gt;INT(N(D55)))),"HEADCOUNT OUT OF RANGE; ","")&amp;IF(AND(OR(OR(UPPER(TRIM(N55))="Y",UPPER(TRIM(N55))="YES"),O55&lt;&gt;""),P55=""),"EXTRA WORK - NO CO/T&amp;M #; ","")&amp;IF(AND(OR(OR(UPPER(TRIM(N55))="Y",UPPER(TRIM(N55))="YES"),O55&lt;&gt;""),S55=""),"EXTRA WORK - NO PHOTO; ","")&amp;IF(AND(OR(UPPER(TRIM(L55))="Y",UPPER(TRIM(L55))="YES"),M55=""),"DELAY - NO NOTE; ","")&amp;IF(AND(ISNUMBER(A55),B55&lt;&gt;"",C55&lt;&gt;""),IF(COUNTIFS($A$6:$A$105,A55,$B$6:$B$105,B55,$C$6:$C$105,C55)&gt;1,"SAME DAY, JOB AND CREW TWICE; ",""),""),LEN(IF(NOT(ISNUMBER(A55)),"NO DATE; ","")&amp;IF(AND(ISNUMBER(A55),A55&gt;TODAY()),"FUTURE DATE; ","")&amp;IF(B55="","NO JOB; ","")&amp;IF(C55="","NO CREW / FOREMAN; ","")&amp;IF(OR(D55="",E55=""),"NO HEADCOUNT OR HOURS; ","")&amp;IF(AND(E55&lt;&gt;"",OR(NOT(ISNUMBER(E55)),N(E55)&lt;=0,N(E55)&gt;$I$3)),"HOURS OUT OF RANGE; ","")&amp;IF(AND(D55&lt;&gt;"",OR(NOT(ISNUMBER(D55)),N(D55)&lt;1,N(D55)&gt;$K$3,N(D55)&lt;&gt;INT(N(D55)))),"HEADCOUNT OUT OF RANGE; ","")&amp;IF(AND(OR(OR(UPPER(TRIM(N55))="Y",UPPER(TRIM(N55))="YES"),O55&lt;&gt;""),P55=""),"EXTRA WORK - NO CO/T&amp;M #; ","")&amp;IF(AND(OR(OR(UPPER(TRIM(N55))="Y",UPPER(TRIM(N55))="YES"),O55&lt;&gt;""),S55=""),"EXTRA WORK - NO PHOTO; ","")&amp;IF(AND(OR(UPPER(TRIM(L55))="Y",UPPER(TRIM(L55))="YES"),M55=""),"DELAY - NO NOTE; ","")&amp;IF(AND(ISNUMBER(A55),B55&lt;&gt;"",C55&lt;&gt;""),IF(COUNTIFS($A$6:$A$105,A55,$B$6:$B$105,B55,$C$6:$C$105,C55)&gt;1,"SAME DAY, JOB AND CREW TWICE; ",""),""))-2)))</f>
        <v/>
      </c>
      <c r="V55" s="6" t="n"/>
      <c r="W55" s="6" t="n"/>
    </row>
    <row r="56">
      <c r="A56" s="9" t="n"/>
      <c r="B56" s="10" t="n"/>
      <c r="C56" s="6" t="n"/>
      <c r="D56" s="6" t="n"/>
      <c r="E56" s="6" t="n"/>
      <c r="F56" s="11">
        <f>IF(AND(ISNUMBER(D56),ISNUMBER(E56)),D56*E56,"")</f>
        <v/>
      </c>
      <c r="G56" s="6" t="n"/>
      <c r="H56" s="10" t="n"/>
      <c r="I56" s="6" t="n"/>
      <c r="J56" s="10" t="n"/>
      <c r="K56" s="10" t="n"/>
      <c r="L56" s="6" t="n"/>
      <c r="M56" s="10" t="n"/>
      <c r="N56" s="6" t="n"/>
      <c r="O56" s="10" t="n"/>
      <c r="P56" s="6" t="n"/>
      <c r="Q56" s="6" t="n"/>
      <c r="R56" s="6" t="n"/>
      <c r="S56" s="6" t="n"/>
      <c r="T56" s="12">
        <f>IF(ISNUMBER(A56),TODAY()-A56,"")</f>
        <v/>
      </c>
      <c r="U56" s="13">
        <f>IF(NOT(OR($A56&lt;&gt;"",$B56&lt;&gt;"",$C56&lt;&gt;"",$D56&lt;&gt;"",$E56&lt;&gt;"",$G56&lt;&gt;"",$H56&lt;&gt;"",$I56&lt;&gt;"",$J56&lt;&gt;"",$K56&lt;&gt;"",$L56&lt;&gt;"",$M56&lt;&gt;"",$N56&lt;&gt;"",$O56&lt;&gt;"",$P56&lt;&gt;"",$Q56&lt;&gt;"",$R56&lt;&gt;"",$S56&lt;&gt;"")),"",IF(IF(NOT(ISNUMBER(A56)),"NO DATE; ","")&amp;IF(AND(ISNUMBER(A56),A56&gt;TODAY()),"FUTURE DATE; ","")&amp;IF(B56="","NO JOB; ","")&amp;IF(C56="","NO CREW / FOREMAN; ","")&amp;IF(OR(D56="",E56=""),"NO HEADCOUNT OR HOURS; ","")&amp;IF(AND(E56&lt;&gt;"",OR(NOT(ISNUMBER(E56)),N(E56)&lt;=0,N(E56)&gt;$I$3)),"HOURS OUT OF RANGE; ","")&amp;IF(AND(D56&lt;&gt;"",OR(NOT(ISNUMBER(D56)),N(D56)&lt;1,N(D56)&gt;$K$3,N(D56)&lt;&gt;INT(N(D56)))),"HEADCOUNT OUT OF RANGE; ","")&amp;IF(AND(OR(OR(UPPER(TRIM(N56))="Y",UPPER(TRIM(N56))="YES"),O56&lt;&gt;""),P56=""),"EXTRA WORK - NO CO/T&amp;M #; ","")&amp;IF(AND(OR(OR(UPPER(TRIM(N56))="Y",UPPER(TRIM(N56))="YES"),O56&lt;&gt;""),S56=""),"EXTRA WORK - NO PHOTO; ","")&amp;IF(AND(OR(UPPER(TRIM(L56))="Y",UPPER(TRIM(L56))="YES"),M56=""),"DELAY - NO NOTE; ","")&amp;IF(AND(ISNUMBER(A56),B56&lt;&gt;"",C56&lt;&gt;""),IF(COUNTIFS($A$6:$A$105,A56,$B$6:$B$105,B56,$C$6:$C$105,C56)&gt;1,"SAME DAY, JOB AND CREW TWICE; ",""),"")="","",LEFT(IF(NOT(ISNUMBER(A56)),"NO DATE; ","")&amp;IF(AND(ISNUMBER(A56),A56&gt;TODAY()),"FUTURE DATE; ","")&amp;IF(B56="","NO JOB; ","")&amp;IF(C56="","NO CREW / FOREMAN; ","")&amp;IF(OR(D56="",E56=""),"NO HEADCOUNT OR HOURS; ","")&amp;IF(AND(E56&lt;&gt;"",OR(NOT(ISNUMBER(E56)),N(E56)&lt;=0,N(E56)&gt;$I$3)),"HOURS OUT OF RANGE; ","")&amp;IF(AND(D56&lt;&gt;"",OR(NOT(ISNUMBER(D56)),N(D56)&lt;1,N(D56)&gt;$K$3,N(D56)&lt;&gt;INT(N(D56)))),"HEADCOUNT OUT OF RANGE; ","")&amp;IF(AND(OR(OR(UPPER(TRIM(N56))="Y",UPPER(TRIM(N56))="YES"),O56&lt;&gt;""),P56=""),"EXTRA WORK - NO CO/T&amp;M #; ","")&amp;IF(AND(OR(OR(UPPER(TRIM(N56))="Y",UPPER(TRIM(N56))="YES"),O56&lt;&gt;""),S56=""),"EXTRA WORK - NO PHOTO; ","")&amp;IF(AND(OR(UPPER(TRIM(L56))="Y",UPPER(TRIM(L56))="YES"),M56=""),"DELAY - NO NOTE; ","")&amp;IF(AND(ISNUMBER(A56),B56&lt;&gt;"",C56&lt;&gt;""),IF(COUNTIFS($A$6:$A$105,A56,$B$6:$B$105,B56,$C$6:$C$105,C56)&gt;1,"SAME DAY, JOB AND CREW TWICE; ",""),""),LEN(IF(NOT(ISNUMBER(A56)),"NO DATE; ","")&amp;IF(AND(ISNUMBER(A56),A56&gt;TODAY()),"FUTURE DATE; ","")&amp;IF(B56="","NO JOB; ","")&amp;IF(C56="","NO CREW / FOREMAN; ","")&amp;IF(OR(D56="",E56=""),"NO HEADCOUNT OR HOURS; ","")&amp;IF(AND(E56&lt;&gt;"",OR(NOT(ISNUMBER(E56)),N(E56)&lt;=0,N(E56)&gt;$I$3)),"HOURS OUT OF RANGE; ","")&amp;IF(AND(D56&lt;&gt;"",OR(NOT(ISNUMBER(D56)),N(D56)&lt;1,N(D56)&gt;$K$3,N(D56)&lt;&gt;INT(N(D56)))),"HEADCOUNT OUT OF RANGE; ","")&amp;IF(AND(OR(OR(UPPER(TRIM(N56))="Y",UPPER(TRIM(N56))="YES"),O56&lt;&gt;""),P56=""),"EXTRA WORK - NO CO/T&amp;M #; ","")&amp;IF(AND(OR(OR(UPPER(TRIM(N56))="Y",UPPER(TRIM(N56))="YES"),O56&lt;&gt;""),S56=""),"EXTRA WORK - NO PHOTO; ","")&amp;IF(AND(OR(UPPER(TRIM(L56))="Y",UPPER(TRIM(L56))="YES"),M56=""),"DELAY - NO NOTE; ","")&amp;IF(AND(ISNUMBER(A56),B56&lt;&gt;"",C56&lt;&gt;""),IF(COUNTIFS($A$6:$A$105,A56,$B$6:$B$105,B56,$C$6:$C$105,C56)&gt;1,"SAME DAY, JOB AND CREW TWICE; ",""),""))-2)))</f>
        <v/>
      </c>
      <c r="V56" s="6" t="n"/>
      <c r="W56" s="6" t="n"/>
    </row>
    <row r="57">
      <c r="A57" s="9" t="n"/>
      <c r="B57" s="10" t="n"/>
      <c r="C57" s="6" t="n"/>
      <c r="D57" s="6" t="n"/>
      <c r="E57" s="6" t="n"/>
      <c r="F57" s="11">
        <f>IF(AND(ISNUMBER(D57),ISNUMBER(E57)),D57*E57,"")</f>
        <v/>
      </c>
      <c r="G57" s="6" t="n"/>
      <c r="H57" s="10" t="n"/>
      <c r="I57" s="6" t="n"/>
      <c r="J57" s="10" t="n"/>
      <c r="K57" s="10" t="n"/>
      <c r="L57" s="6" t="n"/>
      <c r="M57" s="10" t="n"/>
      <c r="N57" s="6" t="n"/>
      <c r="O57" s="10" t="n"/>
      <c r="P57" s="6" t="n"/>
      <c r="Q57" s="6" t="n"/>
      <c r="R57" s="6" t="n"/>
      <c r="S57" s="6" t="n"/>
      <c r="T57" s="12">
        <f>IF(ISNUMBER(A57),TODAY()-A57,"")</f>
        <v/>
      </c>
      <c r="U57" s="13">
        <f>IF(NOT(OR($A57&lt;&gt;"",$B57&lt;&gt;"",$C57&lt;&gt;"",$D57&lt;&gt;"",$E57&lt;&gt;"",$G57&lt;&gt;"",$H57&lt;&gt;"",$I57&lt;&gt;"",$J57&lt;&gt;"",$K57&lt;&gt;"",$L57&lt;&gt;"",$M57&lt;&gt;"",$N57&lt;&gt;"",$O57&lt;&gt;"",$P57&lt;&gt;"",$Q57&lt;&gt;"",$R57&lt;&gt;"",$S57&lt;&gt;"")),"",IF(IF(NOT(ISNUMBER(A57)),"NO DATE; ","")&amp;IF(AND(ISNUMBER(A57),A57&gt;TODAY()),"FUTURE DATE; ","")&amp;IF(B57="","NO JOB; ","")&amp;IF(C57="","NO CREW / FOREMAN; ","")&amp;IF(OR(D57="",E57=""),"NO HEADCOUNT OR HOURS; ","")&amp;IF(AND(E57&lt;&gt;"",OR(NOT(ISNUMBER(E57)),N(E57)&lt;=0,N(E57)&gt;$I$3)),"HOURS OUT OF RANGE; ","")&amp;IF(AND(D57&lt;&gt;"",OR(NOT(ISNUMBER(D57)),N(D57)&lt;1,N(D57)&gt;$K$3,N(D57)&lt;&gt;INT(N(D57)))),"HEADCOUNT OUT OF RANGE; ","")&amp;IF(AND(OR(OR(UPPER(TRIM(N57))="Y",UPPER(TRIM(N57))="YES"),O57&lt;&gt;""),P57=""),"EXTRA WORK - NO CO/T&amp;M #; ","")&amp;IF(AND(OR(OR(UPPER(TRIM(N57))="Y",UPPER(TRIM(N57))="YES"),O57&lt;&gt;""),S57=""),"EXTRA WORK - NO PHOTO; ","")&amp;IF(AND(OR(UPPER(TRIM(L57))="Y",UPPER(TRIM(L57))="YES"),M57=""),"DELAY - NO NOTE; ","")&amp;IF(AND(ISNUMBER(A57),B57&lt;&gt;"",C57&lt;&gt;""),IF(COUNTIFS($A$6:$A$105,A57,$B$6:$B$105,B57,$C$6:$C$105,C57)&gt;1,"SAME DAY, JOB AND CREW TWICE; ",""),"")="","",LEFT(IF(NOT(ISNUMBER(A57)),"NO DATE; ","")&amp;IF(AND(ISNUMBER(A57),A57&gt;TODAY()),"FUTURE DATE; ","")&amp;IF(B57="","NO JOB; ","")&amp;IF(C57="","NO CREW / FOREMAN; ","")&amp;IF(OR(D57="",E57=""),"NO HEADCOUNT OR HOURS; ","")&amp;IF(AND(E57&lt;&gt;"",OR(NOT(ISNUMBER(E57)),N(E57)&lt;=0,N(E57)&gt;$I$3)),"HOURS OUT OF RANGE; ","")&amp;IF(AND(D57&lt;&gt;"",OR(NOT(ISNUMBER(D57)),N(D57)&lt;1,N(D57)&gt;$K$3,N(D57)&lt;&gt;INT(N(D57)))),"HEADCOUNT OUT OF RANGE; ","")&amp;IF(AND(OR(OR(UPPER(TRIM(N57))="Y",UPPER(TRIM(N57))="YES"),O57&lt;&gt;""),P57=""),"EXTRA WORK - NO CO/T&amp;M #; ","")&amp;IF(AND(OR(OR(UPPER(TRIM(N57))="Y",UPPER(TRIM(N57))="YES"),O57&lt;&gt;""),S57=""),"EXTRA WORK - NO PHOTO; ","")&amp;IF(AND(OR(UPPER(TRIM(L57))="Y",UPPER(TRIM(L57))="YES"),M57=""),"DELAY - NO NOTE; ","")&amp;IF(AND(ISNUMBER(A57),B57&lt;&gt;"",C57&lt;&gt;""),IF(COUNTIFS($A$6:$A$105,A57,$B$6:$B$105,B57,$C$6:$C$105,C57)&gt;1,"SAME DAY, JOB AND CREW TWICE; ",""),""),LEN(IF(NOT(ISNUMBER(A57)),"NO DATE; ","")&amp;IF(AND(ISNUMBER(A57),A57&gt;TODAY()),"FUTURE DATE; ","")&amp;IF(B57="","NO JOB; ","")&amp;IF(C57="","NO CREW / FOREMAN; ","")&amp;IF(OR(D57="",E57=""),"NO HEADCOUNT OR HOURS; ","")&amp;IF(AND(E57&lt;&gt;"",OR(NOT(ISNUMBER(E57)),N(E57)&lt;=0,N(E57)&gt;$I$3)),"HOURS OUT OF RANGE; ","")&amp;IF(AND(D57&lt;&gt;"",OR(NOT(ISNUMBER(D57)),N(D57)&lt;1,N(D57)&gt;$K$3,N(D57)&lt;&gt;INT(N(D57)))),"HEADCOUNT OUT OF RANGE; ","")&amp;IF(AND(OR(OR(UPPER(TRIM(N57))="Y",UPPER(TRIM(N57))="YES"),O57&lt;&gt;""),P57=""),"EXTRA WORK - NO CO/T&amp;M #; ","")&amp;IF(AND(OR(OR(UPPER(TRIM(N57))="Y",UPPER(TRIM(N57))="YES"),O57&lt;&gt;""),S57=""),"EXTRA WORK - NO PHOTO; ","")&amp;IF(AND(OR(UPPER(TRIM(L57))="Y",UPPER(TRIM(L57))="YES"),M57=""),"DELAY - NO NOTE; ","")&amp;IF(AND(ISNUMBER(A57),B57&lt;&gt;"",C57&lt;&gt;""),IF(COUNTIFS($A$6:$A$105,A57,$B$6:$B$105,B57,$C$6:$C$105,C57)&gt;1,"SAME DAY, JOB AND CREW TWICE; ",""),""))-2)))</f>
        <v/>
      </c>
      <c r="V57" s="6" t="n"/>
      <c r="W57" s="6" t="n"/>
    </row>
    <row r="58">
      <c r="A58" s="9" t="n"/>
      <c r="B58" s="10" t="n"/>
      <c r="C58" s="6" t="n"/>
      <c r="D58" s="6" t="n"/>
      <c r="E58" s="6" t="n"/>
      <c r="F58" s="11">
        <f>IF(AND(ISNUMBER(D58),ISNUMBER(E58)),D58*E58,"")</f>
        <v/>
      </c>
      <c r="G58" s="6" t="n"/>
      <c r="H58" s="10" t="n"/>
      <c r="I58" s="6" t="n"/>
      <c r="J58" s="10" t="n"/>
      <c r="K58" s="10" t="n"/>
      <c r="L58" s="6" t="n"/>
      <c r="M58" s="10" t="n"/>
      <c r="N58" s="6" t="n"/>
      <c r="O58" s="10" t="n"/>
      <c r="P58" s="6" t="n"/>
      <c r="Q58" s="6" t="n"/>
      <c r="R58" s="6" t="n"/>
      <c r="S58" s="6" t="n"/>
      <c r="T58" s="12">
        <f>IF(ISNUMBER(A58),TODAY()-A58,"")</f>
        <v/>
      </c>
      <c r="U58" s="13">
        <f>IF(NOT(OR($A58&lt;&gt;"",$B58&lt;&gt;"",$C58&lt;&gt;"",$D58&lt;&gt;"",$E58&lt;&gt;"",$G58&lt;&gt;"",$H58&lt;&gt;"",$I58&lt;&gt;"",$J58&lt;&gt;"",$K58&lt;&gt;"",$L58&lt;&gt;"",$M58&lt;&gt;"",$N58&lt;&gt;"",$O58&lt;&gt;"",$P58&lt;&gt;"",$Q58&lt;&gt;"",$R58&lt;&gt;"",$S58&lt;&gt;"")),"",IF(IF(NOT(ISNUMBER(A58)),"NO DATE; ","")&amp;IF(AND(ISNUMBER(A58),A58&gt;TODAY()),"FUTURE DATE; ","")&amp;IF(B58="","NO JOB; ","")&amp;IF(C58="","NO CREW / FOREMAN; ","")&amp;IF(OR(D58="",E58=""),"NO HEADCOUNT OR HOURS; ","")&amp;IF(AND(E58&lt;&gt;"",OR(NOT(ISNUMBER(E58)),N(E58)&lt;=0,N(E58)&gt;$I$3)),"HOURS OUT OF RANGE; ","")&amp;IF(AND(D58&lt;&gt;"",OR(NOT(ISNUMBER(D58)),N(D58)&lt;1,N(D58)&gt;$K$3,N(D58)&lt;&gt;INT(N(D58)))),"HEADCOUNT OUT OF RANGE; ","")&amp;IF(AND(OR(OR(UPPER(TRIM(N58))="Y",UPPER(TRIM(N58))="YES"),O58&lt;&gt;""),P58=""),"EXTRA WORK - NO CO/T&amp;M #; ","")&amp;IF(AND(OR(OR(UPPER(TRIM(N58))="Y",UPPER(TRIM(N58))="YES"),O58&lt;&gt;""),S58=""),"EXTRA WORK - NO PHOTO; ","")&amp;IF(AND(OR(UPPER(TRIM(L58))="Y",UPPER(TRIM(L58))="YES"),M58=""),"DELAY - NO NOTE; ","")&amp;IF(AND(ISNUMBER(A58),B58&lt;&gt;"",C58&lt;&gt;""),IF(COUNTIFS($A$6:$A$105,A58,$B$6:$B$105,B58,$C$6:$C$105,C58)&gt;1,"SAME DAY, JOB AND CREW TWICE; ",""),"")="","",LEFT(IF(NOT(ISNUMBER(A58)),"NO DATE; ","")&amp;IF(AND(ISNUMBER(A58),A58&gt;TODAY()),"FUTURE DATE; ","")&amp;IF(B58="","NO JOB; ","")&amp;IF(C58="","NO CREW / FOREMAN; ","")&amp;IF(OR(D58="",E58=""),"NO HEADCOUNT OR HOURS; ","")&amp;IF(AND(E58&lt;&gt;"",OR(NOT(ISNUMBER(E58)),N(E58)&lt;=0,N(E58)&gt;$I$3)),"HOURS OUT OF RANGE; ","")&amp;IF(AND(D58&lt;&gt;"",OR(NOT(ISNUMBER(D58)),N(D58)&lt;1,N(D58)&gt;$K$3,N(D58)&lt;&gt;INT(N(D58)))),"HEADCOUNT OUT OF RANGE; ","")&amp;IF(AND(OR(OR(UPPER(TRIM(N58))="Y",UPPER(TRIM(N58))="YES"),O58&lt;&gt;""),P58=""),"EXTRA WORK - NO CO/T&amp;M #; ","")&amp;IF(AND(OR(OR(UPPER(TRIM(N58))="Y",UPPER(TRIM(N58))="YES"),O58&lt;&gt;""),S58=""),"EXTRA WORK - NO PHOTO; ","")&amp;IF(AND(OR(UPPER(TRIM(L58))="Y",UPPER(TRIM(L58))="YES"),M58=""),"DELAY - NO NOTE; ","")&amp;IF(AND(ISNUMBER(A58),B58&lt;&gt;"",C58&lt;&gt;""),IF(COUNTIFS($A$6:$A$105,A58,$B$6:$B$105,B58,$C$6:$C$105,C58)&gt;1,"SAME DAY, JOB AND CREW TWICE; ",""),""),LEN(IF(NOT(ISNUMBER(A58)),"NO DATE; ","")&amp;IF(AND(ISNUMBER(A58),A58&gt;TODAY()),"FUTURE DATE; ","")&amp;IF(B58="","NO JOB; ","")&amp;IF(C58="","NO CREW / FOREMAN; ","")&amp;IF(OR(D58="",E58=""),"NO HEADCOUNT OR HOURS; ","")&amp;IF(AND(E58&lt;&gt;"",OR(NOT(ISNUMBER(E58)),N(E58)&lt;=0,N(E58)&gt;$I$3)),"HOURS OUT OF RANGE; ","")&amp;IF(AND(D58&lt;&gt;"",OR(NOT(ISNUMBER(D58)),N(D58)&lt;1,N(D58)&gt;$K$3,N(D58)&lt;&gt;INT(N(D58)))),"HEADCOUNT OUT OF RANGE; ","")&amp;IF(AND(OR(OR(UPPER(TRIM(N58))="Y",UPPER(TRIM(N58))="YES"),O58&lt;&gt;""),P58=""),"EXTRA WORK - NO CO/T&amp;M #; ","")&amp;IF(AND(OR(OR(UPPER(TRIM(N58))="Y",UPPER(TRIM(N58))="YES"),O58&lt;&gt;""),S58=""),"EXTRA WORK - NO PHOTO; ","")&amp;IF(AND(OR(UPPER(TRIM(L58))="Y",UPPER(TRIM(L58))="YES"),M58=""),"DELAY - NO NOTE; ","")&amp;IF(AND(ISNUMBER(A58),B58&lt;&gt;"",C58&lt;&gt;""),IF(COUNTIFS($A$6:$A$105,A58,$B$6:$B$105,B58,$C$6:$C$105,C58)&gt;1,"SAME DAY, JOB AND CREW TWICE; ",""),""))-2)))</f>
        <v/>
      </c>
      <c r="V58" s="6" t="n"/>
      <c r="W58" s="6" t="n"/>
    </row>
    <row r="59">
      <c r="A59" s="9" t="n"/>
      <c r="B59" s="10" t="n"/>
      <c r="C59" s="6" t="n"/>
      <c r="D59" s="6" t="n"/>
      <c r="E59" s="6" t="n"/>
      <c r="F59" s="11">
        <f>IF(AND(ISNUMBER(D59),ISNUMBER(E59)),D59*E59,"")</f>
        <v/>
      </c>
      <c r="G59" s="6" t="n"/>
      <c r="H59" s="10" t="n"/>
      <c r="I59" s="6" t="n"/>
      <c r="J59" s="10" t="n"/>
      <c r="K59" s="10" t="n"/>
      <c r="L59" s="6" t="n"/>
      <c r="M59" s="10" t="n"/>
      <c r="N59" s="6" t="n"/>
      <c r="O59" s="10" t="n"/>
      <c r="P59" s="6" t="n"/>
      <c r="Q59" s="6" t="n"/>
      <c r="R59" s="6" t="n"/>
      <c r="S59" s="6" t="n"/>
      <c r="T59" s="12">
        <f>IF(ISNUMBER(A59),TODAY()-A59,"")</f>
        <v/>
      </c>
      <c r="U59" s="13">
        <f>IF(NOT(OR($A59&lt;&gt;"",$B59&lt;&gt;"",$C59&lt;&gt;"",$D59&lt;&gt;"",$E59&lt;&gt;"",$G59&lt;&gt;"",$H59&lt;&gt;"",$I59&lt;&gt;"",$J59&lt;&gt;"",$K59&lt;&gt;"",$L59&lt;&gt;"",$M59&lt;&gt;"",$N59&lt;&gt;"",$O59&lt;&gt;"",$P59&lt;&gt;"",$Q59&lt;&gt;"",$R59&lt;&gt;"",$S59&lt;&gt;"")),"",IF(IF(NOT(ISNUMBER(A59)),"NO DATE; ","")&amp;IF(AND(ISNUMBER(A59),A59&gt;TODAY()),"FUTURE DATE; ","")&amp;IF(B59="","NO JOB; ","")&amp;IF(C59="","NO CREW / FOREMAN; ","")&amp;IF(OR(D59="",E59=""),"NO HEADCOUNT OR HOURS; ","")&amp;IF(AND(E59&lt;&gt;"",OR(NOT(ISNUMBER(E59)),N(E59)&lt;=0,N(E59)&gt;$I$3)),"HOURS OUT OF RANGE; ","")&amp;IF(AND(D59&lt;&gt;"",OR(NOT(ISNUMBER(D59)),N(D59)&lt;1,N(D59)&gt;$K$3,N(D59)&lt;&gt;INT(N(D59)))),"HEADCOUNT OUT OF RANGE; ","")&amp;IF(AND(OR(OR(UPPER(TRIM(N59))="Y",UPPER(TRIM(N59))="YES"),O59&lt;&gt;""),P59=""),"EXTRA WORK - NO CO/T&amp;M #; ","")&amp;IF(AND(OR(OR(UPPER(TRIM(N59))="Y",UPPER(TRIM(N59))="YES"),O59&lt;&gt;""),S59=""),"EXTRA WORK - NO PHOTO; ","")&amp;IF(AND(OR(UPPER(TRIM(L59))="Y",UPPER(TRIM(L59))="YES"),M59=""),"DELAY - NO NOTE; ","")&amp;IF(AND(ISNUMBER(A59),B59&lt;&gt;"",C59&lt;&gt;""),IF(COUNTIFS($A$6:$A$105,A59,$B$6:$B$105,B59,$C$6:$C$105,C59)&gt;1,"SAME DAY, JOB AND CREW TWICE; ",""),"")="","",LEFT(IF(NOT(ISNUMBER(A59)),"NO DATE; ","")&amp;IF(AND(ISNUMBER(A59),A59&gt;TODAY()),"FUTURE DATE; ","")&amp;IF(B59="","NO JOB; ","")&amp;IF(C59="","NO CREW / FOREMAN; ","")&amp;IF(OR(D59="",E59=""),"NO HEADCOUNT OR HOURS; ","")&amp;IF(AND(E59&lt;&gt;"",OR(NOT(ISNUMBER(E59)),N(E59)&lt;=0,N(E59)&gt;$I$3)),"HOURS OUT OF RANGE; ","")&amp;IF(AND(D59&lt;&gt;"",OR(NOT(ISNUMBER(D59)),N(D59)&lt;1,N(D59)&gt;$K$3,N(D59)&lt;&gt;INT(N(D59)))),"HEADCOUNT OUT OF RANGE; ","")&amp;IF(AND(OR(OR(UPPER(TRIM(N59))="Y",UPPER(TRIM(N59))="YES"),O59&lt;&gt;""),P59=""),"EXTRA WORK - NO CO/T&amp;M #; ","")&amp;IF(AND(OR(OR(UPPER(TRIM(N59))="Y",UPPER(TRIM(N59))="YES"),O59&lt;&gt;""),S59=""),"EXTRA WORK - NO PHOTO; ","")&amp;IF(AND(OR(UPPER(TRIM(L59))="Y",UPPER(TRIM(L59))="YES"),M59=""),"DELAY - NO NOTE; ","")&amp;IF(AND(ISNUMBER(A59),B59&lt;&gt;"",C59&lt;&gt;""),IF(COUNTIFS($A$6:$A$105,A59,$B$6:$B$105,B59,$C$6:$C$105,C59)&gt;1,"SAME DAY, JOB AND CREW TWICE; ",""),""),LEN(IF(NOT(ISNUMBER(A59)),"NO DATE; ","")&amp;IF(AND(ISNUMBER(A59),A59&gt;TODAY()),"FUTURE DATE; ","")&amp;IF(B59="","NO JOB; ","")&amp;IF(C59="","NO CREW / FOREMAN; ","")&amp;IF(OR(D59="",E59=""),"NO HEADCOUNT OR HOURS; ","")&amp;IF(AND(E59&lt;&gt;"",OR(NOT(ISNUMBER(E59)),N(E59)&lt;=0,N(E59)&gt;$I$3)),"HOURS OUT OF RANGE; ","")&amp;IF(AND(D59&lt;&gt;"",OR(NOT(ISNUMBER(D59)),N(D59)&lt;1,N(D59)&gt;$K$3,N(D59)&lt;&gt;INT(N(D59)))),"HEADCOUNT OUT OF RANGE; ","")&amp;IF(AND(OR(OR(UPPER(TRIM(N59))="Y",UPPER(TRIM(N59))="YES"),O59&lt;&gt;""),P59=""),"EXTRA WORK - NO CO/T&amp;M #; ","")&amp;IF(AND(OR(OR(UPPER(TRIM(N59))="Y",UPPER(TRIM(N59))="YES"),O59&lt;&gt;""),S59=""),"EXTRA WORK - NO PHOTO; ","")&amp;IF(AND(OR(UPPER(TRIM(L59))="Y",UPPER(TRIM(L59))="YES"),M59=""),"DELAY - NO NOTE; ","")&amp;IF(AND(ISNUMBER(A59),B59&lt;&gt;"",C59&lt;&gt;""),IF(COUNTIFS($A$6:$A$105,A59,$B$6:$B$105,B59,$C$6:$C$105,C59)&gt;1,"SAME DAY, JOB AND CREW TWICE; ",""),""))-2)))</f>
        <v/>
      </c>
      <c r="V59" s="6" t="n"/>
      <c r="W59" s="6" t="n"/>
    </row>
    <row r="60">
      <c r="A60" s="9" t="n"/>
      <c r="B60" s="10" t="n"/>
      <c r="C60" s="6" t="n"/>
      <c r="D60" s="6" t="n"/>
      <c r="E60" s="6" t="n"/>
      <c r="F60" s="11">
        <f>IF(AND(ISNUMBER(D60),ISNUMBER(E60)),D60*E60,"")</f>
        <v/>
      </c>
      <c r="G60" s="6" t="n"/>
      <c r="H60" s="10" t="n"/>
      <c r="I60" s="6" t="n"/>
      <c r="J60" s="10" t="n"/>
      <c r="K60" s="10" t="n"/>
      <c r="L60" s="6" t="n"/>
      <c r="M60" s="10" t="n"/>
      <c r="N60" s="6" t="n"/>
      <c r="O60" s="10" t="n"/>
      <c r="P60" s="6" t="n"/>
      <c r="Q60" s="6" t="n"/>
      <c r="R60" s="6" t="n"/>
      <c r="S60" s="6" t="n"/>
      <c r="T60" s="12">
        <f>IF(ISNUMBER(A60),TODAY()-A60,"")</f>
        <v/>
      </c>
      <c r="U60" s="13">
        <f>IF(NOT(OR($A60&lt;&gt;"",$B60&lt;&gt;"",$C60&lt;&gt;"",$D60&lt;&gt;"",$E60&lt;&gt;"",$G60&lt;&gt;"",$H60&lt;&gt;"",$I60&lt;&gt;"",$J60&lt;&gt;"",$K60&lt;&gt;"",$L60&lt;&gt;"",$M60&lt;&gt;"",$N60&lt;&gt;"",$O60&lt;&gt;"",$P60&lt;&gt;"",$Q60&lt;&gt;"",$R60&lt;&gt;"",$S60&lt;&gt;"")),"",IF(IF(NOT(ISNUMBER(A60)),"NO DATE; ","")&amp;IF(AND(ISNUMBER(A60),A60&gt;TODAY()),"FUTURE DATE; ","")&amp;IF(B60="","NO JOB; ","")&amp;IF(C60="","NO CREW / FOREMAN; ","")&amp;IF(OR(D60="",E60=""),"NO HEADCOUNT OR HOURS; ","")&amp;IF(AND(E60&lt;&gt;"",OR(NOT(ISNUMBER(E60)),N(E60)&lt;=0,N(E60)&gt;$I$3)),"HOURS OUT OF RANGE; ","")&amp;IF(AND(D60&lt;&gt;"",OR(NOT(ISNUMBER(D60)),N(D60)&lt;1,N(D60)&gt;$K$3,N(D60)&lt;&gt;INT(N(D60)))),"HEADCOUNT OUT OF RANGE; ","")&amp;IF(AND(OR(OR(UPPER(TRIM(N60))="Y",UPPER(TRIM(N60))="YES"),O60&lt;&gt;""),P60=""),"EXTRA WORK - NO CO/T&amp;M #; ","")&amp;IF(AND(OR(OR(UPPER(TRIM(N60))="Y",UPPER(TRIM(N60))="YES"),O60&lt;&gt;""),S60=""),"EXTRA WORK - NO PHOTO; ","")&amp;IF(AND(OR(UPPER(TRIM(L60))="Y",UPPER(TRIM(L60))="YES"),M60=""),"DELAY - NO NOTE; ","")&amp;IF(AND(ISNUMBER(A60),B60&lt;&gt;"",C60&lt;&gt;""),IF(COUNTIFS($A$6:$A$105,A60,$B$6:$B$105,B60,$C$6:$C$105,C60)&gt;1,"SAME DAY, JOB AND CREW TWICE; ",""),"")="","",LEFT(IF(NOT(ISNUMBER(A60)),"NO DATE; ","")&amp;IF(AND(ISNUMBER(A60),A60&gt;TODAY()),"FUTURE DATE; ","")&amp;IF(B60="","NO JOB; ","")&amp;IF(C60="","NO CREW / FOREMAN; ","")&amp;IF(OR(D60="",E60=""),"NO HEADCOUNT OR HOURS; ","")&amp;IF(AND(E60&lt;&gt;"",OR(NOT(ISNUMBER(E60)),N(E60)&lt;=0,N(E60)&gt;$I$3)),"HOURS OUT OF RANGE; ","")&amp;IF(AND(D60&lt;&gt;"",OR(NOT(ISNUMBER(D60)),N(D60)&lt;1,N(D60)&gt;$K$3,N(D60)&lt;&gt;INT(N(D60)))),"HEADCOUNT OUT OF RANGE; ","")&amp;IF(AND(OR(OR(UPPER(TRIM(N60))="Y",UPPER(TRIM(N60))="YES"),O60&lt;&gt;""),P60=""),"EXTRA WORK - NO CO/T&amp;M #; ","")&amp;IF(AND(OR(OR(UPPER(TRIM(N60))="Y",UPPER(TRIM(N60))="YES"),O60&lt;&gt;""),S60=""),"EXTRA WORK - NO PHOTO; ","")&amp;IF(AND(OR(UPPER(TRIM(L60))="Y",UPPER(TRIM(L60))="YES"),M60=""),"DELAY - NO NOTE; ","")&amp;IF(AND(ISNUMBER(A60),B60&lt;&gt;"",C60&lt;&gt;""),IF(COUNTIFS($A$6:$A$105,A60,$B$6:$B$105,B60,$C$6:$C$105,C60)&gt;1,"SAME DAY, JOB AND CREW TWICE; ",""),""),LEN(IF(NOT(ISNUMBER(A60)),"NO DATE; ","")&amp;IF(AND(ISNUMBER(A60),A60&gt;TODAY()),"FUTURE DATE; ","")&amp;IF(B60="","NO JOB; ","")&amp;IF(C60="","NO CREW / FOREMAN; ","")&amp;IF(OR(D60="",E60=""),"NO HEADCOUNT OR HOURS; ","")&amp;IF(AND(E60&lt;&gt;"",OR(NOT(ISNUMBER(E60)),N(E60)&lt;=0,N(E60)&gt;$I$3)),"HOURS OUT OF RANGE; ","")&amp;IF(AND(D60&lt;&gt;"",OR(NOT(ISNUMBER(D60)),N(D60)&lt;1,N(D60)&gt;$K$3,N(D60)&lt;&gt;INT(N(D60)))),"HEADCOUNT OUT OF RANGE; ","")&amp;IF(AND(OR(OR(UPPER(TRIM(N60))="Y",UPPER(TRIM(N60))="YES"),O60&lt;&gt;""),P60=""),"EXTRA WORK - NO CO/T&amp;M #; ","")&amp;IF(AND(OR(OR(UPPER(TRIM(N60))="Y",UPPER(TRIM(N60))="YES"),O60&lt;&gt;""),S60=""),"EXTRA WORK - NO PHOTO; ","")&amp;IF(AND(OR(UPPER(TRIM(L60))="Y",UPPER(TRIM(L60))="YES"),M60=""),"DELAY - NO NOTE; ","")&amp;IF(AND(ISNUMBER(A60),B60&lt;&gt;"",C60&lt;&gt;""),IF(COUNTIFS($A$6:$A$105,A60,$B$6:$B$105,B60,$C$6:$C$105,C60)&gt;1,"SAME DAY, JOB AND CREW TWICE; ",""),""))-2)))</f>
        <v/>
      </c>
      <c r="V60" s="6" t="n"/>
      <c r="W60" s="6" t="n"/>
    </row>
    <row r="61">
      <c r="A61" s="9" t="n"/>
      <c r="B61" s="10" t="n"/>
      <c r="C61" s="6" t="n"/>
      <c r="D61" s="6" t="n"/>
      <c r="E61" s="6" t="n"/>
      <c r="F61" s="11">
        <f>IF(AND(ISNUMBER(D61),ISNUMBER(E61)),D61*E61,"")</f>
        <v/>
      </c>
      <c r="G61" s="6" t="n"/>
      <c r="H61" s="10" t="n"/>
      <c r="I61" s="6" t="n"/>
      <c r="J61" s="10" t="n"/>
      <c r="K61" s="10" t="n"/>
      <c r="L61" s="6" t="n"/>
      <c r="M61" s="10" t="n"/>
      <c r="N61" s="6" t="n"/>
      <c r="O61" s="10" t="n"/>
      <c r="P61" s="6" t="n"/>
      <c r="Q61" s="6" t="n"/>
      <c r="R61" s="6" t="n"/>
      <c r="S61" s="6" t="n"/>
      <c r="T61" s="12">
        <f>IF(ISNUMBER(A61),TODAY()-A61,"")</f>
        <v/>
      </c>
      <c r="U61" s="13">
        <f>IF(NOT(OR($A61&lt;&gt;"",$B61&lt;&gt;"",$C61&lt;&gt;"",$D61&lt;&gt;"",$E61&lt;&gt;"",$G61&lt;&gt;"",$H61&lt;&gt;"",$I61&lt;&gt;"",$J61&lt;&gt;"",$K61&lt;&gt;"",$L61&lt;&gt;"",$M61&lt;&gt;"",$N61&lt;&gt;"",$O61&lt;&gt;"",$P61&lt;&gt;"",$Q61&lt;&gt;"",$R61&lt;&gt;"",$S61&lt;&gt;"")),"",IF(IF(NOT(ISNUMBER(A61)),"NO DATE; ","")&amp;IF(AND(ISNUMBER(A61),A61&gt;TODAY()),"FUTURE DATE; ","")&amp;IF(B61="","NO JOB; ","")&amp;IF(C61="","NO CREW / FOREMAN; ","")&amp;IF(OR(D61="",E61=""),"NO HEADCOUNT OR HOURS; ","")&amp;IF(AND(E61&lt;&gt;"",OR(NOT(ISNUMBER(E61)),N(E61)&lt;=0,N(E61)&gt;$I$3)),"HOURS OUT OF RANGE; ","")&amp;IF(AND(D61&lt;&gt;"",OR(NOT(ISNUMBER(D61)),N(D61)&lt;1,N(D61)&gt;$K$3,N(D61)&lt;&gt;INT(N(D61)))),"HEADCOUNT OUT OF RANGE; ","")&amp;IF(AND(OR(OR(UPPER(TRIM(N61))="Y",UPPER(TRIM(N61))="YES"),O61&lt;&gt;""),P61=""),"EXTRA WORK - NO CO/T&amp;M #; ","")&amp;IF(AND(OR(OR(UPPER(TRIM(N61))="Y",UPPER(TRIM(N61))="YES"),O61&lt;&gt;""),S61=""),"EXTRA WORK - NO PHOTO; ","")&amp;IF(AND(OR(UPPER(TRIM(L61))="Y",UPPER(TRIM(L61))="YES"),M61=""),"DELAY - NO NOTE; ","")&amp;IF(AND(ISNUMBER(A61),B61&lt;&gt;"",C61&lt;&gt;""),IF(COUNTIFS($A$6:$A$105,A61,$B$6:$B$105,B61,$C$6:$C$105,C61)&gt;1,"SAME DAY, JOB AND CREW TWICE; ",""),"")="","",LEFT(IF(NOT(ISNUMBER(A61)),"NO DATE; ","")&amp;IF(AND(ISNUMBER(A61),A61&gt;TODAY()),"FUTURE DATE; ","")&amp;IF(B61="","NO JOB; ","")&amp;IF(C61="","NO CREW / FOREMAN; ","")&amp;IF(OR(D61="",E61=""),"NO HEADCOUNT OR HOURS; ","")&amp;IF(AND(E61&lt;&gt;"",OR(NOT(ISNUMBER(E61)),N(E61)&lt;=0,N(E61)&gt;$I$3)),"HOURS OUT OF RANGE; ","")&amp;IF(AND(D61&lt;&gt;"",OR(NOT(ISNUMBER(D61)),N(D61)&lt;1,N(D61)&gt;$K$3,N(D61)&lt;&gt;INT(N(D61)))),"HEADCOUNT OUT OF RANGE; ","")&amp;IF(AND(OR(OR(UPPER(TRIM(N61))="Y",UPPER(TRIM(N61))="YES"),O61&lt;&gt;""),P61=""),"EXTRA WORK - NO CO/T&amp;M #; ","")&amp;IF(AND(OR(OR(UPPER(TRIM(N61))="Y",UPPER(TRIM(N61))="YES"),O61&lt;&gt;""),S61=""),"EXTRA WORK - NO PHOTO; ","")&amp;IF(AND(OR(UPPER(TRIM(L61))="Y",UPPER(TRIM(L61))="YES"),M61=""),"DELAY - NO NOTE; ","")&amp;IF(AND(ISNUMBER(A61),B61&lt;&gt;"",C61&lt;&gt;""),IF(COUNTIFS($A$6:$A$105,A61,$B$6:$B$105,B61,$C$6:$C$105,C61)&gt;1,"SAME DAY, JOB AND CREW TWICE; ",""),""),LEN(IF(NOT(ISNUMBER(A61)),"NO DATE; ","")&amp;IF(AND(ISNUMBER(A61),A61&gt;TODAY()),"FUTURE DATE; ","")&amp;IF(B61="","NO JOB; ","")&amp;IF(C61="","NO CREW / FOREMAN; ","")&amp;IF(OR(D61="",E61=""),"NO HEADCOUNT OR HOURS; ","")&amp;IF(AND(E61&lt;&gt;"",OR(NOT(ISNUMBER(E61)),N(E61)&lt;=0,N(E61)&gt;$I$3)),"HOURS OUT OF RANGE; ","")&amp;IF(AND(D61&lt;&gt;"",OR(NOT(ISNUMBER(D61)),N(D61)&lt;1,N(D61)&gt;$K$3,N(D61)&lt;&gt;INT(N(D61)))),"HEADCOUNT OUT OF RANGE; ","")&amp;IF(AND(OR(OR(UPPER(TRIM(N61))="Y",UPPER(TRIM(N61))="YES"),O61&lt;&gt;""),P61=""),"EXTRA WORK - NO CO/T&amp;M #; ","")&amp;IF(AND(OR(OR(UPPER(TRIM(N61))="Y",UPPER(TRIM(N61))="YES"),O61&lt;&gt;""),S61=""),"EXTRA WORK - NO PHOTO; ","")&amp;IF(AND(OR(UPPER(TRIM(L61))="Y",UPPER(TRIM(L61))="YES"),M61=""),"DELAY - NO NOTE; ","")&amp;IF(AND(ISNUMBER(A61),B61&lt;&gt;"",C61&lt;&gt;""),IF(COUNTIFS($A$6:$A$105,A61,$B$6:$B$105,B61,$C$6:$C$105,C61)&gt;1,"SAME DAY, JOB AND CREW TWICE; ",""),""))-2)))</f>
        <v/>
      </c>
      <c r="V61" s="6" t="n"/>
      <c r="W61" s="6" t="n"/>
    </row>
    <row r="62">
      <c r="A62" s="9" t="n"/>
      <c r="B62" s="10" t="n"/>
      <c r="C62" s="6" t="n"/>
      <c r="D62" s="6" t="n"/>
      <c r="E62" s="6" t="n"/>
      <c r="F62" s="11">
        <f>IF(AND(ISNUMBER(D62),ISNUMBER(E62)),D62*E62,"")</f>
        <v/>
      </c>
      <c r="G62" s="6" t="n"/>
      <c r="H62" s="10" t="n"/>
      <c r="I62" s="6" t="n"/>
      <c r="J62" s="10" t="n"/>
      <c r="K62" s="10" t="n"/>
      <c r="L62" s="6" t="n"/>
      <c r="M62" s="10" t="n"/>
      <c r="N62" s="6" t="n"/>
      <c r="O62" s="10" t="n"/>
      <c r="P62" s="6" t="n"/>
      <c r="Q62" s="6" t="n"/>
      <c r="R62" s="6" t="n"/>
      <c r="S62" s="6" t="n"/>
      <c r="T62" s="12">
        <f>IF(ISNUMBER(A62),TODAY()-A62,"")</f>
        <v/>
      </c>
      <c r="U62" s="13">
        <f>IF(NOT(OR($A62&lt;&gt;"",$B62&lt;&gt;"",$C62&lt;&gt;"",$D62&lt;&gt;"",$E62&lt;&gt;"",$G62&lt;&gt;"",$H62&lt;&gt;"",$I62&lt;&gt;"",$J62&lt;&gt;"",$K62&lt;&gt;"",$L62&lt;&gt;"",$M62&lt;&gt;"",$N62&lt;&gt;"",$O62&lt;&gt;"",$P62&lt;&gt;"",$Q62&lt;&gt;"",$R62&lt;&gt;"",$S62&lt;&gt;"")),"",IF(IF(NOT(ISNUMBER(A62)),"NO DATE; ","")&amp;IF(AND(ISNUMBER(A62),A62&gt;TODAY()),"FUTURE DATE; ","")&amp;IF(B62="","NO JOB; ","")&amp;IF(C62="","NO CREW / FOREMAN; ","")&amp;IF(OR(D62="",E62=""),"NO HEADCOUNT OR HOURS; ","")&amp;IF(AND(E62&lt;&gt;"",OR(NOT(ISNUMBER(E62)),N(E62)&lt;=0,N(E62)&gt;$I$3)),"HOURS OUT OF RANGE; ","")&amp;IF(AND(D62&lt;&gt;"",OR(NOT(ISNUMBER(D62)),N(D62)&lt;1,N(D62)&gt;$K$3,N(D62)&lt;&gt;INT(N(D62)))),"HEADCOUNT OUT OF RANGE; ","")&amp;IF(AND(OR(OR(UPPER(TRIM(N62))="Y",UPPER(TRIM(N62))="YES"),O62&lt;&gt;""),P62=""),"EXTRA WORK - NO CO/T&amp;M #; ","")&amp;IF(AND(OR(OR(UPPER(TRIM(N62))="Y",UPPER(TRIM(N62))="YES"),O62&lt;&gt;""),S62=""),"EXTRA WORK - NO PHOTO; ","")&amp;IF(AND(OR(UPPER(TRIM(L62))="Y",UPPER(TRIM(L62))="YES"),M62=""),"DELAY - NO NOTE; ","")&amp;IF(AND(ISNUMBER(A62),B62&lt;&gt;"",C62&lt;&gt;""),IF(COUNTIFS($A$6:$A$105,A62,$B$6:$B$105,B62,$C$6:$C$105,C62)&gt;1,"SAME DAY, JOB AND CREW TWICE; ",""),"")="","",LEFT(IF(NOT(ISNUMBER(A62)),"NO DATE; ","")&amp;IF(AND(ISNUMBER(A62),A62&gt;TODAY()),"FUTURE DATE; ","")&amp;IF(B62="","NO JOB; ","")&amp;IF(C62="","NO CREW / FOREMAN; ","")&amp;IF(OR(D62="",E62=""),"NO HEADCOUNT OR HOURS; ","")&amp;IF(AND(E62&lt;&gt;"",OR(NOT(ISNUMBER(E62)),N(E62)&lt;=0,N(E62)&gt;$I$3)),"HOURS OUT OF RANGE; ","")&amp;IF(AND(D62&lt;&gt;"",OR(NOT(ISNUMBER(D62)),N(D62)&lt;1,N(D62)&gt;$K$3,N(D62)&lt;&gt;INT(N(D62)))),"HEADCOUNT OUT OF RANGE; ","")&amp;IF(AND(OR(OR(UPPER(TRIM(N62))="Y",UPPER(TRIM(N62))="YES"),O62&lt;&gt;""),P62=""),"EXTRA WORK - NO CO/T&amp;M #; ","")&amp;IF(AND(OR(OR(UPPER(TRIM(N62))="Y",UPPER(TRIM(N62))="YES"),O62&lt;&gt;""),S62=""),"EXTRA WORK - NO PHOTO; ","")&amp;IF(AND(OR(UPPER(TRIM(L62))="Y",UPPER(TRIM(L62))="YES"),M62=""),"DELAY - NO NOTE; ","")&amp;IF(AND(ISNUMBER(A62),B62&lt;&gt;"",C62&lt;&gt;""),IF(COUNTIFS($A$6:$A$105,A62,$B$6:$B$105,B62,$C$6:$C$105,C62)&gt;1,"SAME DAY, JOB AND CREW TWICE; ",""),""),LEN(IF(NOT(ISNUMBER(A62)),"NO DATE; ","")&amp;IF(AND(ISNUMBER(A62),A62&gt;TODAY()),"FUTURE DATE; ","")&amp;IF(B62="","NO JOB; ","")&amp;IF(C62="","NO CREW / FOREMAN; ","")&amp;IF(OR(D62="",E62=""),"NO HEADCOUNT OR HOURS; ","")&amp;IF(AND(E62&lt;&gt;"",OR(NOT(ISNUMBER(E62)),N(E62)&lt;=0,N(E62)&gt;$I$3)),"HOURS OUT OF RANGE; ","")&amp;IF(AND(D62&lt;&gt;"",OR(NOT(ISNUMBER(D62)),N(D62)&lt;1,N(D62)&gt;$K$3,N(D62)&lt;&gt;INT(N(D62)))),"HEADCOUNT OUT OF RANGE; ","")&amp;IF(AND(OR(OR(UPPER(TRIM(N62))="Y",UPPER(TRIM(N62))="YES"),O62&lt;&gt;""),P62=""),"EXTRA WORK - NO CO/T&amp;M #; ","")&amp;IF(AND(OR(OR(UPPER(TRIM(N62))="Y",UPPER(TRIM(N62))="YES"),O62&lt;&gt;""),S62=""),"EXTRA WORK - NO PHOTO; ","")&amp;IF(AND(OR(UPPER(TRIM(L62))="Y",UPPER(TRIM(L62))="YES"),M62=""),"DELAY - NO NOTE; ","")&amp;IF(AND(ISNUMBER(A62),B62&lt;&gt;"",C62&lt;&gt;""),IF(COUNTIFS($A$6:$A$105,A62,$B$6:$B$105,B62,$C$6:$C$105,C62)&gt;1,"SAME DAY, JOB AND CREW TWICE; ",""),""))-2)))</f>
        <v/>
      </c>
      <c r="V62" s="6" t="n"/>
      <c r="W62" s="6" t="n"/>
    </row>
    <row r="63">
      <c r="A63" s="9" t="n"/>
      <c r="B63" s="10" t="n"/>
      <c r="C63" s="6" t="n"/>
      <c r="D63" s="6" t="n"/>
      <c r="E63" s="6" t="n"/>
      <c r="F63" s="11">
        <f>IF(AND(ISNUMBER(D63),ISNUMBER(E63)),D63*E63,"")</f>
        <v/>
      </c>
      <c r="G63" s="6" t="n"/>
      <c r="H63" s="10" t="n"/>
      <c r="I63" s="6" t="n"/>
      <c r="J63" s="10" t="n"/>
      <c r="K63" s="10" t="n"/>
      <c r="L63" s="6" t="n"/>
      <c r="M63" s="10" t="n"/>
      <c r="N63" s="6" t="n"/>
      <c r="O63" s="10" t="n"/>
      <c r="P63" s="6" t="n"/>
      <c r="Q63" s="6" t="n"/>
      <c r="R63" s="6" t="n"/>
      <c r="S63" s="6" t="n"/>
      <c r="T63" s="12">
        <f>IF(ISNUMBER(A63),TODAY()-A63,"")</f>
        <v/>
      </c>
      <c r="U63" s="13">
        <f>IF(NOT(OR($A63&lt;&gt;"",$B63&lt;&gt;"",$C63&lt;&gt;"",$D63&lt;&gt;"",$E63&lt;&gt;"",$G63&lt;&gt;"",$H63&lt;&gt;"",$I63&lt;&gt;"",$J63&lt;&gt;"",$K63&lt;&gt;"",$L63&lt;&gt;"",$M63&lt;&gt;"",$N63&lt;&gt;"",$O63&lt;&gt;"",$P63&lt;&gt;"",$Q63&lt;&gt;"",$R63&lt;&gt;"",$S63&lt;&gt;"")),"",IF(IF(NOT(ISNUMBER(A63)),"NO DATE; ","")&amp;IF(AND(ISNUMBER(A63),A63&gt;TODAY()),"FUTURE DATE; ","")&amp;IF(B63="","NO JOB; ","")&amp;IF(C63="","NO CREW / FOREMAN; ","")&amp;IF(OR(D63="",E63=""),"NO HEADCOUNT OR HOURS; ","")&amp;IF(AND(E63&lt;&gt;"",OR(NOT(ISNUMBER(E63)),N(E63)&lt;=0,N(E63)&gt;$I$3)),"HOURS OUT OF RANGE; ","")&amp;IF(AND(D63&lt;&gt;"",OR(NOT(ISNUMBER(D63)),N(D63)&lt;1,N(D63)&gt;$K$3,N(D63)&lt;&gt;INT(N(D63)))),"HEADCOUNT OUT OF RANGE; ","")&amp;IF(AND(OR(OR(UPPER(TRIM(N63))="Y",UPPER(TRIM(N63))="YES"),O63&lt;&gt;""),P63=""),"EXTRA WORK - NO CO/T&amp;M #; ","")&amp;IF(AND(OR(OR(UPPER(TRIM(N63))="Y",UPPER(TRIM(N63))="YES"),O63&lt;&gt;""),S63=""),"EXTRA WORK - NO PHOTO; ","")&amp;IF(AND(OR(UPPER(TRIM(L63))="Y",UPPER(TRIM(L63))="YES"),M63=""),"DELAY - NO NOTE; ","")&amp;IF(AND(ISNUMBER(A63),B63&lt;&gt;"",C63&lt;&gt;""),IF(COUNTIFS($A$6:$A$105,A63,$B$6:$B$105,B63,$C$6:$C$105,C63)&gt;1,"SAME DAY, JOB AND CREW TWICE; ",""),"")="","",LEFT(IF(NOT(ISNUMBER(A63)),"NO DATE; ","")&amp;IF(AND(ISNUMBER(A63),A63&gt;TODAY()),"FUTURE DATE; ","")&amp;IF(B63="","NO JOB; ","")&amp;IF(C63="","NO CREW / FOREMAN; ","")&amp;IF(OR(D63="",E63=""),"NO HEADCOUNT OR HOURS; ","")&amp;IF(AND(E63&lt;&gt;"",OR(NOT(ISNUMBER(E63)),N(E63)&lt;=0,N(E63)&gt;$I$3)),"HOURS OUT OF RANGE; ","")&amp;IF(AND(D63&lt;&gt;"",OR(NOT(ISNUMBER(D63)),N(D63)&lt;1,N(D63)&gt;$K$3,N(D63)&lt;&gt;INT(N(D63)))),"HEADCOUNT OUT OF RANGE; ","")&amp;IF(AND(OR(OR(UPPER(TRIM(N63))="Y",UPPER(TRIM(N63))="YES"),O63&lt;&gt;""),P63=""),"EXTRA WORK - NO CO/T&amp;M #; ","")&amp;IF(AND(OR(OR(UPPER(TRIM(N63))="Y",UPPER(TRIM(N63))="YES"),O63&lt;&gt;""),S63=""),"EXTRA WORK - NO PHOTO; ","")&amp;IF(AND(OR(UPPER(TRIM(L63))="Y",UPPER(TRIM(L63))="YES"),M63=""),"DELAY - NO NOTE; ","")&amp;IF(AND(ISNUMBER(A63),B63&lt;&gt;"",C63&lt;&gt;""),IF(COUNTIFS($A$6:$A$105,A63,$B$6:$B$105,B63,$C$6:$C$105,C63)&gt;1,"SAME DAY, JOB AND CREW TWICE; ",""),""),LEN(IF(NOT(ISNUMBER(A63)),"NO DATE; ","")&amp;IF(AND(ISNUMBER(A63),A63&gt;TODAY()),"FUTURE DATE; ","")&amp;IF(B63="","NO JOB; ","")&amp;IF(C63="","NO CREW / FOREMAN; ","")&amp;IF(OR(D63="",E63=""),"NO HEADCOUNT OR HOURS; ","")&amp;IF(AND(E63&lt;&gt;"",OR(NOT(ISNUMBER(E63)),N(E63)&lt;=0,N(E63)&gt;$I$3)),"HOURS OUT OF RANGE; ","")&amp;IF(AND(D63&lt;&gt;"",OR(NOT(ISNUMBER(D63)),N(D63)&lt;1,N(D63)&gt;$K$3,N(D63)&lt;&gt;INT(N(D63)))),"HEADCOUNT OUT OF RANGE; ","")&amp;IF(AND(OR(OR(UPPER(TRIM(N63))="Y",UPPER(TRIM(N63))="YES"),O63&lt;&gt;""),P63=""),"EXTRA WORK - NO CO/T&amp;M #; ","")&amp;IF(AND(OR(OR(UPPER(TRIM(N63))="Y",UPPER(TRIM(N63))="YES"),O63&lt;&gt;""),S63=""),"EXTRA WORK - NO PHOTO; ","")&amp;IF(AND(OR(UPPER(TRIM(L63))="Y",UPPER(TRIM(L63))="YES"),M63=""),"DELAY - NO NOTE; ","")&amp;IF(AND(ISNUMBER(A63),B63&lt;&gt;"",C63&lt;&gt;""),IF(COUNTIFS($A$6:$A$105,A63,$B$6:$B$105,B63,$C$6:$C$105,C63)&gt;1,"SAME DAY, JOB AND CREW TWICE; ",""),""))-2)))</f>
        <v/>
      </c>
      <c r="V63" s="6" t="n"/>
      <c r="W63" s="6" t="n"/>
    </row>
    <row r="64">
      <c r="A64" s="9" t="n"/>
      <c r="B64" s="10" t="n"/>
      <c r="C64" s="6" t="n"/>
      <c r="D64" s="6" t="n"/>
      <c r="E64" s="6" t="n"/>
      <c r="F64" s="11">
        <f>IF(AND(ISNUMBER(D64),ISNUMBER(E64)),D64*E64,"")</f>
        <v/>
      </c>
      <c r="G64" s="6" t="n"/>
      <c r="H64" s="10" t="n"/>
      <c r="I64" s="6" t="n"/>
      <c r="J64" s="10" t="n"/>
      <c r="K64" s="10" t="n"/>
      <c r="L64" s="6" t="n"/>
      <c r="M64" s="10" t="n"/>
      <c r="N64" s="6" t="n"/>
      <c r="O64" s="10" t="n"/>
      <c r="P64" s="6" t="n"/>
      <c r="Q64" s="6" t="n"/>
      <c r="R64" s="6" t="n"/>
      <c r="S64" s="6" t="n"/>
      <c r="T64" s="12">
        <f>IF(ISNUMBER(A64),TODAY()-A64,"")</f>
        <v/>
      </c>
      <c r="U64" s="13">
        <f>IF(NOT(OR($A64&lt;&gt;"",$B64&lt;&gt;"",$C64&lt;&gt;"",$D64&lt;&gt;"",$E64&lt;&gt;"",$G64&lt;&gt;"",$H64&lt;&gt;"",$I64&lt;&gt;"",$J64&lt;&gt;"",$K64&lt;&gt;"",$L64&lt;&gt;"",$M64&lt;&gt;"",$N64&lt;&gt;"",$O64&lt;&gt;"",$P64&lt;&gt;"",$Q64&lt;&gt;"",$R64&lt;&gt;"",$S64&lt;&gt;"")),"",IF(IF(NOT(ISNUMBER(A64)),"NO DATE; ","")&amp;IF(AND(ISNUMBER(A64),A64&gt;TODAY()),"FUTURE DATE; ","")&amp;IF(B64="","NO JOB; ","")&amp;IF(C64="","NO CREW / FOREMAN; ","")&amp;IF(OR(D64="",E64=""),"NO HEADCOUNT OR HOURS; ","")&amp;IF(AND(E64&lt;&gt;"",OR(NOT(ISNUMBER(E64)),N(E64)&lt;=0,N(E64)&gt;$I$3)),"HOURS OUT OF RANGE; ","")&amp;IF(AND(D64&lt;&gt;"",OR(NOT(ISNUMBER(D64)),N(D64)&lt;1,N(D64)&gt;$K$3,N(D64)&lt;&gt;INT(N(D64)))),"HEADCOUNT OUT OF RANGE; ","")&amp;IF(AND(OR(OR(UPPER(TRIM(N64))="Y",UPPER(TRIM(N64))="YES"),O64&lt;&gt;""),P64=""),"EXTRA WORK - NO CO/T&amp;M #; ","")&amp;IF(AND(OR(OR(UPPER(TRIM(N64))="Y",UPPER(TRIM(N64))="YES"),O64&lt;&gt;""),S64=""),"EXTRA WORK - NO PHOTO; ","")&amp;IF(AND(OR(UPPER(TRIM(L64))="Y",UPPER(TRIM(L64))="YES"),M64=""),"DELAY - NO NOTE; ","")&amp;IF(AND(ISNUMBER(A64),B64&lt;&gt;"",C64&lt;&gt;""),IF(COUNTIFS($A$6:$A$105,A64,$B$6:$B$105,B64,$C$6:$C$105,C64)&gt;1,"SAME DAY, JOB AND CREW TWICE; ",""),"")="","",LEFT(IF(NOT(ISNUMBER(A64)),"NO DATE; ","")&amp;IF(AND(ISNUMBER(A64),A64&gt;TODAY()),"FUTURE DATE; ","")&amp;IF(B64="","NO JOB; ","")&amp;IF(C64="","NO CREW / FOREMAN; ","")&amp;IF(OR(D64="",E64=""),"NO HEADCOUNT OR HOURS; ","")&amp;IF(AND(E64&lt;&gt;"",OR(NOT(ISNUMBER(E64)),N(E64)&lt;=0,N(E64)&gt;$I$3)),"HOURS OUT OF RANGE; ","")&amp;IF(AND(D64&lt;&gt;"",OR(NOT(ISNUMBER(D64)),N(D64)&lt;1,N(D64)&gt;$K$3,N(D64)&lt;&gt;INT(N(D64)))),"HEADCOUNT OUT OF RANGE; ","")&amp;IF(AND(OR(OR(UPPER(TRIM(N64))="Y",UPPER(TRIM(N64))="YES"),O64&lt;&gt;""),P64=""),"EXTRA WORK - NO CO/T&amp;M #; ","")&amp;IF(AND(OR(OR(UPPER(TRIM(N64))="Y",UPPER(TRIM(N64))="YES"),O64&lt;&gt;""),S64=""),"EXTRA WORK - NO PHOTO; ","")&amp;IF(AND(OR(UPPER(TRIM(L64))="Y",UPPER(TRIM(L64))="YES"),M64=""),"DELAY - NO NOTE; ","")&amp;IF(AND(ISNUMBER(A64),B64&lt;&gt;"",C64&lt;&gt;""),IF(COUNTIFS($A$6:$A$105,A64,$B$6:$B$105,B64,$C$6:$C$105,C64)&gt;1,"SAME DAY, JOB AND CREW TWICE; ",""),""),LEN(IF(NOT(ISNUMBER(A64)),"NO DATE; ","")&amp;IF(AND(ISNUMBER(A64),A64&gt;TODAY()),"FUTURE DATE; ","")&amp;IF(B64="","NO JOB; ","")&amp;IF(C64="","NO CREW / FOREMAN; ","")&amp;IF(OR(D64="",E64=""),"NO HEADCOUNT OR HOURS; ","")&amp;IF(AND(E64&lt;&gt;"",OR(NOT(ISNUMBER(E64)),N(E64)&lt;=0,N(E64)&gt;$I$3)),"HOURS OUT OF RANGE; ","")&amp;IF(AND(D64&lt;&gt;"",OR(NOT(ISNUMBER(D64)),N(D64)&lt;1,N(D64)&gt;$K$3,N(D64)&lt;&gt;INT(N(D64)))),"HEADCOUNT OUT OF RANGE; ","")&amp;IF(AND(OR(OR(UPPER(TRIM(N64))="Y",UPPER(TRIM(N64))="YES"),O64&lt;&gt;""),P64=""),"EXTRA WORK - NO CO/T&amp;M #; ","")&amp;IF(AND(OR(OR(UPPER(TRIM(N64))="Y",UPPER(TRIM(N64))="YES"),O64&lt;&gt;""),S64=""),"EXTRA WORK - NO PHOTO; ","")&amp;IF(AND(OR(UPPER(TRIM(L64))="Y",UPPER(TRIM(L64))="YES"),M64=""),"DELAY - NO NOTE; ","")&amp;IF(AND(ISNUMBER(A64),B64&lt;&gt;"",C64&lt;&gt;""),IF(COUNTIFS($A$6:$A$105,A64,$B$6:$B$105,B64,$C$6:$C$105,C64)&gt;1,"SAME DAY, JOB AND CREW TWICE; ",""),""))-2)))</f>
        <v/>
      </c>
      <c r="V64" s="6" t="n"/>
      <c r="W64" s="6" t="n"/>
    </row>
    <row r="65">
      <c r="A65" s="9" t="n"/>
      <c r="B65" s="10" t="n"/>
      <c r="C65" s="6" t="n"/>
      <c r="D65" s="6" t="n"/>
      <c r="E65" s="6" t="n"/>
      <c r="F65" s="11">
        <f>IF(AND(ISNUMBER(D65),ISNUMBER(E65)),D65*E65,"")</f>
        <v/>
      </c>
      <c r="G65" s="6" t="n"/>
      <c r="H65" s="10" t="n"/>
      <c r="I65" s="6" t="n"/>
      <c r="J65" s="10" t="n"/>
      <c r="K65" s="10" t="n"/>
      <c r="L65" s="6" t="n"/>
      <c r="M65" s="10" t="n"/>
      <c r="N65" s="6" t="n"/>
      <c r="O65" s="10" t="n"/>
      <c r="P65" s="6" t="n"/>
      <c r="Q65" s="6" t="n"/>
      <c r="R65" s="6" t="n"/>
      <c r="S65" s="6" t="n"/>
      <c r="T65" s="12">
        <f>IF(ISNUMBER(A65),TODAY()-A65,"")</f>
        <v/>
      </c>
      <c r="U65" s="13">
        <f>IF(NOT(OR($A65&lt;&gt;"",$B65&lt;&gt;"",$C65&lt;&gt;"",$D65&lt;&gt;"",$E65&lt;&gt;"",$G65&lt;&gt;"",$H65&lt;&gt;"",$I65&lt;&gt;"",$J65&lt;&gt;"",$K65&lt;&gt;"",$L65&lt;&gt;"",$M65&lt;&gt;"",$N65&lt;&gt;"",$O65&lt;&gt;"",$P65&lt;&gt;"",$Q65&lt;&gt;"",$R65&lt;&gt;"",$S65&lt;&gt;"")),"",IF(IF(NOT(ISNUMBER(A65)),"NO DATE; ","")&amp;IF(AND(ISNUMBER(A65),A65&gt;TODAY()),"FUTURE DATE; ","")&amp;IF(B65="","NO JOB; ","")&amp;IF(C65="","NO CREW / FOREMAN; ","")&amp;IF(OR(D65="",E65=""),"NO HEADCOUNT OR HOURS; ","")&amp;IF(AND(E65&lt;&gt;"",OR(NOT(ISNUMBER(E65)),N(E65)&lt;=0,N(E65)&gt;$I$3)),"HOURS OUT OF RANGE; ","")&amp;IF(AND(D65&lt;&gt;"",OR(NOT(ISNUMBER(D65)),N(D65)&lt;1,N(D65)&gt;$K$3,N(D65)&lt;&gt;INT(N(D65)))),"HEADCOUNT OUT OF RANGE; ","")&amp;IF(AND(OR(OR(UPPER(TRIM(N65))="Y",UPPER(TRIM(N65))="YES"),O65&lt;&gt;""),P65=""),"EXTRA WORK - NO CO/T&amp;M #; ","")&amp;IF(AND(OR(OR(UPPER(TRIM(N65))="Y",UPPER(TRIM(N65))="YES"),O65&lt;&gt;""),S65=""),"EXTRA WORK - NO PHOTO; ","")&amp;IF(AND(OR(UPPER(TRIM(L65))="Y",UPPER(TRIM(L65))="YES"),M65=""),"DELAY - NO NOTE; ","")&amp;IF(AND(ISNUMBER(A65),B65&lt;&gt;"",C65&lt;&gt;""),IF(COUNTIFS($A$6:$A$105,A65,$B$6:$B$105,B65,$C$6:$C$105,C65)&gt;1,"SAME DAY, JOB AND CREW TWICE; ",""),"")="","",LEFT(IF(NOT(ISNUMBER(A65)),"NO DATE; ","")&amp;IF(AND(ISNUMBER(A65),A65&gt;TODAY()),"FUTURE DATE; ","")&amp;IF(B65="","NO JOB; ","")&amp;IF(C65="","NO CREW / FOREMAN; ","")&amp;IF(OR(D65="",E65=""),"NO HEADCOUNT OR HOURS; ","")&amp;IF(AND(E65&lt;&gt;"",OR(NOT(ISNUMBER(E65)),N(E65)&lt;=0,N(E65)&gt;$I$3)),"HOURS OUT OF RANGE; ","")&amp;IF(AND(D65&lt;&gt;"",OR(NOT(ISNUMBER(D65)),N(D65)&lt;1,N(D65)&gt;$K$3,N(D65)&lt;&gt;INT(N(D65)))),"HEADCOUNT OUT OF RANGE; ","")&amp;IF(AND(OR(OR(UPPER(TRIM(N65))="Y",UPPER(TRIM(N65))="YES"),O65&lt;&gt;""),P65=""),"EXTRA WORK - NO CO/T&amp;M #; ","")&amp;IF(AND(OR(OR(UPPER(TRIM(N65))="Y",UPPER(TRIM(N65))="YES"),O65&lt;&gt;""),S65=""),"EXTRA WORK - NO PHOTO; ","")&amp;IF(AND(OR(UPPER(TRIM(L65))="Y",UPPER(TRIM(L65))="YES"),M65=""),"DELAY - NO NOTE; ","")&amp;IF(AND(ISNUMBER(A65),B65&lt;&gt;"",C65&lt;&gt;""),IF(COUNTIFS($A$6:$A$105,A65,$B$6:$B$105,B65,$C$6:$C$105,C65)&gt;1,"SAME DAY, JOB AND CREW TWICE; ",""),""),LEN(IF(NOT(ISNUMBER(A65)),"NO DATE; ","")&amp;IF(AND(ISNUMBER(A65),A65&gt;TODAY()),"FUTURE DATE; ","")&amp;IF(B65="","NO JOB; ","")&amp;IF(C65="","NO CREW / FOREMAN; ","")&amp;IF(OR(D65="",E65=""),"NO HEADCOUNT OR HOURS; ","")&amp;IF(AND(E65&lt;&gt;"",OR(NOT(ISNUMBER(E65)),N(E65)&lt;=0,N(E65)&gt;$I$3)),"HOURS OUT OF RANGE; ","")&amp;IF(AND(D65&lt;&gt;"",OR(NOT(ISNUMBER(D65)),N(D65)&lt;1,N(D65)&gt;$K$3,N(D65)&lt;&gt;INT(N(D65)))),"HEADCOUNT OUT OF RANGE; ","")&amp;IF(AND(OR(OR(UPPER(TRIM(N65))="Y",UPPER(TRIM(N65))="YES"),O65&lt;&gt;""),P65=""),"EXTRA WORK - NO CO/T&amp;M #; ","")&amp;IF(AND(OR(OR(UPPER(TRIM(N65))="Y",UPPER(TRIM(N65))="YES"),O65&lt;&gt;""),S65=""),"EXTRA WORK - NO PHOTO; ","")&amp;IF(AND(OR(UPPER(TRIM(L65))="Y",UPPER(TRIM(L65))="YES"),M65=""),"DELAY - NO NOTE; ","")&amp;IF(AND(ISNUMBER(A65),B65&lt;&gt;"",C65&lt;&gt;""),IF(COUNTIFS($A$6:$A$105,A65,$B$6:$B$105,B65,$C$6:$C$105,C65)&gt;1,"SAME DAY, JOB AND CREW TWICE; ",""),""))-2)))</f>
        <v/>
      </c>
      <c r="V65" s="6" t="n"/>
      <c r="W65" s="6" t="n"/>
    </row>
    <row r="66">
      <c r="A66" s="9" t="n"/>
      <c r="B66" s="10" t="n"/>
      <c r="C66" s="6" t="n"/>
      <c r="D66" s="6" t="n"/>
      <c r="E66" s="6" t="n"/>
      <c r="F66" s="11">
        <f>IF(AND(ISNUMBER(D66),ISNUMBER(E66)),D66*E66,"")</f>
        <v/>
      </c>
      <c r="G66" s="6" t="n"/>
      <c r="H66" s="10" t="n"/>
      <c r="I66" s="6" t="n"/>
      <c r="J66" s="10" t="n"/>
      <c r="K66" s="10" t="n"/>
      <c r="L66" s="6" t="n"/>
      <c r="M66" s="10" t="n"/>
      <c r="N66" s="6" t="n"/>
      <c r="O66" s="10" t="n"/>
      <c r="P66" s="6" t="n"/>
      <c r="Q66" s="6" t="n"/>
      <c r="R66" s="6" t="n"/>
      <c r="S66" s="6" t="n"/>
      <c r="T66" s="12">
        <f>IF(ISNUMBER(A66),TODAY()-A66,"")</f>
        <v/>
      </c>
      <c r="U66" s="13">
        <f>IF(NOT(OR($A66&lt;&gt;"",$B66&lt;&gt;"",$C66&lt;&gt;"",$D66&lt;&gt;"",$E66&lt;&gt;"",$G66&lt;&gt;"",$H66&lt;&gt;"",$I66&lt;&gt;"",$J66&lt;&gt;"",$K66&lt;&gt;"",$L66&lt;&gt;"",$M66&lt;&gt;"",$N66&lt;&gt;"",$O66&lt;&gt;"",$P66&lt;&gt;"",$Q66&lt;&gt;"",$R66&lt;&gt;"",$S66&lt;&gt;"")),"",IF(IF(NOT(ISNUMBER(A66)),"NO DATE; ","")&amp;IF(AND(ISNUMBER(A66),A66&gt;TODAY()),"FUTURE DATE; ","")&amp;IF(B66="","NO JOB; ","")&amp;IF(C66="","NO CREW / FOREMAN; ","")&amp;IF(OR(D66="",E66=""),"NO HEADCOUNT OR HOURS; ","")&amp;IF(AND(E66&lt;&gt;"",OR(NOT(ISNUMBER(E66)),N(E66)&lt;=0,N(E66)&gt;$I$3)),"HOURS OUT OF RANGE; ","")&amp;IF(AND(D66&lt;&gt;"",OR(NOT(ISNUMBER(D66)),N(D66)&lt;1,N(D66)&gt;$K$3,N(D66)&lt;&gt;INT(N(D66)))),"HEADCOUNT OUT OF RANGE; ","")&amp;IF(AND(OR(OR(UPPER(TRIM(N66))="Y",UPPER(TRIM(N66))="YES"),O66&lt;&gt;""),P66=""),"EXTRA WORK - NO CO/T&amp;M #; ","")&amp;IF(AND(OR(OR(UPPER(TRIM(N66))="Y",UPPER(TRIM(N66))="YES"),O66&lt;&gt;""),S66=""),"EXTRA WORK - NO PHOTO; ","")&amp;IF(AND(OR(UPPER(TRIM(L66))="Y",UPPER(TRIM(L66))="YES"),M66=""),"DELAY - NO NOTE; ","")&amp;IF(AND(ISNUMBER(A66),B66&lt;&gt;"",C66&lt;&gt;""),IF(COUNTIFS($A$6:$A$105,A66,$B$6:$B$105,B66,$C$6:$C$105,C66)&gt;1,"SAME DAY, JOB AND CREW TWICE; ",""),"")="","",LEFT(IF(NOT(ISNUMBER(A66)),"NO DATE; ","")&amp;IF(AND(ISNUMBER(A66),A66&gt;TODAY()),"FUTURE DATE; ","")&amp;IF(B66="","NO JOB; ","")&amp;IF(C66="","NO CREW / FOREMAN; ","")&amp;IF(OR(D66="",E66=""),"NO HEADCOUNT OR HOURS; ","")&amp;IF(AND(E66&lt;&gt;"",OR(NOT(ISNUMBER(E66)),N(E66)&lt;=0,N(E66)&gt;$I$3)),"HOURS OUT OF RANGE; ","")&amp;IF(AND(D66&lt;&gt;"",OR(NOT(ISNUMBER(D66)),N(D66)&lt;1,N(D66)&gt;$K$3,N(D66)&lt;&gt;INT(N(D66)))),"HEADCOUNT OUT OF RANGE; ","")&amp;IF(AND(OR(OR(UPPER(TRIM(N66))="Y",UPPER(TRIM(N66))="YES"),O66&lt;&gt;""),P66=""),"EXTRA WORK - NO CO/T&amp;M #; ","")&amp;IF(AND(OR(OR(UPPER(TRIM(N66))="Y",UPPER(TRIM(N66))="YES"),O66&lt;&gt;""),S66=""),"EXTRA WORK - NO PHOTO; ","")&amp;IF(AND(OR(UPPER(TRIM(L66))="Y",UPPER(TRIM(L66))="YES"),M66=""),"DELAY - NO NOTE; ","")&amp;IF(AND(ISNUMBER(A66),B66&lt;&gt;"",C66&lt;&gt;""),IF(COUNTIFS($A$6:$A$105,A66,$B$6:$B$105,B66,$C$6:$C$105,C66)&gt;1,"SAME DAY, JOB AND CREW TWICE; ",""),""),LEN(IF(NOT(ISNUMBER(A66)),"NO DATE; ","")&amp;IF(AND(ISNUMBER(A66),A66&gt;TODAY()),"FUTURE DATE; ","")&amp;IF(B66="","NO JOB; ","")&amp;IF(C66="","NO CREW / FOREMAN; ","")&amp;IF(OR(D66="",E66=""),"NO HEADCOUNT OR HOURS; ","")&amp;IF(AND(E66&lt;&gt;"",OR(NOT(ISNUMBER(E66)),N(E66)&lt;=0,N(E66)&gt;$I$3)),"HOURS OUT OF RANGE; ","")&amp;IF(AND(D66&lt;&gt;"",OR(NOT(ISNUMBER(D66)),N(D66)&lt;1,N(D66)&gt;$K$3,N(D66)&lt;&gt;INT(N(D66)))),"HEADCOUNT OUT OF RANGE; ","")&amp;IF(AND(OR(OR(UPPER(TRIM(N66))="Y",UPPER(TRIM(N66))="YES"),O66&lt;&gt;""),P66=""),"EXTRA WORK - NO CO/T&amp;M #; ","")&amp;IF(AND(OR(OR(UPPER(TRIM(N66))="Y",UPPER(TRIM(N66))="YES"),O66&lt;&gt;""),S66=""),"EXTRA WORK - NO PHOTO; ","")&amp;IF(AND(OR(UPPER(TRIM(L66))="Y",UPPER(TRIM(L66))="YES"),M66=""),"DELAY - NO NOTE; ","")&amp;IF(AND(ISNUMBER(A66),B66&lt;&gt;"",C66&lt;&gt;""),IF(COUNTIFS($A$6:$A$105,A66,$B$6:$B$105,B66,$C$6:$C$105,C66)&gt;1,"SAME DAY, JOB AND CREW TWICE; ",""),""))-2)))</f>
        <v/>
      </c>
      <c r="V66" s="6" t="n"/>
      <c r="W66" s="6" t="n"/>
    </row>
    <row r="67">
      <c r="A67" s="9" t="n"/>
      <c r="B67" s="10" t="n"/>
      <c r="C67" s="6" t="n"/>
      <c r="D67" s="6" t="n"/>
      <c r="E67" s="6" t="n"/>
      <c r="F67" s="11">
        <f>IF(AND(ISNUMBER(D67),ISNUMBER(E67)),D67*E67,"")</f>
        <v/>
      </c>
      <c r="G67" s="6" t="n"/>
      <c r="H67" s="10" t="n"/>
      <c r="I67" s="6" t="n"/>
      <c r="J67" s="10" t="n"/>
      <c r="K67" s="10" t="n"/>
      <c r="L67" s="6" t="n"/>
      <c r="M67" s="10" t="n"/>
      <c r="N67" s="6" t="n"/>
      <c r="O67" s="10" t="n"/>
      <c r="P67" s="6" t="n"/>
      <c r="Q67" s="6" t="n"/>
      <c r="R67" s="6" t="n"/>
      <c r="S67" s="6" t="n"/>
      <c r="T67" s="12">
        <f>IF(ISNUMBER(A67),TODAY()-A67,"")</f>
        <v/>
      </c>
      <c r="U67" s="13">
        <f>IF(NOT(OR($A67&lt;&gt;"",$B67&lt;&gt;"",$C67&lt;&gt;"",$D67&lt;&gt;"",$E67&lt;&gt;"",$G67&lt;&gt;"",$H67&lt;&gt;"",$I67&lt;&gt;"",$J67&lt;&gt;"",$K67&lt;&gt;"",$L67&lt;&gt;"",$M67&lt;&gt;"",$N67&lt;&gt;"",$O67&lt;&gt;"",$P67&lt;&gt;"",$Q67&lt;&gt;"",$R67&lt;&gt;"",$S67&lt;&gt;"")),"",IF(IF(NOT(ISNUMBER(A67)),"NO DATE; ","")&amp;IF(AND(ISNUMBER(A67),A67&gt;TODAY()),"FUTURE DATE; ","")&amp;IF(B67="","NO JOB; ","")&amp;IF(C67="","NO CREW / FOREMAN; ","")&amp;IF(OR(D67="",E67=""),"NO HEADCOUNT OR HOURS; ","")&amp;IF(AND(E67&lt;&gt;"",OR(NOT(ISNUMBER(E67)),N(E67)&lt;=0,N(E67)&gt;$I$3)),"HOURS OUT OF RANGE; ","")&amp;IF(AND(D67&lt;&gt;"",OR(NOT(ISNUMBER(D67)),N(D67)&lt;1,N(D67)&gt;$K$3,N(D67)&lt;&gt;INT(N(D67)))),"HEADCOUNT OUT OF RANGE; ","")&amp;IF(AND(OR(OR(UPPER(TRIM(N67))="Y",UPPER(TRIM(N67))="YES"),O67&lt;&gt;""),P67=""),"EXTRA WORK - NO CO/T&amp;M #; ","")&amp;IF(AND(OR(OR(UPPER(TRIM(N67))="Y",UPPER(TRIM(N67))="YES"),O67&lt;&gt;""),S67=""),"EXTRA WORK - NO PHOTO; ","")&amp;IF(AND(OR(UPPER(TRIM(L67))="Y",UPPER(TRIM(L67))="YES"),M67=""),"DELAY - NO NOTE; ","")&amp;IF(AND(ISNUMBER(A67),B67&lt;&gt;"",C67&lt;&gt;""),IF(COUNTIFS($A$6:$A$105,A67,$B$6:$B$105,B67,$C$6:$C$105,C67)&gt;1,"SAME DAY, JOB AND CREW TWICE; ",""),"")="","",LEFT(IF(NOT(ISNUMBER(A67)),"NO DATE; ","")&amp;IF(AND(ISNUMBER(A67),A67&gt;TODAY()),"FUTURE DATE; ","")&amp;IF(B67="","NO JOB; ","")&amp;IF(C67="","NO CREW / FOREMAN; ","")&amp;IF(OR(D67="",E67=""),"NO HEADCOUNT OR HOURS; ","")&amp;IF(AND(E67&lt;&gt;"",OR(NOT(ISNUMBER(E67)),N(E67)&lt;=0,N(E67)&gt;$I$3)),"HOURS OUT OF RANGE; ","")&amp;IF(AND(D67&lt;&gt;"",OR(NOT(ISNUMBER(D67)),N(D67)&lt;1,N(D67)&gt;$K$3,N(D67)&lt;&gt;INT(N(D67)))),"HEADCOUNT OUT OF RANGE; ","")&amp;IF(AND(OR(OR(UPPER(TRIM(N67))="Y",UPPER(TRIM(N67))="YES"),O67&lt;&gt;""),P67=""),"EXTRA WORK - NO CO/T&amp;M #; ","")&amp;IF(AND(OR(OR(UPPER(TRIM(N67))="Y",UPPER(TRIM(N67))="YES"),O67&lt;&gt;""),S67=""),"EXTRA WORK - NO PHOTO; ","")&amp;IF(AND(OR(UPPER(TRIM(L67))="Y",UPPER(TRIM(L67))="YES"),M67=""),"DELAY - NO NOTE; ","")&amp;IF(AND(ISNUMBER(A67),B67&lt;&gt;"",C67&lt;&gt;""),IF(COUNTIFS($A$6:$A$105,A67,$B$6:$B$105,B67,$C$6:$C$105,C67)&gt;1,"SAME DAY, JOB AND CREW TWICE; ",""),""),LEN(IF(NOT(ISNUMBER(A67)),"NO DATE; ","")&amp;IF(AND(ISNUMBER(A67),A67&gt;TODAY()),"FUTURE DATE; ","")&amp;IF(B67="","NO JOB; ","")&amp;IF(C67="","NO CREW / FOREMAN; ","")&amp;IF(OR(D67="",E67=""),"NO HEADCOUNT OR HOURS; ","")&amp;IF(AND(E67&lt;&gt;"",OR(NOT(ISNUMBER(E67)),N(E67)&lt;=0,N(E67)&gt;$I$3)),"HOURS OUT OF RANGE; ","")&amp;IF(AND(D67&lt;&gt;"",OR(NOT(ISNUMBER(D67)),N(D67)&lt;1,N(D67)&gt;$K$3,N(D67)&lt;&gt;INT(N(D67)))),"HEADCOUNT OUT OF RANGE; ","")&amp;IF(AND(OR(OR(UPPER(TRIM(N67))="Y",UPPER(TRIM(N67))="YES"),O67&lt;&gt;""),P67=""),"EXTRA WORK - NO CO/T&amp;M #; ","")&amp;IF(AND(OR(OR(UPPER(TRIM(N67))="Y",UPPER(TRIM(N67))="YES"),O67&lt;&gt;""),S67=""),"EXTRA WORK - NO PHOTO; ","")&amp;IF(AND(OR(UPPER(TRIM(L67))="Y",UPPER(TRIM(L67))="YES"),M67=""),"DELAY - NO NOTE; ","")&amp;IF(AND(ISNUMBER(A67),B67&lt;&gt;"",C67&lt;&gt;""),IF(COUNTIFS($A$6:$A$105,A67,$B$6:$B$105,B67,$C$6:$C$105,C67)&gt;1,"SAME DAY, JOB AND CREW TWICE; ",""),""))-2)))</f>
        <v/>
      </c>
      <c r="V67" s="6" t="n"/>
      <c r="W67" s="6" t="n"/>
    </row>
    <row r="68">
      <c r="A68" s="9" t="n"/>
      <c r="B68" s="10" t="n"/>
      <c r="C68" s="6" t="n"/>
      <c r="D68" s="6" t="n"/>
      <c r="E68" s="6" t="n"/>
      <c r="F68" s="11">
        <f>IF(AND(ISNUMBER(D68),ISNUMBER(E68)),D68*E68,"")</f>
        <v/>
      </c>
      <c r="G68" s="6" t="n"/>
      <c r="H68" s="10" t="n"/>
      <c r="I68" s="6" t="n"/>
      <c r="J68" s="10" t="n"/>
      <c r="K68" s="10" t="n"/>
      <c r="L68" s="6" t="n"/>
      <c r="M68" s="10" t="n"/>
      <c r="N68" s="6" t="n"/>
      <c r="O68" s="10" t="n"/>
      <c r="P68" s="6" t="n"/>
      <c r="Q68" s="6" t="n"/>
      <c r="R68" s="6" t="n"/>
      <c r="S68" s="6" t="n"/>
      <c r="T68" s="12">
        <f>IF(ISNUMBER(A68),TODAY()-A68,"")</f>
        <v/>
      </c>
      <c r="U68" s="13">
        <f>IF(NOT(OR($A68&lt;&gt;"",$B68&lt;&gt;"",$C68&lt;&gt;"",$D68&lt;&gt;"",$E68&lt;&gt;"",$G68&lt;&gt;"",$H68&lt;&gt;"",$I68&lt;&gt;"",$J68&lt;&gt;"",$K68&lt;&gt;"",$L68&lt;&gt;"",$M68&lt;&gt;"",$N68&lt;&gt;"",$O68&lt;&gt;"",$P68&lt;&gt;"",$Q68&lt;&gt;"",$R68&lt;&gt;"",$S68&lt;&gt;"")),"",IF(IF(NOT(ISNUMBER(A68)),"NO DATE; ","")&amp;IF(AND(ISNUMBER(A68),A68&gt;TODAY()),"FUTURE DATE; ","")&amp;IF(B68="","NO JOB; ","")&amp;IF(C68="","NO CREW / FOREMAN; ","")&amp;IF(OR(D68="",E68=""),"NO HEADCOUNT OR HOURS; ","")&amp;IF(AND(E68&lt;&gt;"",OR(NOT(ISNUMBER(E68)),N(E68)&lt;=0,N(E68)&gt;$I$3)),"HOURS OUT OF RANGE; ","")&amp;IF(AND(D68&lt;&gt;"",OR(NOT(ISNUMBER(D68)),N(D68)&lt;1,N(D68)&gt;$K$3,N(D68)&lt;&gt;INT(N(D68)))),"HEADCOUNT OUT OF RANGE; ","")&amp;IF(AND(OR(OR(UPPER(TRIM(N68))="Y",UPPER(TRIM(N68))="YES"),O68&lt;&gt;""),P68=""),"EXTRA WORK - NO CO/T&amp;M #; ","")&amp;IF(AND(OR(OR(UPPER(TRIM(N68))="Y",UPPER(TRIM(N68))="YES"),O68&lt;&gt;""),S68=""),"EXTRA WORK - NO PHOTO; ","")&amp;IF(AND(OR(UPPER(TRIM(L68))="Y",UPPER(TRIM(L68))="YES"),M68=""),"DELAY - NO NOTE; ","")&amp;IF(AND(ISNUMBER(A68),B68&lt;&gt;"",C68&lt;&gt;""),IF(COUNTIFS($A$6:$A$105,A68,$B$6:$B$105,B68,$C$6:$C$105,C68)&gt;1,"SAME DAY, JOB AND CREW TWICE; ",""),"")="","",LEFT(IF(NOT(ISNUMBER(A68)),"NO DATE; ","")&amp;IF(AND(ISNUMBER(A68),A68&gt;TODAY()),"FUTURE DATE; ","")&amp;IF(B68="","NO JOB; ","")&amp;IF(C68="","NO CREW / FOREMAN; ","")&amp;IF(OR(D68="",E68=""),"NO HEADCOUNT OR HOURS; ","")&amp;IF(AND(E68&lt;&gt;"",OR(NOT(ISNUMBER(E68)),N(E68)&lt;=0,N(E68)&gt;$I$3)),"HOURS OUT OF RANGE; ","")&amp;IF(AND(D68&lt;&gt;"",OR(NOT(ISNUMBER(D68)),N(D68)&lt;1,N(D68)&gt;$K$3,N(D68)&lt;&gt;INT(N(D68)))),"HEADCOUNT OUT OF RANGE; ","")&amp;IF(AND(OR(OR(UPPER(TRIM(N68))="Y",UPPER(TRIM(N68))="YES"),O68&lt;&gt;""),P68=""),"EXTRA WORK - NO CO/T&amp;M #; ","")&amp;IF(AND(OR(OR(UPPER(TRIM(N68))="Y",UPPER(TRIM(N68))="YES"),O68&lt;&gt;""),S68=""),"EXTRA WORK - NO PHOTO; ","")&amp;IF(AND(OR(UPPER(TRIM(L68))="Y",UPPER(TRIM(L68))="YES"),M68=""),"DELAY - NO NOTE; ","")&amp;IF(AND(ISNUMBER(A68),B68&lt;&gt;"",C68&lt;&gt;""),IF(COUNTIFS($A$6:$A$105,A68,$B$6:$B$105,B68,$C$6:$C$105,C68)&gt;1,"SAME DAY, JOB AND CREW TWICE; ",""),""),LEN(IF(NOT(ISNUMBER(A68)),"NO DATE; ","")&amp;IF(AND(ISNUMBER(A68),A68&gt;TODAY()),"FUTURE DATE; ","")&amp;IF(B68="","NO JOB; ","")&amp;IF(C68="","NO CREW / FOREMAN; ","")&amp;IF(OR(D68="",E68=""),"NO HEADCOUNT OR HOURS; ","")&amp;IF(AND(E68&lt;&gt;"",OR(NOT(ISNUMBER(E68)),N(E68)&lt;=0,N(E68)&gt;$I$3)),"HOURS OUT OF RANGE; ","")&amp;IF(AND(D68&lt;&gt;"",OR(NOT(ISNUMBER(D68)),N(D68)&lt;1,N(D68)&gt;$K$3,N(D68)&lt;&gt;INT(N(D68)))),"HEADCOUNT OUT OF RANGE; ","")&amp;IF(AND(OR(OR(UPPER(TRIM(N68))="Y",UPPER(TRIM(N68))="YES"),O68&lt;&gt;""),P68=""),"EXTRA WORK - NO CO/T&amp;M #; ","")&amp;IF(AND(OR(OR(UPPER(TRIM(N68))="Y",UPPER(TRIM(N68))="YES"),O68&lt;&gt;""),S68=""),"EXTRA WORK - NO PHOTO; ","")&amp;IF(AND(OR(UPPER(TRIM(L68))="Y",UPPER(TRIM(L68))="YES"),M68=""),"DELAY - NO NOTE; ","")&amp;IF(AND(ISNUMBER(A68),B68&lt;&gt;"",C68&lt;&gt;""),IF(COUNTIFS($A$6:$A$105,A68,$B$6:$B$105,B68,$C$6:$C$105,C68)&gt;1,"SAME DAY, JOB AND CREW TWICE; ",""),""))-2)))</f>
        <v/>
      </c>
      <c r="V68" s="6" t="n"/>
      <c r="W68" s="6" t="n"/>
    </row>
    <row r="69">
      <c r="A69" s="9" t="n"/>
      <c r="B69" s="10" t="n"/>
      <c r="C69" s="6" t="n"/>
      <c r="D69" s="6" t="n"/>
      <c r="E69" s="6" t="n"/>
      <c r="F69" s="11">
        <f>IF(AND(ISNUMBER(D69),ISNUMBER(E69)),D69*E69,"")</f>
        <v/>
      </c>
      <c r="G69" s="6" t="n"/>
      <c r="H69" s="10" t="n"/>
      <c r="I69" s="6" t="n"/>
      <c r="J69" s="10" t="n"/>
      <c r="K69" s="10" t="n"/>
      <c r="L69" s="6" t="n"/>
      <c r="M69" s="10" t="n"/>
      <c r="N69" s="6" t="n"/>
      <c r="O69" s="10" t="n"/>
      <c r="P69" s="6" t="n"/>
      <c r="Q69" s="6" t="n"/>
      <c r="R69" s="6" t="n"/>
      <c r="S69" s="6" t="n"/>
      <c r="T69" s="12">
        <f>IF(ISNUMBER(A69),TODAY()-A69,"")</f>
        <v/>
      </c>
      <c r="U69" s="13">
        <f>IF(NOT(OR($A69&lt;&gt;"",$B69&lt;&gt;"",$C69&lt;&gt;"",$D69&lt;&gt;"",$E69&lt;&gt;"",$G69&lt;&gt;"",$H69&lt;&gt;"",$I69&lt;&gt;"",$J69&lt;&gt;"",$K69&lt;&gt;"",$L69&lt;&gt;"",$M69&lt;&gt;"",$N69&lt;&gt;"",$O69&lt;&gt;"",$P69&lt;&gt;"",$Q69&lt;&gt;"",$R69&lt;&gt;"",$S69&lt;&gt;"")),"",IF(IF(NOT(ISNUMBER(A69)),"NO DATE; ","")&amp;IF(AND(ISNUMBER(A69),A69&gt;TODAY()),"FUTURE DATE; ","")&amp;IF(B69="","NO JOB; ","")&amp;IF(C69="","NO CREW / FOREMAN; ","")&amp;IF(OR(D69="",E69=""),"NO HEADCOUNT OR HOURS; ","")&amp;IF(AND(E69&lt;&gt;"",OR(NOT(ISNUMBER(E69)),N(E69)&lt;=0,N(E69)&gt;$I$3)),"HOURS OUT OF RANGE; ","")&amp;IF(AND(D69&lt;&gt;"",OR(NOT(ISNUMBER(D69)),N(D69)&lt;1,N(D69)&gt;$K$3,N(D69)&lt;&gt;INT(N(D69)))),"HEADCOUNT OUT OF RANGE; ","")&amp;IF(AND(OR(OR(UPPER(TRIM(N69))="Y",UPPER(TRIM(N69))="YES"),O69&lt;&gt;""),P69=""),"EXTRA WORK - NO CO/T&amp;M #; ","")&amp;IF(AND(OR(OR(UPPER(TRIM(N69))="Y",UPPER(TRIM(N69))="YES"),O69&lt;&gt;""),S69=""),"EXTRA WORK - NO PHOTO; ","")&amp;IF(AND(OR(UPPER(TRIM(L69))="Y",UPPER(TRIM(L69))="YES"),M69=""),"DELAY - NO NOTE; ","")&amp;IF(AND(ISNUMBER(A69),B69&lt;&gt;"",C69&lt;&gt;""),IF(COUNTIFS($A$6:$A$105,A69,$B$6:$B$105,B69,$C$6:$C$105,C69)&gt;1,"SAME DAY, JOB AND CREW TWICE; ",""),"")="","",LEFT(IF(NOT(ISNUMBER(A69)),"NO DATE; ","")&amp;IF(AND(ISNUMBER(A69),A69&gt;TODAY()),"FUTURE DATE; ","")&amp;IF(B69="","NO JOB; ","")&amp;IF(C69="","NO CREW / FOREMAN; ","")&amp;IF(OR(D69="",E69=""),"NO HEADCOUNT OR HOURS; ","")&amp;IF(AND(E69&lt;&gt;"",OR(NOT(ISNUMBER(E69)),N(E69)&lt;=0,N(E69)&gt;$I$3)),"HOURS OUT OF RANGE; ","")&amp;IF(AND(D69&lt;&gt;"",OR(NOT(ISNUMBER(D69)),N(D69)&lt;1,N(D69)&gt;$K$3,N(D69)&lt;&gt;INT(N(D69)))),"HEADCOUNT OUT OF RANGE; ","")&amp;IF(AND(OR(OR(UPPER(TRIM(N69))="Y",UPPER(TRIM(N69))="YES"),O69&lt;&gt;""),P69=""),"EXTRA WORK - NO CO/T&amp;M #; ","")&amp;IF(AND(OR(OR(UPPER(TRIM(N69))="Y",UPPER(TRIM(N69))="YES"),O69&lt;&gt;""),S69=""),"EXTRA WORK - NO PHOTO; ","")&amp;IF(AND(OR(UPPER(TRIM(L69))="Y",UPPER(TRIM(L69))="YES"),M69=""),"DELAY - NO NOTE; ","")&amp;IF(AND(ISNUMBER(A69),B69&lt;&gt;"",C69&lt;&gt;""),IF(COUNTIFS($A$6:$A$105,A69,$B$6:$B$105,B69,$C$6:$C$105,C69)&gt;1,"SAME DAY, JOB AND CREW TWICE; ",""),""),LEN(IF(NOT(ISNUMBER(A69)),"NO DATE; ","")&amp;IF(AND(ISNUMBER(A69),A69&gt;TODAY()),"FUTURE DATE; ","")&amp;IF(B69="","NO JOB; ","")&amp;IF(C69="","NO CREW / FOREMAN; ","")&amp;IF(OR(D69="",E69=""),"NO HEADCOUNT OR HOURS; ","")&amp;IF(AND(E69&lt;&gt;"",OR(NOT(ISNUMBER(E69)),N(E69)&lt;=0,N(E69)&gt;$I$3)),"HOURS OUT OF RANGE; ","")&amp;IF(AND(D69&lt;&gt;"",OR(NOT(ISNUMBER(D69)),N(D69)&lt;1,N(D69)&gt;$K$3,N(D69)&lt;&gt;INT(N(D69)))),"HEADCOUNT OUT OF RANGE; ","")&amp;IF(AND(OR(OR(UPPER(TRIM(N69))="Y",UPPER(TRIM(N69))="YES"),O69&lt;&gt;""),P69=""),"EXTRA WORK - NO CO/T&amp;M #; ","")&amp;IF(AND(OR(OR(UPPER(TRIM(N69))="Y",UPPER(TRIM(N69))="YES"),O69&lt;&gt;""),S69=""),"EXTRA WORK - NO PHOTO; ","")&amp;IF(AND(OR(UPPER(TRIM(L69))="Y",UPPER(TRIM(L69))="YES"),M69=""),"DELAY - NO NOTE; ","")&amp;IF(AND(ISNUMBER(A69),B69&lt;&gt;"",C69&lt;&gt;""),IF(COUNTIFS($A$6:$A$105,A69,$B$6:$B$105,B69,$C$6:$C$105,C69)&gt;1,"SAME DAY, JOB AND CREW TWICE; ",""),""))-2)))</f>
        <v/>
      </c>
      <c r="V69" s="6" t="n"/>
      <c r="W69" s="6" t="n"/>
    </row>
    <row r="70">
      <c r="A70" s="9" t="n"/>
      <c r="B70" s="10" t="n"/>
      <c r="C70" s="6" t="n"/>
      <c r="D70" s="6" t="n"/>
      <c r="E70" s="6" t="n"/>
      <c r="F70" s="11">
        <f>IF(AND(ISNUMBER(D70),ISNUMBER(E70)),D70*E70,"")</f>
        <v/>
      </c>
      <c r="G70" s="6" t="n"/>
      <c r="H70" s="10" t="n"/>
      <c r="I70" s="6" t="n"/>
      <c r="J70" s="10" t="n"/>
      <c r="K70" s="10" t="n"/>
      <c r="L70" s="6" t="n"/>
      <c r="M70" s="10" t="n"/>
      <c r="N70" s="6" t="n"/>
      <c r="O70" s="10" t="n"/>
      <c r="P70" s="6" t="n"/>
      <c r="Q70" s="6" t="n"/>
      <c r="R70" s="6" t="n"/>
      <c r="S70" s="6" t="n"/>
      <c r="T70" s="12">
        <f>IF(ISNUMBER(A70),TODAY()-A70,"")</f>
        <v/>
      </c>
      <c r="U70" s="13">
        <f>IF(NOT(OR($A70&lt;&gt;"",$B70&lt;&gt;"",$C70&lt;&gt;"",$D70&lt;&gt;"",$E70&lt;&gt;"",$G70&lt;&gt;"",$H70&lt;&gt;"",$I70&lt;&gt;"",$J70&lt;&gt;"",$K70&lt;&gt;"",$L70&lt;&gt;"",$M70&lt;&gt;"",$N70&lt;&gt;"",$O70&lt;&gt;"",$P70&lt;&gt;"",$Q70&lt;&gt;"",$R70&lt;&gt;"",$S70&lt;&gt;"")),"",IF(IF(NOT(ISNUMBER(A70)),"NO DATE; ","")&amp;IF(AND(ISNUMBER(A70),A70&gt;TODAY()),"FUTURE DATE; ","")&amp;IF(B70="","NO JOB; ","")&amp;IF(C70="","NO CREW / FOREMAN; ","")&amp;IF(OR(D70="",E70=""),"NO HEADCOUNT OR HOURS; ","")&amp;IF(AND(E70&lt;&gt;"",OR(NOT(ISNUMBER(E70)),N(E70)&lt;=0,N(E70)&gt;$I$3)),"HOURS OUT OF RANGE; ","")&amp;IF(AND(D70&lt;&gt;"",OR(NOT(ISNUMBER(D70)),N(D70)&lt;1,N(D70)&gt;$K$3,N(D70)&lt;&gt;INT(N(D70)))),"HEADCOUNT OUT OF RANGE; ","")&amp;IF(AND(OR(OR(UPPER(TRIM(N70))="Y",UPPER(TRIM(N70))="YES"),O70&lt;&gt;""),P70=""),"EXTRA WORK - NO CO/T&amp;M #; ","")&amp;IF(AND(OR(OR(UPPER(TRIM(N70))="Y",UPPER(TRIM(N70))="YES"),O70&lt;&gt;""),S70=""),"EXTRA WORK - NO PHOTO; ","")&amp;IF(AND(OR(UPPER(TRIM(L70))="Y",UPPER(TRIM(L70))="YES"),M70=""),"DELAY - NO NOTE; ","")&amp;IF(AND(ISNUMBER(A70),B70&lt;&gt;"",C70&lt;&gt;""),IF(COUNTIFS($A$6:$A$105,A70,$B$6:$B$105,B70,$C$6:$C$105,C70)&gt;1,"SAME DAY, JOB AND CREW TWICE; ",""),"")="","",LEFT(IF(NOT(ISNUMBER(A70)),"NO DATE; ","")&amp;IF(AND(ISNUMBER(A70),A70&gt;TODAY()),"FUTURE DATE; ","")&amp;IF(B70="","NO JOB; ","")&amp;IF(C70="","NO CREW / FOREMAN; ","")&amp;IF(OR(D70="",E70=""),"NO HEADCOUNT OR HOURS; ","")&amp;IF(AND(E70&lt;&gt;"",OR(NOT(ISNUMBER(E70)),N(E70)&lt;=0,N(E70)&gt;$I$3)),"HOURS OUT OF RANGE; ","")&amp;IF(AND(D70&lt;&gt;"",OR(NOT(ISNUMBER(D70)),N(D70)&lt;1,N(D70)&gt;$K$3,N(D70)&lt;&gt;INT(N(D70)))),"HEADCOUNT OUT OF RANGE; ","")&amp;IF(AND(OR(OR(UPPER(TRIM(N70))="Y",UPPER(TRIM(N70))="YES"),O70&lt;&gt;""),P70=""),"EXTRA WORK - NO CO/T&amp;M #; ","")&amp;IF(AND(OR(OR(UPPER(TRIM(N70))="Y",UPPER(TRIM(N70))="YES"),O70&lt;&gt;""),S70=""),"EXTRA WORK - NO PHOTO; ","")&amp;IF(AND(OR(UPPER(TRIM(L70))="Y",UPPER(TRIM(L70))="YES"),M70=""),"DELAY - NO NOTE; ","")&amp;IF(AND(ISNUMBER(A70),B70&lt;&gt;"",C70&lt;&gt;""),IF(COUNTIFS($A$6:$A$105,A70,$B$6:$B$105,B70,$C$6:$C$105,C70)&gt;1,"SAME DAY, JOB AND CREW TWICE; ",""),""),LEN(IF(NOT(ISNUMBER(A70)),"NO DATE; ","")&amp;IF(AND(ISNUMBER(A70),A70&gt;TODAY()),"FUTURE DATE; ","")&amp;IF(B70="","NO JOB; ","")&amp;IF(C70="","NO CREW / FOREMAN; ","")&amp;IF(OR(D70="",E70=""),"NO HEADCOUNT OR HOURS; ","")&amp;IF(AND(E70&lt;&gt;"",OR(NOT(ISNUMBER(E70)),N(E70)&lt;=0,N(E70)&gt;$I$3)),"HOURS OUT OF RANGE; ","")&amp;IF(AND(D70&lt;&gt;"",OR(NOT(ISNUMBER(D70)),N(D70)&lt;1,N(D70)&gt;$K$3,N(D70)&lt;&gt;INT(N(D70)))),"HEADCOUNT OUT OF RANGE; ","")&amp;IF(AND(OR(OR(UPPER(TRIM(N70))="Y",UPPER(TRIM(N70))="YES"),O70&lt;&gt;""),P70=""),"EXTRA WORK - NO CO/T&amp;M #; ","")&amp;IF(AND(OR(OR(UPPER(TRIM(N70))="Y",UPPER(TRIM(N70))="YES"),O70&lt;&gt;""),S70=""),"EXTRA WORK - NO PHOTO; ","")&amp;IF(AND(OR(UPPER(TRIM(L70))="Y",UPPER(TRIM(L70))="YES"),M70=""),"DELAY - NO NOTE; ","")&amp;IF(AND(ISNUMBER(A70),B70&lt;&gt;"",C70&lt;&gt;""),IF(COUNTIFS($A$6:$A$105,A70,$B$6:$B$105,B70,$C$6:$C$105,C70)&gt;1,"SAME DAY, JOB AND CREW TWICE; ",""),""))-2)))</f>
        <v/>
      </c>
      <c r="V70" s="6" t="n"/>
      <c r="W70" s="6" t="n"/>
    </row>
    <row r="71">
      <c r="A71" s="9" t="n"/>
      <c r="B71" s="10" t="n"/>
      <c r="C71" s="6" t="n"/>
      <c r="D71" s="6" t="n"/>
      <c r="E71" s="6" t="n"/>
      <c r="F71" s="11">
        <f>IF(AND(ISNUMBER(D71),ISNUMBER(E71)),D71*E71,"")</f>
        <v/>
      </c>
      <c r="G71" s="6" t="n"/>
      <c r="H71" s="10" t="n"/>
      <c r="I71" s="6" t="n"/>
      <c r="J71" s="10" t="n"/>
      <c r="K71" s="10" t="n"/>
      <c r="L71" s="6" t="n"/>
      <c r="M71" s="10" t="n"/>
      <c r="N71" s="6" t="n"/>
      <c r="O71" s="10" t="n"/>
      <c r="P71" s="6" t="n"/>
      <c r="Q71" s="6" t="n"/>
      <c r="R71" s="6" t="n"/>
      <c r="S71" s="6" t="n"/>
      <c r="T71" s="12">
        <f>IF(ISNUMBER(A71),TODAY()-A71,"")</f>
        <v/>
      </c>
      <c r="U71" s="13">
        <f>IF(NOT(OR($A71&lt;&gt;"",$B71&lt;&gt;"",$C71&lt;&gt;"",$D71&lt;&gt;"",$E71&lt;&gt;"",$G71&lt;&gt;"",$H71&lt;&gt;"",$I71&lt;&gt;"",$J71&lt;&gt;"",$K71&lt;&gt;"",$L71&lt;&gt;"",$M71&lt;&gt;"",$N71&lt;&gt;"",$O71&lt;&gt;"",$P71&lt;&gt;"",$Q71&lt;&gt;"",$R71&lt;&gt;"",$S71&lt;&gt;"")),"",IF(IF(NOT(ISNUMBER(A71)),"NO DATE; ","")&amp;IF(AND(ISNUMBER(A71),A71&gt;TODAY()),"FUTURE DATE; ","")&amp;IF(B71="","NO JOB; ","")&amp;IF(C71="","NO CREW / FOREMAN; ","")&amp;IF(OR(D71="",E71=""),"NO HEADCOUNT OR HOURS; ","")&amp;IF(AND(E71&lt;&gt;"",OR(NOT(ISNUMBER(E71)),N(E71)&lt;=0,N(E71)&gt;$I$3)),"HOURS OUT OF RANGE; ","")&amp;IF(AND(D71&lt;&gt;"",OR(NOT(ISNUMBER(D71)),N(D71)&lt;1,N(D71)&gt;$K$3,N(D71)&lt;&gt;INT(N(D71)))),"HEADCOUNT OUT OF RANGE; ","")&amp;IF(AND(OR(OR(UPPER(TRIM(N71))="Y",UPPER(TRIM(N71))="YES"),O71&lt;&gt;""),P71=""),"EXTRA WORK - NO CO/T&amp;M #; ","")&amp;IF(AND(OR(OR(UPPER(TRIM(N71))="Y",UPPER(TRIM(N71))="YES"),O71&lt;&gt;""),S71=""),"EXTRA WORK - NO PHOTO; ","")&amp;IF(AND(OR(UPPER(TRIM(L71))="Y",UPPER(TRIM(L71))="YES"),M71=""),"DELAY - NO NOTE; ","")&amp;IF(AND(ISNUMBER(A71),B71&lt;&gt;"",C71&lt;&gt;""),IF(COUNTIFS($A$6:$A$105,A71,$B$6:$B$105,B71,$C$6:$C$105,C71)&gt;1,"SAME DAY, JOB AND CREW TWICE; ",""),"")="","",LEFT(IF(NOT(ISNUMBER(A71)),"NO DATE; ","")&amp;IF(AND(ISNUMBER(A71),A71&gt;TODAY()),"FUTURE DATE; ","")&amp;IF(B71="","NO JOB; ","")&amp;IF(C71="","NO CREW / FOREMAN; ","")&amp;IF(OR(D71="",E71=""),"NO HEADCOUNT OR HOURS; ","")&amp;IF(AND(E71&lt;&gt;"",OR(NOT(ISNUMBER(E71)),N(E71)&lt;=0,N(E71)&gt;$I$3)),"HOURS OUT OF RANGE; ","")&amp;IF(AND(D71&lt;&gt;"",OR(NOT(ISNUMBER(D71)),N(D71)&lt;1,N(D71)&gt;$K$3,N(D71)&lt;&gt;INT(N(D71)))),"HEADCOUNT OUT OF RANGE; ","")&amp;IF(AND(OR(OR(UPPER(TRIM(N71))="Y",UPPER(TRIM(N71))="YES"),O71&lt;&gt;""),P71=""),"EXTRA WORK - NO CO/T&amp;M #; ","")&amp;IF(AND(OR(OR(UPPER(TRIM(N71))="Y",UPPER(TRIM(N71))="YES"),O71&lt;&gt;""),S71=""),"EXTRA WORK - NO PHOTO; ","")&amp;IF(AND(OR(UPPER(TRIM(L71))="Y",UPPER(TRIM(L71))="YES"),M71=""),"DELAY - NO NOTE; ","")&amp;IF(AND(ISNUMBER(A71),B71&lt;&gt;"",C71&lt;&gt;""),IF(COUNTIFS($A$6:$A$105,A71,$B$6:$B$105,B71,$C$6:$C$105,C71)&gt;1,"SAME DAY, JOB AND CREW TWICE; ",""),""),LEN(IF(NOT(ISNUMBER(A71)),"NO DATE; ","")&amp;IF(AND(ISNUMBER(A71),A71&gt;TODAY()),"FUTURE DATE; ","")&amp;IF(B71="","NO JOB; ","")&amp;IF(C71="","NO CREW / FOREMAN; ","")&amp;IF(OR(D71="",E71=""),"NO HEADCOUNT OR HOURS; ","")&amp;IF(AND(E71&lt;&gt;"",OR(NOT(ISNUMBER(E71)),N(E71)&lt;=0,N(E71)&gt;$I$3)),"HOURS OUT OF RANGE; ","")&amp;IF(AND(D71&lt;&gt;"",OR(NOT(ISNUMBER(D71)),N(D71)&lt;1,N(D71)&gt;$K$3,N(D71)&lt;&gt;INT(N(D71)))),"HEADCOUNT OUT OF RANGE; ","")&amp;IF(AND(OR(OR(UPPER(TRIM(N71))="Y",UPPER(TRIM(N71))="YES"),O71&lt;&gt;""),P71=""),"EXTRA WORK - NO CO/T&amp;M #; ","")&amp;IF(AND(OR(OR(UPPER(TRIM(N71))="Y",UPPER(TRIM(N71))="YES"),O71&lt;&gt;""),S71=""),"EXTRA WORK - NO PHOTO; ","")&amp;IF(AND(OR(UPPER(TRIM(L71))="Y",UPPER(TRIM(L71))="YES"),M71=""),"DELAY - NO NOTE; ","")&amp;IF(AND(ISNUMBER(A71),B71&lt;&gt;"",C71&lt;&gt;""),IF(COUNTIFS($A$6:$A$105,A71,$B$6:$B$105,B71,$C$6:$C$105,C71)&gt;1,"SAME DAY, JOB AND CREW TWICE; ",""),""))-2)))</f>
        <v/>
      </c>
      <c r="V71" s="6" t="n"/>
      <c r="W71" s="6" t="n"/>
    </row>
    <row r="72">
      <c r="A72" s="9" t="n"/>
      <c r="B72" s="10" t="n"/>
      <c r="C72" s="6" t="n"/>
      <c r="D72" s="6" t="n"/>
      <c r="E72" s="6" t="n"/>
      <c r="F72" s="11">
        <f>IF(AND(ISNUMBER(D72),ISNUMBER(E72)),D72*E72,"")</f>
        <v/>
      </c>
      <c r="G72" s="6" t="n"/>
      <c r="H72" s="10" t="n"/>
      <c r="I72" s="6" t="n"/>
      <c r="J72" s="10" t="n"/>
      <c r="K72" s="10" t="n"/>
      <c r="L72" s="6" t="n"/>
      <c r="M72" s="10" t="n"/>
      <c r="N72" s="6" t="n"/>
      <c r="O72" s="10" t="n"/>
      <c r="P72" s="6" t="n"/>
      <c r="Q72" s="6" t="n"/>
      <c r="R72" s="6" t="n"/>
      <c r="S72" s="6" t="n"/>
      <c r="T72" s="12">
        <f>IF(ISNUMBER(A72),TODAY()-A72,"")</f>
        <v/>
      </c>
      <c r="U72" s="13">
        <f>IF(NOT(OR($A72&lt;&gt;"",$B72&lt;&gt;"",$C72&lt;&gt;"",$D72&lt;&gt;"",$E72&lt;&gt;"",$G72&lt;&gt;"",$H72&lt;&gt;"",$I72&lt;&gt;"",$J72&lt;&gt;"",$K72&lt;&gt;"",$L72&lt;&gt;"",$M72&lt;&gt;"",$N72&lt;&gt;"",$O72&lt;&gt;"",$P72&lt;&gt;"",$Q72&lt;&gt;"",$R72&lt;&gt;"",$S72&lt;&gt;"")),"",IF(IF(NOT(ISNUMBER(A72)),"NO DATE; ","")&amp;IF(AND(ISNUMBER(A72),A72&gt;TODAY()),"FUTURE DATE; ","")&amp;IF(B72="","NO JOB; ","")&amp;IF(C72="","NO CREW / FOREMAN; ","")&amp;IF(OR(D72="",E72=""),"NO HEADCOUNT OR HOURS; ","")&amp;IF(AND(E72&lt;&gt;"",OR(NOT(ISNUMBER(E72)),N(E72)&lt;=0,N(E72)&gt;$I$3)),"HOURS OUT OF RANGE; ","")&amp;IF(AND(D72&lt;&gt;"",OR(NOT(ISNUMBER(D72)),N(D72)&lt;1,N(D72)&gt;$K$3,N(D72)&lt;&gt;INT(N(D72)))),"HEADCOUNT OUT OF RANGE; ","")&amp;IF(AND(OR(OR(UPPER(TRIM(N72))="Y",UPPER(TRIM(N72))="YES"),O72&lt;&gt;""),P72=""),"EXTRA WORK - NO CO/T&amp;M #; ","")&amp;IF(AND(OR(OR(UPPER(TRIM(N72))="Y",UPPER(TRIM(N72))="YES"),O72&lt;&gt;""),S72=""),"EXTRA WORK - NO PHOTO; ","")&amp;IF(AND(OR(UPPER(TRIM(L72))="Y",UPPER(TRIM(L72))="YES"),M72=""),"DELAY - NO NOTE; ","")&amp;IF(AND(ISNUMBER(A72),B72&lt;&gt;"",C72&lt;&gt;""),IF(COUNTIFS($A$6:$A$105,A72,$B$6:$B$105,B72,$C$6:$C$105,C72)&gt;1,"SAME DAY, JOB AND CREW TWICE; ",""),"")="","",LEFT(IF(NOT(ISNUMBER(A72)),"NO DATE; ","")&amp;IF(AND(ISNUMBER(A72),A72&gt;TODAY()),"FUTURE DATE; ","")&amp;IF(B72="","NO JOB; ","")&amp;IF(C72="","NO CREW / FOREMAN; ","")&amp;IF(OR(D72="",E72=""),"NO HEADCOUNT OR HOURS; ","")&amp;IF(AND(E72&lt;&gt;"",OR(NOT(ISNUMBER(E72)),N(E72)&lt;=0,N(E72)&gt;$I$3)),"HOURS OUT OF RANGE; ","")&amp;IF(AND(D72&lt;&gt;"",OR(NOT(ISNUMBER(D72)),N(D72)&lt;1,N(D72)&gt;$K$3,N(D72)&lt;&gt;INT(N(D72)))),"HEADCOUNT OUT OF RANGE; ","")&amp;IF(AND(OR(OR(UPPER(TRIM(N72))="Y",UPPER(TRIM(N72))="YES"),O72&lt;&gt;""),P72=""),"EXTRA WORK - NO CO/T&amp;M #; ","")&amp;IF(AND(OR(OR(UPPER(TRIM(N72))="Y",UPPER(TRIM(N72))="YES"),O72&lt;&gt;""),S72=""),"EXTRA WORK - NO PHOTO; ","")&amp;IF(AND(OR(UPPER(TRIM(L72))="Y",UPPER(TRIM(L72))="YES"),M72=""),"DELAY - NO NOTE; ","")&amp;IF(AND(ISNUMBER(A72),B72&lt;&gt;"",C72&lt;&gt;""),IF(COUNTIFS($A$6:$A$105,A72,$B$6:$B$105,B72,$C$6:$C$105,C72)&gt;1,"SAME DAY, JOB AND CREW TWICE; ",""),""),LEN(IF(NOT(ISNUMBER(A72)),"NO DATE; ","")&amp;IF(AND(ISNUMBER(A72),A72&gt;TODAY()),"FUTURE DATE; ","")&amp;IF(B72="","NO JOB; ","")&amp;IF(C72="","NO CREW / FOREMAN; ","")&amp;IF(OR(D72="",E72=""),"NO HEADCOUNT OR HOURS; ","")&amp;IF(AND(E72&lt;&gt;"",OR(NOT(ISNUMBER(E72)),N(E72)&lt;=0,N(E72)&gt;$I$3)),"HOURS OUT OF RANGE; ","")&amp;IF(AND(D72&lt;&gt;"",OR(NOT(ISNUMBER(D72)),N(D72)&lt;1,N(D72)&gt;$K$3,N(D72)&lt;&gt;INT(N(D72)))),"HEADCOUNT OUT OF RANGE; ","")&amp;IF(AND(OR(OR(UPPER(TRIM(N72))="Y",UPPER(TRIM(N72))="YES"),O72&lt;&gt;""),P72=""),"EXTRA WORK - NO CO/T&amp;M #; ","")&amp;IF(AND(OR(OR(UPPER(TRIM(N72))="Y",UPPER(TRIM(N72))="YES"),O72&lt;&gt;""),S72=""),"EXTRA WORK - NO PHOTO; ","")&amp;IF(AND(OR(UPPER(TRIM(L72))="Y",UPPER(TRIM(L72))="YES"),M72=""),"DELAY - NO NOTE; ","")&amp;IF(AND(ISNUMBER(A72),B72&lt;&gt;"",C72&lt;&gt;""),IF(COUNTIFS($A$6:$A$105,A72,$B$6:$B$105,B72,$C$6:$C$105,C72)&gt;1,"SAME DAY, JOB AND CREW TWICE; ",""),""))-2)))</f>
        <v/>
      </c>
      <c r="V72" s="6" t="n"/>
      <c r="W72" s="6" t="n"/>
    </row>
    <row r="73">
      <c r="A73" s="9" t="n"/>
      <c r="B73" s="10" t="n"/>
      <c r="C73" s="6" t="n"/>
      <c r="D73" s="6" t="n"/>
      <c r="E73" s="6" t="n"/>
      <c r="F73" s="11">
        <f>IF(AND(ISNUMBER(D73),ISNUMBER(E73)),D73*E73,"")</f>
        <v/>
      </c>
      <c r="G73" s="6" t="n"/>
      <c r="H73" s="10" t="n"/>
      <c r="I73" s="6" t="n"/>
      <c r="J73" s="10" t="n"/>
      <c r="K73" s="10" t="n"/>
      <c r="L73" s="6" t="n"/>
      <c r="M73" s="10" t="n"/>
      <c r="N73" s="6" t="n"/>
      <c r="O73" s="10" t="n"/>
      <c r="P73" s="6" t="n"/>
      <c r="Q73" s="6" t="n"/>
      <c r="R73" s="6" t="n"/>
      <c r="S73" s="6" t="n"/>
      <c r="T73" s="12">
        <f>IF(ISNUMBER(A73),TODAY()-A73,"")</f>
        <v/>
      </c>
      <c r="U73" s="13">
        <f>IF(NOT(OR($A73&lt;&gt;"",$B73&lt;&gt;"",$C73&lt;&gt;"",$D73&lt;&gt;"",$E73&lt;&gt;"",$G73&lt;&gt;"",$H73&lt;&gt;"",$I73&lt;&gt;"",$J73&lt;&gt;"",$K73&lt;&gt;"",$L73&lt;&gt;"",$M73&lt;&gt;"",$N73&lt;&gt;"",$O73&lt;&gt;"",$P73&lt;&gt;"",$Q73&lt;&gt;"",$R73&lt;&gt;"",$S73&lt;&gt;"")),"",IF(IF(NOT(ISNUMBER(A73)),"NO DATE; ","")&amp;IF(AND(ISNUMBER(A73),A73&gt;TODAY()),"FUTURE DATE; ","")&amp;IF(B73="","NO JOB; ","")&amp;IF(C73="","NO CREW / FOREMAN; ","")&amp;IF(OR(D73="",E73=""),"NO HEADCOUNT OR HOURS; ","")&amp;IF(AND(E73&lt;&gt;"",OR(NOT(ISNUMBER(E73)),N(E73)&lt;=0,N(E73)&gt;$I$3)),"HOURS OUT OF RANGE; ","")&amp;IF(AND(D73&lt;&gt;"",OR(NOT(ISNUMBER(D73)),N(D73)&lt;1,N(D73)&gt;$K$3,N(D73)&lt;&gt;INT(N(D73)))),"HEADCOUNT OUT OF RANGE; ","")&amp;IF(AND(OR(OR(UPPER(TRIM(N73))="Y",UPPER(TRIM(N73))="YES"),O73&lt;&gt;""),P73=""),"EXTRA WORK - NO CO/T&amp;M #; ","")&amp;IF(AND(OR(OR(UPPER(TRIM(N73))="Y",UPPER(TRIM(N73))="YES"),O73&lt;&gt;""),S73=""),"EXTRA WORK - NO PHOTO; ","")&amp;IF(AND(OR(UPPER(TRIM(L73))="Y",UPPER(TRIM(L73))="YES"),M73=""),"DELAY - NO NOTE; ","")&amp;IF(AND(ISNUMBER(A73),B73&lt;&gt;"",C73&lt;&gt;""),IF(COUNTIFS($A$6:$A$105,A73,$B$6:$B$105,B73,$C$6:$C$105,C73)&gt;1,"SAME DAY, JOB AND CREW TWICE; ",""),"")="","",LEFT(IF(NOT(ISNUMBER(A73)),"NO DATE; ","")&amp;IF(AND(ISNUMBER(A73),A73&gt;TODAY()),"FUTURE DATE; ","")&amp;IF(B73="","NO JOB; ","")&amp;IF(C73="","NO CREW / FOREMAN; ","")&amp;IF(OR(D73="",E73=""),"NO HEADCOUNT OR HOURS; ","")&amp;IF(AND(E73&lt;&gt;"",OR(NOT(ISNUMBER(E73)),N(E73)&lt;=0,N(E73)&gt;$I$3)),"HOURS OUT OF RANGE; ","")&amp;IF(AND(D73&lt;&gt;"",OR(NOT(ISNUMBER(D73)),N(D73)&lt;1,N(D73)&gt;$K$3,N(D73)&lt;&gt;INT(N(D73)))),"HEADCOUNT OUT OF RANGE; ","")&amp;IF(AND(OR(OR(UPPER(TRIM(N73))="Y",UPPER(TRIM(N73))="YES"),O73&lt;&gt;""),P73=""),"EXTRA WORK - NO CO/T&amp;M #; ","")&amp;IF(AND(OR(OR(UPPER(TRIM(N73))="Y",UPPER(TRIM(N73))="YES"),O73&lt;&gt;""),S73=""),"EXTRA WORK - NO PHOTO; ","")&amp;IF(AND(OR(UPPER(TRIM(L73))="Y",UPPER(TRIM(L73))="YES"),M73=""),"DELAY - NO NOTE; ","")&amp;IF(AND(ISNUMBER(A73),B73&lt;&gt;"",C73&lt;&gt;""),IF(COUNTIFS($A$6:$A$105,A73,$B$6:$B$105,B73,$C$6:$C$105,C73)&gt;1,"SAME DAY, JOB AND CREW TWICE; ",""),""),LEN(IF(NOT(ISNUMBER(A73)),"NO DATE; ","")&amp;IF(AND(ISNUMBER(A73),A73&gt;TODAY()),"FUTURE DATE; ","")&amp;IF(B73="","NO JOB; ","")&amp;IF(C73="","NO CREW / FOREMAN; ","")&amp;IF(OR(D73="",E73=""),"NO HEADCOUNT OR HOURS; ","")&amp;IF(AND(E73&lt;&gt;"",OR(NOT(ISNUMBER(E73)),N(E73)&lt;=0,N(E73)&gt;$I$3)),"HOURS OUT OF RANGE; ","")&amp;IF(AND(D73&lt;&gt;"",OR(NOT(ISNUMBER(D73)),N(D73)&lt;1,N(D73)&gt;$K$3,N(D73)&lt;&gt;INT(N(D73)))),"HEADCOUNT OUT OF RANGE; ","")&amp;IF(AND(OR(OR(UPPER(TRIM(N73))="Y",UPPER(TRIM(N73))="YES"),O73&lt;&gt;""),P73=""),"EXTRA WORK - NO CO/T&amp;M #; ","")&amp;IF(AND(OR(OR(UPPER(TRIM(N73))="Y",UPPER(TRIM(N73))="YES"),O73&lt;&gt;""),S73=""),"EXTRA WORK - NO PHOTO; ","")&amp;IF(AND(OR(UPPER(TRIM(L73))="Y",UPPER(TRIM(L73))="YES"),M73=""),"DELAY - NO NOTE; ","")&amp;IF(AND(ISNUMBER(A73),B73&lt;&gt;"",C73&lt;&gt;""),IF(COUNTIFS($A$6:$A$105,A73,$B$6:$B$105,B73,$C$6:$C$105,C73)&gt;1,"SAME DAY, JOB AND CREW TWICE; ",""),""))-2)))</f>
        <v/>
      </c>
      <c r="V73" s="6" t="n"/>
      <c r="W73" s="6" t="n"/>
    </row>
    <row r="74">
      <c r="A74" s="9" t="n"/>
      <c r="B74" s="10" t="n"/>
      <c r="C74" s="6" t="n"/>
      <c r="D74" s="6" t="n"/>
      <c r="E74" s="6" t="n"/>
      <c r="F74" s="11">
        <f>IF(AND(ISNUMBER(D74),ISNUMBER(E74)),D74*E74,"")</f>
        <v/>
      </c>
      <c r="G74" s="6" t="n"/>
      <c r="H74" s="10" t="n"/>
      <c r="I74" s="6" t="n"/>
      <c r="J74" s="10" t="n"/>
      <c r="K74" s="10" t="n"/>
      <c r="L74" s="6" t="n"/>
      <c r="M74" s="10" t="n"/>
      <c r="N74" s="6" t="n"/>
      <c r="O74" s="10" t="n"/>
      <c r="P74" s="6" t="n"/>
      <c r="Q74" s="6" t="n"/>
      <c r="R74" s="6" t="n"/>
      <c r="S74" s="6" t="n"/>
      <c r="T74" s="12">
        <f>IF(ISNUMBER(A74),TODAY()-A74,"")</f>
        <v/>
      </c>
      <c r="U74" s="13">
        <f>IF(NOT(OR($A74&lt;&gt;"",$B74&lt;&gt;"",$C74&lt;&gt;"",$D74&lt;&gt;"",$E74&lt;&gt;"",$G74&lt;&gt;"",$H74&lt;&gt;"",$I74&lt;&gt;"",$J74&lt;&gt;"",$K74&lt;&gt;"",$L74&lt;&gt;"",$M74&lt;&gt;"",$N74&lt;&gt;"",$O74&lt;&gt;"",$P74&lt;&gt;"",$Q74&lt;&gt;"",$R74&lt;&gt;"",$S74&lt;&gt;"")),"",IF(IF(NOT(ISNUMBER(A74)),"NO DATE; ","")&amp;IF(AND(ISNUMBER(A74),A74&gt;TODAY()),"FUTURE DATE; ","")&amp;IF(B74="","NO JOB; ","")&amp;IF(C74="","NO CREW / FOREMAN; ","")&amp;IF(OR(D74="",E74=""),"NO HEADCOUNT OR HOURS; ","")&amp;IF(AND(E74&lt;&gt;"",OR(NOT(ISNUMBER(E74)),N(E74)&lt;=0,N(E74)&gt;$I$3)),"HOURS OUT OF RANGE; ","")&amp;IF(AND(D74&lt;&gt;"",OR(NOT(ISNUMBER(D74)),N(D74)&lt;1,N(D74)&gt;$K$3,N(D74)&lt;&gt;INT(N(D74)))),"HEADCOUNT OUT OF RANGE; ","")&amp;IF(AND(OR(OR(UPPER(TRIM(N74))="Y",UPPER(TRIM(N74))="YES"),O74&lt;&gt;""),P74=""),"EXTRA WORK - NO CO/T&amp;M #; ","")&amp;IF(AND(OR(OR(UPPER(TRIM(N74))="Y",UPPER(TRIM(N74))="YES"),O74&lt;&gt;""),S74=""),"EXTRA WORK - NO PHOTO; ","")&amp;IF(AND(OR(UPPER(TRIM(L74))="Y",UPPER(TRIM(L74))="YES"),M74=""),"DELAY - NO NOTE; ","")&amp;IF(AND(ISNUMBER(A74),B74&lt;&gt;"",C74&lt;&gt;""),IF(COUNTIFS($A$6:$A$105,A74,$B$6:$B$105,B74,$C$6:$C$105,C74)&gt;1,"SAME DAY, JOB AND CREW TWICE; ",""),"")="","",LEFT(IF(NOT(ISNUMBER(A74)),"NO DATE; ","")&amp;IF(AND(ISNUMBER(A74),A74&gt;TODAY()),"FUTURE DATE; ","")&amp;IF(B74="","NO JOB; ","")&amp;IF(C74="","NO CREW / FOREMAN; ","")&amp;IF(OR(D74="",E74=""),"NO HEADCOUNT OR HOURS; ","")&amp;IF(AND(E74&lt;&gt;"",OR(NOT(ISNUMBER(E74)),N(E74)&lt;=0,N(E74)&gt;$I$3)),"HOURS OUT OF RANGE; ","")&amp;IF(AND(D74&lt;&gt;"",OR(NOT(ISNUMBER(D74)),N(D74)&lt;1,N(D74)&gt;$K$3,N(D74)&lt;&gt;INT(N(D74)))),"HEADCOUNT OUT OF RANGE; ","")&amp;IF(AND(OR(OR(UPPER(TRIM(N74))="Y",UPPER(TRIM(N74))="YES"),O74&lt;&gt;""),P74=""),"EXTRA WORK - NO CO/T&amp;M #; ","")&amp;IF(AND(OR(OR(UPPER(TRIM(N74))="Y",UPPER(TRIM(N74))="YES"),O74&lt;&gt;""),S74=""),"EXTRA WORK - NO PHOTO; ","")&amp;IF(AND(OR(UPPER(TRIM(L74))="Y",UPPER(TRIM(L74))="YES"),M74=""),"DELAY - NO NOTE; ","")&amp;IF(AND(ISNUMBER(A74),B74&lt;&gt;"",C74&lt;&gt;""),IF(COUNTIFS($A$6:$A$105,A74,$B$6:$B$105,B74,$C$6:$C$105,C74)&gt;1,"SAME DAY, JOB AND CREW TWICE; ",""),""),LEN(IF(NOT(ISNUMBER(A74)),"NO DATE; ","")&amp;IF(AND(ISNUMBER(A74),A74&gt;TODAY()),"FUTURE DATE; ","")&amp;IF(B74="","NO JOB; ","")&amp;IF(C74="","NO CREW / FOREMAN; ","")&amp;IF(OR(D74="",E74=""),"NO HEADCOUNT OR HOURS; ","")&amp;IF(AND(E74&lt;&gt;"",OR(NOT(ISNUMBER(E74)),N(E74)&lt;=0,N(E74)&gt;$I$3)),"HOURS OUT OF RANGE; ","")&amp;IF(AND(D74&lt;&gt;"",OR(NOT(ISNUMBER(D74)),N(D74)&lt;1,N(D74)&gt;$K$3,N(D74)&lt;&gt;INT(N(D74)))),"HEADCOUNT OUT OF RANGE; ","")&amp;IF(AND(OR(OR(UPPER(TRIM(N74))="Y",UPPER(TRIM(N74))="YES"),O74&lt;&gt;""),P74=""),"EXTRA WORK - NO CO/T&amp;M #; ","")&amp;IF(AND(OR(OR(UPPER(TRIM(N74))="Y",UPPER(TRIM(N74))="YES"),O74&lt;&gt;""),S74=""),"EXTRA WORK - NO PHOTO; ","")&amp;IF(AND(OR(UPPER(TRIM(L74))="Y",UPPER(TRIM(L74))="YES"),M74=""),"DELAY - NO NOTE; ","")&amp;IF(AND(ISNUMBER(A74),B74&lt;&gt;"",C74&lt;&gt;""),IF(COUNTIFS($A$6:$A$105,A74,$B$6:$B$105,B74,$C$6:$C$105,C74)&gt;1,"SAME DAY, JOB AND CREW TWICE; ",""),""))-2)))</f>
        <v/>
      </c>
      <c r="V74" s="6" t="n"/>
      <c r="W74" s="6" t="n"/>
    </row>
    <row r="75">
      <c r="A75" s="9" t="n"/>
      <c r="B75" s="10" t="n"/>
      <c r="C75" s="6" t="n"/>
      <c r="D75" s="6" t="n"/>
      <c r="E75" s="6" t="n"/>
      <c r="F75" s="11">
        <f>IF(AND(ISNUMBER(D75),ISNUMBER(E75)),D75*E75,"")</f>
        <v/>
      </c>
      <c r="G75" s="6" t="n"/>
      <c r="H75" s="10" t="n"/>
      <c r="I75" s="6" t="n"/>
      <c r="J75" s="10" t="n"/>
      <c r="K75" s="10" t="n"/>
      <c r="L75" s="6" t="n"/>
      <c r="M75" s="10" t="n"/>
      <c r="N75" s="6" t="n"/>
      <c r="O75" s="10" t="n"/>
      <c r="P75" s="6" t="n"/>
      <c r="Q75" s="6" t="n"/>
      <c r="R75" s="6" t="n"/>
      <c r="S75" s="6" t="n"/>
      <c r="T75" s="12">
        <f>IF(ISNUMBER(A75),TODAY()-A75,"")</f>
        <v/>
      </c>
      <c r="U75" s="13">
        <f>IF(NOT(OR($A75&lt;&gt;"",$B75&lt;&gt;"",$C75&lt;&gt;"",$D75&lt;&gt;"",$E75&lt;&gt;"",$G75&lt;&gt;"",$H75&lt;&gt;"",$I75&lt;&gt;"",$J75&lt;&gt;"",$K75&lt;&gt;"",$L75&lt;&gt;"",$M75&lt;&gt;"",$N75&lt;&gt;"",$O75&lt;&gt;"",$P75&lt;&gt;"",$Q75&lt;&gt;"",$R75&lt;&gt;"",$S75&lt;&gt;"")),"",IF(IF(NOT(ISNUMBER(A75)),"NO DATE; ","")&amp;IF(AND(ISNUMBER(A75),A75&gt;TODAY()),"FUTURE DATE; ","")&amp;IF(B75="","NO JOB; ","")&amp;IF(C75="","NO CREW / FOREMAN; ","")&amp;IF(OR(D75="",E75=""),"NO HEADCOUNT OR HOURS; ","")&amp;IF(AND(E75&lt;&gt;"",OR(NOT(ISNUMBER(E75)),N(E75)&lt;=0,N(E75)&gt;$I$3)),"HOURS OUT OF RANGE; ","")&amp;IF(AND(D75&lt;&gt;"",OR(NOT(ISNUMBER(D75)),N(D75)&lt;1,N(D75)&gt;$K$3,N(D75)&lt;&gt;INT(N(D75)))),"HEADCOUNT OUT OF RANGE; ","")&amp;IF(AND(OR(OR(UPPER(TRIM(N75))="Y",UPPER(TRIM(N75))="YES"),O75&lt;&gt;""),P75=""),"EXTRA WORK - NO CO/T&amp;M #; ","")&amp;IF(AND(OR(OR(UPPER(TRIM(N75))="Y",UPPER(TRIM(N75))="YES"),O75&lt;&gt;""),S75=""),"EXTRA WORK - NO PHOTO; ","")&amp;IF(AND(OR(UPPER(TRIM(L75))="Y",UPPER(TRIM(L75))="YES"),M75=""),"DELAY - NO NOTE; ","")&amp;IF(AND(ISNUMBER(A75),B75&lt;&gt;"",C75&lt;&gt;""),IF(COUNTIFS($A$6:$A$105,A75,$B$6:$B$105,B75,$C$6:$C$105,C75)&gt;1,"SAME DAY, JOB AND CREW TWICE; ",""),"")="","",LEFT(IF(NOT(ISNUMBER(A75)),"NO DATE; ","")&amp;IF(AND(ISNUMBER(A75),A75&gt;TODAY()),"FUTURE DATE; ","")&amp;IF(B75="","NO JOB; ","")&amp;IF(C75="","NO CREW / FOREMAN; ","")&amp;IF(OR(D75="",E75=""),"NO HEADCOUNT OR HOURS; ","")&amp;IF(AND(E75&lt;&gt;"",OR(NOT(ISNUMBER(E75)),N(E75)&lt;=0,N(E75)&gt;$I$3)),"HOURS OUT OF RANGE; ","")&amp;IF(AND(D75&lt;&gt;"",OR(NOT(ISNUMBER(D75)),N(D75)&lt;1,N(D75)&gt;$K$3,N(D75)&lt;&gt;INT(N(D75)))),"HEADCOUNT OUT OF RANGE; ","")&amp;IF(AND(OR(OR(UPPER(TRIM(N75))="Y",UPPER(TRIM(N75))="YES"),O75&lt;&gt;""),P75=""),"EXTRA WORK - NO CO/T&amp;M #; ","")&amp;IF(AND(OR(OR(UPPER(TRIM(N75))="Y",UPPER(TRIM(N75))="YES"),O75&lt;&gt;""),S75=""),"EXTRA WORK - NO PHOTO; ","")&amp;IF(AND(OR(UPPER(TRIM(L75))="Y",UPPER(TRIM(L75))="YES"),M75=""),"DELAY - NO NOTE; ","")&amp;IF(AND(ISNUMBER(A75),B75&lt;&gt;"",C75&lt;&gt;""),IF(COUNTIFS($A$6:$A$105,A75,$B$6:$B$105,B75,$C$6:$C$105,C75)&gt;1,"SAME DAY, JOB AND CREW TWICE; ",""),""),LEN(IF(NOT(ISNUMBER(A75)),"NO DATE; ","")&amp;IF(AND(ISNUMBER(A75),A75&gt;TODAY()),"FUTURE DATE; ","")&amp;IF(B75="","NO JOB; ","")&amp;IF(C75="","NO CREW / FOREMAN; ","")&amp;IF(OR(D75="",E75=""),"NO HEADCOUNT OR HOURS; ","")&amp;IF(AND(E75&lt;&gt;"",OR(NOT(ISNUMBER(E75)),N(E75)&lt;=0,N(E75)&gt;$I$3)),"HOURS OUT OF RANGE; ","")&amp;IF(AND(D75&lt;&gt;"",OR(NOT(ISNUMBER(D75)),N(D75)&lt;1,N(D75)&gt;$K$3,N(D75)&lt;&gt;INT(N(D75)))),"HEADCOUNT OUT OF RANGE; ","")&amp;IF(AND(OR(OR(UPPER(TRIM(N75))="Y",UPPER(TRIM(N75))="YES"),O75&lt;&gt;""),P75=""),"EXTRA WORK - NO CO/T&amp;M #; ","")&amp;IF(AND(OR(OR(UPPER(TRIM(N75))="Y",UPPER(TRIM(N75))="YES"),O75&lt;&gt;""),S75=""),"EXTRA WORK - NO PHOTO; ","")&amp;IF(AND(OR(UPPER(TRIM(L75))="Y",UPPER(TRIM(L75))="YES"),M75=""),"DELAY - NO NOTE; ","")&amp;IF(AND(ISNUMBER(A75),B75&lt;&gt;"",C75&lt;&gt;""),IF(COUNTIFS($A$6:$A$105,A75,$B$6:$B$105,B75,$C$6:$C$105,C75)&gt;1,"SAME DAY, JOB AND CREW TWICE; ",""),""))-2)))</f>
        <v/>
      </c>
      <c r="V75" s="6" t="n"/>
      <c r="W75" s="6" t="n"/>
    </row>
    <row r="76">
      <c r="A76" s="9" t="n"/>
      <c r="B76" s="10" t="n"/>
      <c r="C76" s="6" t="n"/>
      <c r="D76" s="6" t="n"/>
      <c r="E76" s="6" t="n"/>
      <c r="F76" s="11">
        <f>IF(AND(ISNUMBER(D76),ISNUMBER(E76)),D76*E76,"")</f>
        <v/>
      </c>
      <c r="G76" s="6" t="n"/>
      <c r="H76" s="10" t="n"/>
      <c r="I76" s="6" t="n"/>
      <c r="J76" s="10" t="n"/>
      <c r="K76" s="10" t="n"/>
      <c r="L76" s="6" t="n"/>
      <c r="M76" s="10" t="n"/>
      <c r="N76" s="6" t="n"/>
      <c r="O76" s="10" t="n"/>
      <c r="P76" s="6" t="n"/>
      <c r="Q76" s="6" t="n"/>
      <c r="R76" s="6" t="n"/>
      <c r="S76" s="6" t="n"/>
      <c r="T76" s="12">
        <f>IF(ISNUMBER(A76),TODAY()-A76,"")</f>
        <v/>
      </c>
      <c r="U76" s="13">
        <f>IF(NOT(OR($A76&lt;&gt;"",$B76&lt;&gt;"",$C76&lt;&gt;"",$D76&lt;&gt;"",$E76&lt;&gt;"",$G76&lt;&gt;"",$H76&lt;&gt;"",$I76&lt;&gt;"",$J76&lt;&gt;"",$K76&lt;&gt;"",$L76&lt;&gt;"",$M76&lt;&gt;"",$N76&lt;&gt;"",$O76&lt;&gt;"",$P76&lt;&gt;"",$Q76&lt;&gt;"",$R76&lt;&gt;"",$S76&lt;&gt;"")),"",IF(IF(NOT(ISNUMBER(A76)),"NO DATE; ","")&amp;IF(AND(ISNUMBER(A76),A76&gt;TODAY()),"FUTURE DATE; ","")&amp;IF(B76="","NO JOB; ","")&amp;IF(C76="","NO CREW / FOREMAN; ","")&amp;IF(OR(D76="",E76=""),"NO HEADCOUNT OR HOURS; ","")&amp;IF(AND(E76&lt;&gt;"",OR(NOT(ISNUMBER(E76)),N(E76)&lt;=0,N(E76)&gt;$I$3)),"HOURS OUT OF RANGE; ","")&amp;IF(AND(D76&lt;&gt;"",OR(NOT(ISNUMBER(D76)),N(D76)&lt;1,N(D76)&gt;$K$3,N(D76)&lt;&gt;INT(N(D76)))),"HEADCOUNT OUT OF RANGE; ","")&amp;IF(AND(OR(OR(UPPER(TRIM(N76))="Y",UPPER(TRIM(N76))="YES"),O76&lt;&gt;""),P76=""),"EXTRA WORK - NO CO/T&amp;M #; ","")&amp;IF(AND(OR(OR(UPPER(TRIM(N76))="Y",UPPER(TRIM(N76))="YES"),O76&lt;&gt;""),S76=""),"EXTRA WORK - NO PHOTO; ","")&amp;IF(AND(OR(UPPER(TRIM(L76))="Y",UPPER(TRIM(L76))="YES"),M76=""),"DELAY - NO NOTE; ","")&amp;IF(AND(ISNUMBER(A76),B76&lt;&gt;"",C76&lt;&gt;""),IF(COUNTIFS($A$6:$A$105,A76,$B$6:$B$105,B76,$C$6:$C$105,C76)&gt;1,"SAME DAY, JOB AND CREW TWICE; ",""),"")="","",LEFT(IF(NOT(ISNUMBER(A76)),"NO DATE; ","")&amp;IF(AND(ISNUMBER(A76),A76&gt;TODAY()),"FUTURE DATE; ","")&amp;IF(B76="","NO JOB; ","")&amp;IF(C76="","NO CREW / FOREMAN; ","")&amp;IF(OR(D76="",E76=""),"NO HEADCOUNT OR HOURS; ","")&amp;IF(AND(E76&lt;&gt;"",OR(NOT(ISNUMBER(E76)),N(E76)&lt;=0,N(E76)&gt;$I$3)),"HOURS OUT OF RANGE; ","")&amp;IF(AND(D76&lt;&gt;"",OR(NOT(ISNUMBER(D76)),N(D76)&lt;1,N(D76)&gt;$K$3,N(D76)&lt;&gt;INT(N(D76)))),"HEADCOUNT OUT OF RANGE; ","")&amp;IF(AND(OR(OR(UPPER(TRIM(N76))="Y",UPPER(TRIM(N76))="YES"),O76&lt;&gt;""),P76=""),"EXTRA WORK - NO CO/T&amp;M #; ","")&amp;IF(AND(OR(OR(UPPER(TRIM(N76))="Y",UPPER(TRIM(N76))="YES"),O76&lt;&gt;""),S76=""),"EXTRA WORK - NO PHOTO; ","")&amp;IF(AND(OR(UPPER(TRIM(L76))="Y",UPPER(TRIM(L76))="YES"),M76=""),"DELAY - NO NOTE; ","")&amp;IF(AND(ISNUMBER(A76),B76&lt;&gt;"",C76&lt;&gt;""),IF(COUNTIFS($A$6:$A$105,A76,$B$6:$B$105,B76,$C$6:$C$105,C76)&gt;1,"SAME DAY, JOB AND CREW TWICE; ",""),""),LEN(IF(NOT(ISNUMBER(A76)),"NO DATE; ","")&amp;IF(AND(ISNUMBER(A76),A76&gt;TODAY()),"FUTURE DATE; ","")&amp;IF(B76="","NO JOB; ","")&amp;IF(C76="","NO CREW / FOREMAN; ","")&amp;IF(OR(D76="",E76=""),"NO HEADCOUNT OR HOURS; ","")&amp;IF(AND(E76&lt;&gt;"",OR(NOT(ISNUMBER(E76)),N(E76)&lt;=0,N(E76)&gt;$I$3)),"HOURS OUT OF RANGE; ","")&amp;IF(AND(D76&lt;&gt;"",OR(NOT(ISNUMBER(D76)),N(D76)&lt;1,N(D76)&gt;$K$3,N(D76)&lt;&gt;INT(N(D76)))),"HEADCOUNT OUT OF RANGE; ","")&amp;IF(AND(OR(OR(UPPER(TRIM(N76))="Y",UPPER(TRIM(N76))="YES"),O76&lt;&gt;""),P76=""),"EXTRA WORK - NO CO/T&amp;M #; ","")&amp;IF(AND(OR(OR(UPPER(TRIM(N76))="Y",UPPER(TRIM(N76))="YES"),O76&lt;&gt;""),S76=""),"EXTRA WORK - NO PHOTO; ","")&amp;IF(AND(OR(UPPER(TRIM(L76))="Y",UPPER(TRIM(L76))="YES"),M76=""),"DELAY - NO NOTE; ","")&amp;IF(AND(ISNUMBER(A76),B76&lt;&gt;"",C76&lt;&gt;""),IF(COUNTIFS($A$6:$A$105,A76,$B$6:$B$105,B76,$C$6:$C$105,C76)&gt;1,"SAME DAY, JOB AND CREW TWICE; ",""),""))-2)))</f>
        <v/>
      </c>
      <c r="V76" s="6" t="n"/>
      <c r="W76" s="6" t="n"/>
    </row>
    <row r="77">
      <c r="A77" s="9" t="n"/>
      <c r="B77" s="10" t="n"/>
      <c r="C77" s="6" t="n"/>
      <c r="D77" s="6" t="n"/>
      <c r="E77" s="6" t="n"/>
      <c r="F77" s="11">
        <f>IF(AND(ISNUMBER(D77),ISNUMBER(E77)),D77*E77,"")</f>
        <v/>
      </c>
      <c r="G77" s="6" t="n"/>
      <c r="H77" s="10" t="n"/>
      <c r="I77" s="6" t="n"/>
      <c r="J77" s="10" t="n"/>
      <c r="K77" s="10" t="n"/>
      <c r="L77" s="6" t="n"/>
      <c r="M77" s="10" t="n"/>
      <c r="N77" s="6" t="n"/>
      <c r="O77" s="10" t="n"/>
      <c r="P77" s="6" t="n"/>
      <c r="Q77" s="6" t="n"/>
      <c r="R77" s="6" t="n"/>
      <c r="S77" s="6" t="n"/>
      <c r="T77" s="12">
        <f>IF(ISNUMBER(A77),TODAY()-A77,"")</f>
        <v/>
      </c>
      <c r="U77" s="13">
        <f>IF(NOT(OR($A77&lt;&gt;"",$B77&lt;&gt;"",$C77&lt;&gt;"",$D77&lt;&gt;"",$E77&lt;&gt;"",$G77&lt;&gt;"",$H77&lt;&gt;"",$I77&lt;&gt;"",$J77&lt;&gt;"",$K77&lt;&gt;"",$L77&lt;&gt;"",$M77&lt;&gt;"",$N77&lt;&gt;"",$O77&lt;&gt;"",$P77&lt;&gt;"",$Q77&lt;&gt;"",$R77&lt;&gt;"",$S77&lt;&gt;"")),"",IF(IF(NOT(ISNUMBER(A77)),"NO DATE; ","")&amp;IF(AND(ISNUMBER(A77),A77&gt;TODAY()),"FUTURE DATE; ","")&amp;IF(B77="","NO JOB; ","")&amp;IF(C77="","NO CREW / FOREMAN; ","")&amp;IF(OR(D77="",E77=""),"NO HEADCOUNT OR HOURS; ","")&amp;IF(AND(E77&lt;&gt;"",OR(NOT(ISNUMBER(E77)),N(E77)&lt;=0,N(E77)&gt;$I$3)),"HOURS OUT OF RANGE; ","")&amp;IF(AND(D77&lt;&gt;"",OR(NOT(ISNUMBER(D77)),N(D77)&lt;1,N(D77)&gt;$K$3,N(D77)&lt;&gt;INT(N(D77)))),"HEADCOUNT OUT OF RANGE; ","")&amp;IF(AND(OR(OR(UPPER(TRIM(N77))="Y",UPPER(TRIM(N77))="YES"),O77&lt;&gt;""),P77=""),"EXTRA WORK - NO CO/T&amp;M #; ","")&amp;IF(AND(OR(OR(UPPER(TRIM(N77))="Y",UPPER(TRIM(N77))="YES"),O77&lt;&gt;""),S77=""),"EXTRA WORK - NO PHOTO; ","")&amp;IF(AND(OR(UPPER(TRIM(L77))="Y",UPPER(TRIM(L77))="YES"),M77=""),"DELAY - NO NOTE; ","")&amp;IF(AND(ISNUMBER(A77),B77&lt;&gt;"",C77&lt;&gt;""),IF(COUNTIFS($A$6:$A$105,A77,$B$6:$B$105,B77,$C$6:$C$105,C77)&gt;1,"SAME DAY, JOB AND CREW TWICE; ",""),"")="","",LEFT(IF(NOT(ISNUMBER(A77)),"NO DATE; ","")&amp;IF(AND(ISNUMBER(A77),A77&gt;TODAY()),"FUTURE DATE; ","")&amp;IF(B77="","NO JOB; ","")&amp;IF(C77="","NO CREW / FOREMAN; ","")&amp;IF(OR(D77="",E77=""),"NO HEADCOUNT OR HOURS; ","")&amp;IF(AND(E77&lt;&gt;"",OR(NOT(ISNUMBER(E77)),N(E77)&lt;=0,N(E77)&gt;$I$3)),"HOURS OUT OF RANGE; ","")&amp;IF(AND(D77&lt;&gt;"",OR(NOT(ISNUMBER(D77)),N(D77)&lt;1,N(D77)&gt;$K$3,N(D77)&lt;&gt;INT(N(D77)))),"HEADCOUNT OUT OF RANGE; ","")&amp;IF(AND(OR(OR(UPPER(TRIM(N77))="Y",UPPER(TRIM(N77))="YES"),O77&lt;&gt;""),P77=""),"EXTRA WORK - NO CO/T&amp;M #; ","")&amp;IF(AND(OR(OR(UPPER(TRIM(N77))="Y",UPPER(TRIM(N77))="YES"),O77&lt;&gt;""),S77=""),"EXTRA WORK - NO PHOTO; ","")&amp;IF(AND(OR(UPPER(TRIM(L77))="Y",UPPER(TRIM(L77))="YES"),M77=""),"DELAY - NO NOTE; ","")&amp;IF(AND(ISNUMBER(A77),B77&lt;&gt;"",C77&lt;&gt;""),IF(COUNTIFS($A$6:$A$105,A77,$B$6:$B$105,B77,$C$6:$C$105,C77)&gt;1,"SAME DAY, JOB AND CREW TWICE; ",""),""),LEN(IF(NOT(ISNUMBER(A77)),"NO DATE; ","")&amp;IF(AND(ISNUMBER(A77),A77&gt;TODAY()),"FUTURE DATE; ","")&amp;IF(B77="","NO JOB; ","")&amp;IF(C77="","NO CREW / FOREMAN; ","")&amp;IF(OR(D77="",E77=""),"NO HEADCOUNT OR HOURS; ","")&amp;IF(AND(E77&lt;&gt;"",OR(NOT(ISNUMBER(E77)),N(E77)&lt;=0,N(E77)&gt;$I$3)),"HOURS OUT OF RANGE; ","")&amp;IF(AND(D77&lt;&gt;"",OR(NOT(ISNUMBER(D77)),N(D77)&lt;1,N(D77)&gt;$K$3,N(D77)&lt;&gt;INT(N(D77)))),"HEADCOUNT OUT OF RANGE; ","")&amp;IF(AND(OR(OR(UPPER(TRIM(N77))="Y",UPPER(TRIM(N77))="YES"),O77&lt;&gt;""),P77=""),"EXTRA WORK - NO CO/T&amp;M #; ","")&amp;IF(AND(OR(OR(UPPER(TRIM(N77))="Y",UPPER(TRIM(N77))="YES"),O77&lt;&gt;""),S77=""),"EXTRA WORK - NO PHOTO; ","")&amp;IF(AND(OR(UPPER(TRIM(L77))="Y",UPPER(TRIM(L77))="YES"),M77=""),"DELAY - NO NOTE; ","")&amp;IF(AND(ISNUMBER(A77),B77&lt;&gt;"",C77&lt;&gt;""),IF(COUNTIFS($A$6:$A$105,A77,$B$6:$B$105,B77,$C$6:$C$105,C77)&gt;1,"SAME DAY, JOB AND CREW TWICE; ",""),""))-2)))</f>
        <v/>
      </c>
      <c r="V77" s="6" t="n"/>
      <c r="W77" s="6" t="n"/>
    </row>
    <row r="78">
      <c r="A78" s="9" t="n"/>
      <c r="B78" s="10" t="n"/>
      <c r="C78" s="6" t="n"/>
      <c r="D78" s="6" t="n"/>
      <c r="E78" s="6" t="n"/>
      <c r="F78" s="11">
        <f>IF(AND(ISNUMBER(D78),ISNUMBER(E78)),D78*E78,"")</f>
        <v/>
      </c>
      <c r="G78" s="6" t="n"/>
      <c r="H78" s="10" t="n"/>
      <c r="I78" s="6" t="n"/>
      <c r="J78" s="10" t="n"/>
      <c r="K78" s="10" t="n"/>
      <c r="L78" s="6" t="n"/>
      <c r="M78" s="10" t="n"/>
      <c r="N78" s="6" t="n"/>
      <c r="O78" s="10" t="n"/>
      <c r="P78" s="6" t="n"/>
      <c r="Q78" s="6" t="n"/>
      <c r="R78" s="6" t="n"/>
      <c r="S78" s="6" t="n"/>
      <c r="T78" s="12">
        <f>IF(ISNUMBER(A78),TODAY()-A78,"")</f>
        <v/>
      </c>
      <c r="U78" s="13">
        <f>IF(NOT(OR($A78&lt;&gt;"",$B78&lt;&gt;"",$C78&lt;&gt;"",$D78&lt;&gt;"",$E78&lt;&gt;"",$G78&lt;&gt;"",$H78&lt;&gt;"",$I78&lt;&gt;"",$J78&lt;&gt;"",$K78&lt;&gt;"",$L78&lt;&gt;"",$M78&lt;&gt;"",$N78&lt;&gt;"",$O78&lt;&gt;"",$P78&lt;&gt;"",$Q78&lt;&gt;"",$R78&lt;&gt;"",$S78&lt;&gt;"")),"",IF(IF(NOT(ISNUMBER(A78)),"NO DATE; ","")&amp;IF(AND(ISNUMBER(A78),A78&gt;TODAY()),"FUTURE DATE; ","")&amp;IF(B78="","NO JOB; ","")&amp;IF(C78="","NO CREW / FOREMAN; ","")&amp;IF(OR(D78="",E78=""),"NO HEADCOUNT OR HOURS; ","")&amp;IF(AND(E78&lt;&gt;"",OR(NOT(ISNUMBER(E78)),N(E78)&lt;=0,N(E78)&gt;$I$3)),"HOURS OUT OF RANGE; ","")&amp;IF(AND(D78&lt;&gt;"",OR(NOT(ISNUMBER(D78)),N(D78)&lt;1,N(D78)&gt;$K$3,N(D78)&lt;&gt;INT(N(D78)))),"HEADCOUNT OUT OF RANGE; ","")&amp;IF(AND(OR(OR(UPPER(TRIM(N78))="Y",UPPER(TRIM(N78))="YES"),O78&lt;&gt;""),P78=""),"EXTRA WORK - NO CO/T&amp;M #; ","")&amp;IF(AND(OR(OR(UPPER(TRIM(N78))="Y",UPPER(TRIM(N78))="YES"),O78&lt;&gt;""),S78=""),"EXTRA WORK - NO PHOTO; ","")&amp;IF(AND(OR(UPPER(TRIM(L78))="Y",UPPER(TRIM(L78))="YES"),M78=""),"DELAY - NO NOTE; ","")&amp;IF(AND(ISNUMBER(A78),B78&lt;&gt;"",C78&lt;&gt;""),IF(COUNTIFS($A$6:$A$105,A78,$B$6:$B$105,B78,$C$6:$C$105,C78)&gt;1,"SAME DAY, JOB AND CREW TWICE; ",""),"")="","",LEFT(IF(NOT(ISNUMBER(A78)),"NO DATE; ","")&amp;IF(AND(ISNUMBER(A78),A78&gt;TODAY()),"FUTURE DATE; ","")&amp;IF(B78="","NO JOB; ","")&amp;IF(C78="","NO CREW / FOREMAN; ","")&amp;IF(OR(D78="",E78=""),"NO HEADCOUNT OR HOURS; ","")&amp;IF(AND(E78&lt;&gt;"",OR(NOT(ISNUMBER(E78)),N(E78)&lt;=0,N(E78)&gt;$I$3)),"HOURS OUT OF RANGE; ","")&amp;IF(AND(D78&lt;&gt;"",OR(NOT(ISNUMBER(D78)),N(D78)&lt;1,N(D78)&gt;$K$3,N(D78)&lt;&gt;INT(N(D78)))),"HEADCOUNT OUT OF RANGE; ","")&amp;IF(AND(OR(OR(UPPER(TRIM(N78))="Y",UPPER(TRIM(N78))="YES"),O78&lt;&gt;""),P78=""),"EXTRA WORK - NO CO/T&amp;M #; ","")&amp;IF(AND(OR(OR(UPPER(TRIM(N78))="Y",UPPER(TRIM(N78))="YES"),O78&lt;&gt;""),S78=""),"EXTRA WORK - NO PHOTO; ","")&amp;IF(AND(OR(UPPER(TRIM(L78))="Y",UPPER(TRIM(L78))="YES"),M78=""),"DELAY - NO NOTE; ","")&amp;IF(AND(ISNUMBER(A78),B78&lt;&gt;"",C78&lt;&gt;""),IF(COUNTIFS($A$6:$A$105,A78,$B$6:$B$105,B78,$C$6:$C$105,C78)&gt;1,"SAME DAY, JOB AND CREW TWICE; ",""),""),LEN(IF(NOT(ISNUMBER(A78)),"NO DATE; ","")&amp;IF(AND(ISNUMBER(A78),A78&gt;TODAY()),"FUTURE DATE; ","")&amp;IF(B78="","NO JOB; ","")&amp;IF(C78="","NO CREW / FOREMAN; ","")&amp;IF(OR(D78="",E78=""),"NO HEADCOUNT OR HOURS; ","")&amp;IF(AND(E78&lt;&gt;"",OR(NOT(ISNUMBER(E78)),N(E78)&lt;=0,N(E78)&gt;$I$3)),"HOURS OUT OF RANGE; ","")&amp;IF(AND(D78&lt;&gt;"",OR(NOT(ISNUMBER(D78)),N(D78)&lt;1,N(D78)&gt;$K$3,N(D78)&lt;&gt;INT(N(D78)))),"HEADCOUNT OUT OF RANGE; ","")&amp;IF(AND(OR(OR(UPPER(TRIM(N78))="Y",UPPER(TRIM(N78))="YES"),O78&lt;&gt;""),P78=""),"EXTRA WORK - NO CO/T&amp;M #; ","")&amp;IF(AND(OR(OR(UPPER(TRIM(N78))="Y",UPPER(TRIM(N78))="YES"),O78&lt;&gt;""),S78=""),"EXTRA WORK - NO PHOTO; ","")&amp;IF(AND(OR(UPPER(TRIM(L78))="Y",UPPER(TRIM(L78))="YES"),M78=""),"DELAY - NO NOTE; ","")&amp;IF(AND(ISNUMBER(A78),B78&lt;&gt;"",C78&lt;&gt;""),IF(COUNTIFS($A$6:$A$105,A78,$B$6:$B$105,B78,$C$6:$C$105,C78)&gt;1,"SAME DAY, JOB AND CREW TWICE; ",""),""))-2)))</f>
        <v/>
      </c>
      <c r="V78" s="6" t="n"/>
      <c r="W78" s="6" t="n"/>
    </row>
    <row r="79">
      <c r="A79" s="9" t="n"/>
      <c r="B79" s="10" t="n"/>
      <c r="C79" s="6" t="n"/>
      <c r="D79" s="6" t="n"/>
      <c r="E79" s="6" t="n"/>
      <c r="F79" s="11">
        <f>IF(AND(ISNUMBER(D79),ISNUMBER(E79)),D79*E79,"")</f>
        <v/>
      </c>
      <c r="G79" s="6" t="n"/>
      <c r="H79" s="10" t="n"/>
      <c r="I79" s="6" t="n"/>
      <c r="J79" s="10" t="n"/>
      <c r="K79" s="10" t="n"/>
      <c r="L79" s="6" t="n"/>
      <c r="M79" s="10" t="n"/>
      <c r="N79" s="6" t="n"/>
      <c r="O79" s="10" t="n"/>
      <c r="P79" s="6" t="n"/>
      <c r="Q79" s="6" t="n"/>
      <c r="R79" s="6" t="n"/>
      <c r="S79" s="6" t="n"/>
      <c r="T79" s="12">
        <f>IF(ISNUMBER(A79),TODAY()-A79,"")</f>
        <v/>
      </c>
      <c r="U79" s="13">
        <f>IF(NOT(OR($A79&lt;&gt;"",$B79&lt;&gt;"",$C79&lt;&gt;"",$D79&lt;&gt;"",$E79&lt;&gt;"",$G79&lt;&gt;"",$H79&lt;&gt;"",$I79&lt;&gt;"",$J79&lt;&gt;"",$K79&lt;&gt;"",$L79&lt;&gt;"",$M79&lt;&gt;"",$N79&lt;&gt;"",$O79&lt;&gt;"",$P79&lt;&gt;"",$Q79&lt;&gt;"",$R79&lt;&gt;"",$S79&lt;&gt;"")),"",IF(IF(NOT(ISNUMBER(A79)),"NO DATE; ","")&amp;IF(AND(ISNUMBER(A79),A79&gt;TODAY()),"FUTURE DATE; ","")&amp;IF(B79="","NO JOB; ","")&amp;IF(C79="","NO CREW / FOREMAN; ","")&amp;IF(OR(D79="",E79=""),"NO HEADCOUNT OR HOURS; ","")&amp;IF(AND(E79&lt;&gt;"",OR(NOT(ISNUMBER(E79)),N(E79)&lt;=0,N(E79)&gt;$I$3)),"HOURS OUT OF RANGE; ","")&amp;IF(AND(D79&lt;&gt;"",OR(NOT(ISNUMBER(D79)),N(D79)&lt;1,N(D79)&gt;$K$3,N(D79)&lt;&gt;INT(N(D79)))),"HEADCOUNT OUT OF RANGE; ","")&amp;IF(AND(OR(OR(UPPER(TRIM(N79))="Y",UPPER(TRIM(N79))="YES"),O79&lt;&gt;""),P79=""),"EXTRA WORK - NO CO/T&amp;M #; ","")&amp;IF(AND(OR(OR(UPPER(TRIM(N79))="Y",UPPER(TRIM(N79))="YES"),O79&lt;&gt;""),S79=""),"EXTRA WORK - NO PHOTO; ","")&amp;IF(AND(OR(UPPER(TRIM(L79))="Y",UPPER(TRIM(L79))="YES"),M79=""),"DELAY - NO NOTE; ","")&amp;IF(AND(ISNUMBER(A79),B79&lt;&gt;"",C79&lt;&gt;""),IF(COUNTIFS($A$6:$A$105,A79,$B$6:$B$105,B79,$C$6:$C$105,C79)&gt;1,"SAME DAY, JOB AND CREW TWICE; ",""),"")="","",LEFT(IF(NOT(ISNUMBER(A79)),"NO DATE; ","")&amp;IF(AND(ISNUMBER(A79),A79&gt;TODAY()),"FUTURE DATE; ","")&amp;IF(B79="","NO JOB; ","")&amp;IF(C79="","NO CREW / FOREMAN; ","")&amp;IF(OR(D79="",E79=""),"NO HEADCOUNT OR HOURS; ","")&amp;IF(AND(E79&lt;&gt;"",OR(NOT(ISNUMBER(E79)),N(E79)&lt;=0,N(E79)&gt;$I$3)),"HOURS OUT OF RANGE; ","")&amp;IF(AND(D79&lt;&gt;"",OR(NOT(ISNUMBER(D79)),N(D79)&lt;1,N(D79)&gt;$K$3,N(D79)&lt;&gt;INT(N(D79)))),"HEADCOUNT OUT OF RANGE; ","")&amp;IF(AND(OR(OR(UPPER(TRIM(N79))="Y",UPPER(TRIM(N79))="YES"),O79&lt;&gt;""),P79=""),"EXTRA WORK - NO CO/T&amp;M #; ","")&amp;IF(AND(OR(OR(UPPER(TRIM(N79))="Y",UPPER(TRIM(N79))="YES"),O79&lt;&gt;""),S79=""),"EXTRA WORK - NO PHOTO; ","")&amp;IF(AND(OR(UPPER(TRIM(L79))="Y",UPPER(TRIM(L79))="YES"),M79=""),"DELAY - NO NOTE; ","")&amp;IF(AND(ISNUMBER(A79),B79&lt;&gt;"",C79&lt;&gt;""),IF(COUNTIFS($A$6:$A$105,A79,$B$6:$B$105,B79,$C$6:$C$105,C79)&gt;1,"SAME DAY, JOB AND CREW TWICE; ",""),""),LEN(IF(NOT(ISNUMBER(A79)),"NO DATE; ","")&amp;IF(AND(ISNUMBER(A79),A79&gt;TODAY()),"FUTURE DATE; ","")&amp;IF(B79="","NO JOB; ","")&amp;IF(C79="","NO CREW / FOREMAN; ","")&amp;IF(OR(D79="",E79=""),"NO HEADCOUNT OR HOURS; ","")&amp;IF(AND(E79&lt;&gt;"",OR(NOT(ISNUMBER(E79)),N(E79)&lt;=0,N(E79)&gt;$I$3)),"HOURS OUT OF RANGE; ","")&amp;IF(AND(D79&lt;&gt;"",OR(NOT(ISNUMBER(D79)),N(D79)&lt;1,N(D79)&gt;$K$3,N(D79)&lt;&gt;INT(N(D79)))),"HEADCOUNT OUT OF RANGE; ","")&amp;IF(AND(OR(OR(UPPER(TRIM(N79))="Y",UPPER(TRIM(N79))="YES"),O79&lt;&gt;""),P79=""),"EXTRA WORK - NO CO/T&amp;M #; ","")&amp;IF(AND(OR(OR(UPPER(TRIM(N79))="Y",UPPER(TRIM(N79))="YES"),O79&lt;&gt;""),S79=""),"EXTRA WORK - NO PHOTO; ","")&amp;IF(AND(OR(UPPER(TRIM(L79))="Y",UPPER(TRIM(L79))="YES"),M79=""),"DELAY - NO NOTE; ","")&amp;IF(AND(ISNUMBER(A79),B79&lt;&gt;"",C79&lt;&gt;""),IF(COUNTIFS($A$6:$A$105,A79,$B$6:$B$105,B79,$C$6:$C$105,C79)&gt;1,"SAME DAY, JOB AND CREW TWICE; ",""),""))-2)))</f>
        <v/>
      </c>
      <c r="V79" s="6" t="n"/>
      <c r="W79" s="6" t="n"/>
    </row>
    <row r="80">
      <c r="A80" s="9" t="n"/>
      <c r="B80" s="10" t="n"/>
      <c r="C80" s="6" t="n"/>
      <c r="D80" s="6" t="n"/>
      <c r="E80" s="6" t="n"/>
      <c r="F80" s="11">
        <f>IF(AND(ISNUMBER(D80),ISNUMBER(E80)),D80*E80,"")</f>
        <v/>
      </c>
      <c r="G80" s="6" t="n"/>
      <c r="H80" s="10" t="n"/>
      <c r="I80" s="6" t="n"/>
      <c r="J80" s="10" t="n"/>
      <c r="K80" s="10" t="n"/>
      <c r="L80" s="6" t="n"/>
      <c r="M80" s="10" t="n"/>
      <c r="N80" s="6" t="n"/>
      <c r="O80" s="10" t="n"/>
      <c r="P80" s="6" t="n"/>
      <c r="Q80" s="6" t="n"/>
      <c r="R80" s="6" t="n"/>
      <c r="S80" s="6" t="n"/>
      <c r="T80" s="12">
        <f>IF(ISNUMBER(A80),TODAY()-A80,"")</f>
        <v/>
      </c>
      <c r="U80" s="13">
        <f>IF(NOT(OR($A80&lt;&gt;"",$B80&lt;&gt;"",$C80&lt;&gt;"",$D80&lt;&gt;"",$E80&lt;&gt;"",$G80&lt;&gt;"",$H80&lt;&gt;"",$I80&lt;&gt;"",$J80&lt;&gt;"",$K80&lt;&gt;"",$L80&lt;&gt;"",$M80&lt;&gt;"",$N80&lt;&gt;"",$O80&lt;&gt;"",$P80&lt;&gt;"",$Q80&lt;&gt;"",$R80&lt;&gt;"",$S80&lt;&gt;"")),"",IF(IF(NOT(ISNUMBER(A80)),"NO DATE; ","")&amp;IF(AND(ISNUMBER(A80),A80&gt;TODAY()),"FUTURE DATE; ","")&amp;IF(B80="","NO JOB; ","")&amp;IF(C80="","NO CREW / FOREMAN; ","")&amp;IF(OR(D80="",E80=""),"NO HEADCOUNT OR HOURS; ","")&amp;IF(AND(E80&lt;&gt;"",OR(NOT(ISNUMBER(E80)),N(E80)&lt;=0,N(E80)&gt;$I$3)),"HOURS OUT OF RANGE; ","")&amp;IF(AND(D80&lt;&gt;"",OR(NOT(ISNUMBER(D80)),N(D80)&lt;1,N(D80)&gt;$K$3,N(D80)&lt;&gt;INT(N(D80)))),"HEADCOUNT OUT OF RANGE; ","")&amp;IF(AND(OR(OR(UPPER(TRIM(N80))="Y",UPPER(TRIM(N80))="YES"),O80&lt;&gt;""),P80=""),"EXTRA WORK - NO CO/T&amp;M #; ","")&amp;IF(AND(OR(OR(UPPER(TRIM(N80))="Y",UPPER(TRIM(N80))="YES"),O80&lt;&gt;""),S80=""),"EXTRA WORK - NO PHOTO; ","")&amp;IF(AND(OR(UPPER(TRIM(L80))="Y",UPPER(TRIM(L80))="YES"),M80=""),"DELAY - NO NOTE; ","")&amp;IF(AND(ISNUMBER(A80),B80&lt;&gt;"",C80&lt;&gt;""),IF(COUNTIFS($A$6:$A$105,A80,$B$6:$B$105,B80,$C$6:$C$105,C80)&gt;1,"SAME DAY, JOB AND CREW TWICE; ",""),"")="","",LEFT(IF(NOT(ISNUMBER(A80)),"NO DATE; ","")&amp;IF(AND(ISNUMBER(A80),A80&gt;TODAY()),"FUTURE DATE; ","")&amp;IF(B80="","NO JOB; ","")&amp;IF(C80="","NO CREW / FOREMAN; ","")&amp;IF(OR(D80="",E80=""),"NO HEADCOUNT OR HOURS; ","")&amp;IF(AND(E80&lt;&gt;"",OR(NOT(ISNUMBER(E80)),N(E80)&lt;=0,N(E80)&gt;$I$3)),"HOURS OUT OF RANGE; ","")&amp;IF(AND(D80&lt;&gt;"",OR(NOT(ISNUMBER(D80)),N(D80)&lt;1,N(D80)&gt;$K$3,N(D80)&lt;&gt;INT(N(D80)))),"HEADCOUNT OUT OF RANGE; ","")&amp;IF(AND(OR(OR(UPPER(TRIM(N80))="Y",UPPER(TRIM(N80))="YES"),O80&lt;&gt;""),P80=""),"EXTRA WORK - NO CO/T&amp;M #; ","")&amp;IF(AND(OR(OR(UPPER(TRIM(N80))="Y",UPPER(TRIM(N80))="YES"),O80&lt;&gt;""),S80=""),"EXTRA WORK - NO PHOTO; ","")&amp;IF(AND(OR(UPPER(TRIM(L80))="Y",UPPER(TRIM(L80))="YES"),M80=""),"DELAY - NO NOTE; ","")&amp;IF(AND(ISNUMBER(A80),B80&lt;&gt;"",C80&lt;&gt;""),IF(COUNTIFS($A$6:$A$105,A80,$B$6:$B$105,B80,$C$6:$C$105,C80)&gt;1,"SAME DAY, JOB AND CREW TWICE; ",""),""),LEN(IF(NOT(ISNUMBER(A80)),"NO DATE; ","")&amp;IF(AND(ISNUMBER(A80),A80&gt;TODAY()),"FUTURE DATE; ","")&amp;IF(B80="","NO JOB; ","")&amp;IF(C80="","NO CREW / FOREMAN; ","")&amp;IF(OR(D80="",E80=""),"NO HEADCOUNT OR HOURS; ","")&amp;IF(AND(E80&lt;&gt;"",OR(NOT(ISNUMBER(E80)),N(E80)&lt;=0,N(E80)&gt;$I$3)),"HOURS OUT OF RANGE; ","")&amp;IF(AND(D80&lt;&gt;"",OR(NOT(ISNUMBER(D80)),N(D80)&lt;1,N(D80)&gt;$K$3,N(D80)&lt;&gt;INT(N(D80)))),"HEADCOUNT OUT OF RANGE; ","")&amp;IF(AND(OR(OR(UPPER(TRIM(N80))="Y",UPPER(TRIM(N80))="YES"),O80&lt;&gt;""),P80=""),"EXTRA WORK - NO CO/T&amp;M #; ","")&amp;IF(AND(OR(OR(UPPER(TRIM(N80))="Y",UPPER(TRIM(N80))="YES"),O80&lt;&gt;""),S80=""),"EXTRA WORK - NO PHOTO; ","")&amp;IF(AND(OR(UPPER(TRIM(L80))="Y",UPPER(TRIM(L80))="YES"),M80=""),"DELAY - NO NOTE; ","")&amp;IF(AND(ISNUMBER(A80),B80&lt;&gt;"",C80&lt;&gt;""),IF(COUNTIFS($A$6:$A$105,A80,$B$6:$B$105,B80,$C$6:$C$105,C80)&gt;1,"SAME DAY, JOB AND CREW TWICE; ",""),""))-2)))</f>
        <v/>
      </c>
      <c r="V80" s="6" t="n"/>
      <c r="W80" s="6" t="n"/>
    </row>
    <row r="81">
      <c r="A81" s="9" t="n"/>
      <c r="B81" s="10" t="n"/>
      <c r="C81" s="6" t="n"/>
      <c r="D81" s="6" t="n"/>
      <c r="E81" s="6" t="n"/>
      <c r="F81" s="11">
        <f>IF(AND(ISNUMBER(D81),ISNUMBER(E81)),D81*E81,"")</f>
        <v/>
      </c>
      <c r="G81" s="6" t="n"/>
      <c r="H81" s="10" t="n"/>
      <c r="I81" s="6" t="n"/>
      <c r="J81" s="10" t="n"/>
      <c r="K81" s="10" t="n"/>
      <c r="L81" s="6" t="n"/>
      <c r="M81" s="10" t="n"/>
      <c r="N81" s="6" t="n"/>
      <c r="O81" s="10" t="n"/>
      <c r="P81" s="6" t="n"/>
      <c r="Q81" s="6" t="n"/>
      <c r="R81" s="6" t="n"/>
      <c r="S81" s="6" t="n"/>
      <c r="T81" s="12">
        <f>IF(ISNUMBER(A81),TODAY()-A81,"")</f>
        <v/>
      </c>
      <c r="U81" s="13">
        <f>IF(NOT(OR($A81&lt;&gt;"",$B81&lt;&gt;"",$C81&lt;&gt;"",$D81&lt;&gt;"",$E81&lt;&gt;"",$G81&lt;&gt;"",$H81&lt;&gt;"",$I81&lt;&gt;"",$J81&lt;&gt;"",$K81&lt;&gt;"",$L81&lt;&gt;"",$M81&lt;&gt;"",$N81&lt;&gt;"",$O81&lt;&gt;"",$P81&lt;&gt;"",$Q81&lt;&gt;"",$R81&lt;&gt;"",$S81&lt;&gt;"")),"",IF(IF(NOT(ISNUMBER(A81)),"NO DATE; ","")&amp;IF(AND(ISNUMBER(A81),A81&gt;TODAY()),"FUTURE DATE; ","")&amp;IF(B81="","NO JOB; ","")&amp;IF(C81="","NO CREW / FOREMAN; ","")&amp;IF(OR(D81="",E81=""),"NO HEADCOUNT OR HOURS; ","")&amp;IF(AND(E81&lt;&gt;"",OR(NOT(ISNUMBER(E81)),N(E81)&lt;=0,N(E81)&gt;$I$3)),"HOURS OUT OF RANGE; ","")&amp;IF(AND(D81&lt;&gt;"",OR(NOT(ISNUMBER(D81)),N(D81)&lt;1,N(D81)&gt;$K$3,N(D81)&lt;&gt;INT(N(D81)))),"HEADCOUNT OUT OF RANGE; ","")&amp;IF(AND(OR(OR(UPPER(TRIM(N81))="Y",UPPER(TRIM(N81))="YES"),O81&lt;&gt;""),P81=""),"EXTRA WORK - NO CO/T&amp;M #; ","")&amp;IF(AND(OR(OR(UPPER(TRIM(N81))="Y",UPPER(TRIM(N81))="YES"),O81&lt;&gt;""),S81=""),"EXTRA WORK - NO PHOTO; ","")&amp;IF(AND(OR(UPPER(TRIM(L81))="Y",UPPER(TRIM(L81))="YES"),M81=""),"DELAY - NO NOTE; ","")&amp;IF(AND(ISNUMBER(A81),B81&lt;&gt;"",C81&lt;&gt;""),IF(COUNTIFS($A$6:$A$105,A81,$B$6:$B$105,B81,$C$6:$C$105,C81)&gt;1,"SAME DAY, JOB AND CREW TWICE; ",""),"")="","",LEFT(IF(NOT(ISNUMBER(A81)),"NO DATE; ","")&amp;IF(AND(ISNUMBER(A81),A81&gt;TODAY()),"FUTURE DATE; ","")&amp;IF(B81="","NO JOB; ","")&amp;IF(C81="","NO CREW / FOREMAN; ","")&amp;IF(OR(D81="",E81=""),"NO HEADCOUNT OR HOURS; ","")&amp;IF(AND(E81&lt;&gt;"",OR(NOT(ISNUMBER(E81)),N(E81)&lt;=0,N(E81)&gt;$I$3)),"HOURS OUT OF RANGE; ","")&amp;IF(AND(D81&lt;&gt;"",OR(NOT(ISNUMBER(D81)),N(D81)&lt;1,N(D81)&gt;$K$3,N(D81)&lt;&gt;INT(N(D81)))),"HEADCOUNT OUT OF RANGE; ","")&amp;IF(AND(OR(OR(UPPER(TRIM(N81))="Y",UPPER(TRIM(N81))="YES"),O81&lt;&gt;""),P81=""),"EXTRA WORK - NO CO/T&amp;M #; ","")&amp;IF(AND(OR(OR(UPPER(TRIM(N81))="Y",UPPER(TRIM(N81))="YES"),O81&lt;&gt;""),S81=""),"EXTRA WORK - NO PHOTO; ","")&amp;IF(AND(OR(UPPER(TRIM(L81))="Y",UPPER(TRIM(L81))="YES"),M81=""),"DELAY - NO NOTE; ","")&amp;IF(AND(ISNUMBER(A81),B81&lt;&gt;"",C81&lt;&gt;""),IF(COUNTIFS($A$6:$A$105,A81,$B$6:$B$105,B81,$C$6:$C$105,C81)&gt;1,"SAME DAY, JOB AND CREW TWICE; ",""),""),LEN(IF(NOT(ISNUMBER(A81)),"NO DATE; ","")&amp;IF(AND(ISNUMBER(A81),A81&gt;TODAY()),"FUTURE DATE; ","")&amp;IF(B81="","NO JOB; ","")&amp;IF(C81="","NO CREW / FOREMAN; ","")&amp;IF(OR(D81="",E81=""),"NO HEADCOUNT OR HOURS; ","")&amp;IF(AND(E81&lt;&gt;"",OR(NOT(ISNUMBER(E81)),N(E81)&lt;=0,N(E81)&gt;$I$3)),"HOURS OUT OF RANGE; ","")&amp;IF(AND(D81&lt;&gt;"",OR(NOT(ISNUMBER(D81)),N(D81)&lt;1,N(D81)&gt;$K$3,N(D81)&lt;&gt;INT(N(D81)))),"HEADCOUNT OUT OF RANGE; ","")&amp;IF(AND(OR(OR(UPPER(TRIM(N81))="Y",UPPER(TRIM(N81))="YES"),O81&lt;&gt;""),P81=""),"EXTRA WORK - NO CO/T&amp;M #; ","")&amp;IF(AND(OR(OR(UPPER(TRIM(N81))="Y",UPPER(TRIM(N81))="YES"),O81&lt;&gt;""),S81=""),"EXTRA WORK - NO PHOTO; ","")&amp;IF(AND(OR(UPPER(TRIM(L81))="Y",UPPER(TRIM(L81))="YES"),M81=""),"DELAY - NO NOTE; ","")&amp;IF(AND(ISNUMBER(A81),B81&lt;&gt;"",C81&lt;&gt;""),IF(COUNTIFS($A$6:$A$105,A81,$B$6:$B$105,B81,$C$6:$C$105,C81)&gt;1,"SAME DAY, JOB AND CREW TWICE; ",""),""))-2)))</f>
        <v/>
      </c>
      <c r="V81" s="6" t="n"/>
      <c r="W81" s="6" t="n"/>
    </row>
    <row r="82">
      <c r="A82" s="9" t="n"/>
      <c r="B82" s="10" t="n"/>
      <c r="C82" s="6" t="n"/>
      <c r="D82" s="6" t="n"/>
      <c r="E82" s="6" t="n"/>
      <c r="F82" s="11">
        <f>IF(AND(ISNUMBER(D82),ISNUMBER(E82)),D82*E82,"")</f>
        <v/>
      </c>
      <c r="G82" s="6" t="n"/>
      <c r="H82" s="10" t="n"/>
      <c r="I82" s="6" t="n"/>
      <c r="J82" s="10" t="n"/>
      <c r="K82" s="10" t="n"/>
      <c r="L82" s="6" t="n"/>
      <c r="M82" s="10" t="n"/>
      <c r="N82" s="6" t="n"/>
      <c r="O82" s="10" t="n"/>
      <c r="P82" s="6" t="n"/>
      <c r="Q82" s="6" t="n"/>
      <c r="R82" s="6" t="n"/>
      <c r="S82" s="6" t="n"/>
      <c r="T82" s="12">
        <f>IF(ISNUMBER(A82),TODAY()-A82,"")</f>
        <v/>
      </c>
      <c r="U82" s="13">
        <f>IF(NOT(OR($A82&lt;&gt;"",$B82&lt;&gt;"",$C82&lt;&gt;"",$D82&lt;&gt;"",$E82&lt;&gt;"",$G82&lt;&gt;"",$H82&lt;&gt;"",$I82&lt;&gt;"",$J82&lt;&gt;"",$K82&lt;&gt;"",$L82&lt;&gt;"",$M82&lt;&gt;"",$N82&lt;&gt;"",$O82&lt;&gt;"",$P82&lt;&gt;"",$Q82&lt;&gt;"",$R82&lt;&gt;"",$S82&lt;&gt;"")),"",IF(IF(NOT(ISNUMBER(A82)),"NO DATE; ","")&amp;IF(AND(ISNUMBER(A82),A82&gt;TODAY()),"FUTURE DATE; ","")&amp;IF(B82="","NO JOB; ","")&amp;IF(C82="","NO CREW / FOREMAN; ","")&amp;IF(OR(D82="",E82=""),"NO HEADCOUNT OR HOURS; ","")&amp;IF(AND(E82&lt;&gt;"",OR(NOT(ISNUMBER(E82)),N(E82)&lt;=0,N(E82)&gt;$I$3)),"HOURS OUT OF RANGE; ","")&amp;IF(AND(D82&lt;&gt;"",OR(NOT(ISNUMBER(D82)),N(D82)&lt;1,N(D82)&gt;$K$3,N(D82)&lt;&gt;INT(N(D82)))),"HEADCOUNT OUT OF RANGE; ","")&amp;IF(AND(OR(OR(UPPER(TRIM(N82))="Y",UPPER(TRIM(N82))="YES"),O82&lt;&gt;""),P82=""),"EXTRA WORK - NO CO/T&amp;M #; ","")&amp;IF(AND(OR(OR(UPPER(TRIM(N82))="Y",UPPER(TRIM(N82))="YES"),O82&lt;&gt;""),S82=""),"EXTRA WORK - NO PHOTO; ","")&amp;IF(AND(OR(UPPER(TRIM(L82))="Y",UPPER(TRIM(L82))="YES"),M82=""),"DELAY - NO NOTE; ","")&amp;IF(AND(ISNUMBER(A82),B82&lt;&gt;"",C82&lt;&gt;""),IF(COUNTIFS($A$6:$A$105,A82,$B$6:$B$105,B82,$C$6:$C$105,C82)&gt;1,"SAME DAY, JOB AND CREW TWICE; ",""),"")="","",LEFT(IF(NOT(ISNUMBER(A82)),"NO DATE; ","")&amp;IF(AND(ISNUMBER(A82),A82&gt;TODAY()),"FUTURE DATE; ","")&amp;IF(B82="","NO JOB; ","")&amp;IF(C82="","NO CREW / FOREMAN; ","")&amp;IF(OR(D82="",E82=""),"NO HEADCOUNT OR HOURS; ","")&amp;IF(AND(E82&lt;&gt;"",OR(NOT(ISNUMBER(E82)),N(E82)&lt;=0,N(E82)&gt;$I$3)),"HOURS OUT OF RANGE; ","")&amp;IF(AND(D82&lt;&gt;"",OR(NOT(ISNUMBER(D82)),N(D82)&lt;1,N(D82)&gt;$K$3,N(D82)&lt;&gt;INT(N(D82)))),"HEADCOUNT OUT OF RANGE; ","")&amp;IF(AND(OR(OR(UPPER(TRIM(N82))="Y",UPPER(TRIM(N82))="YES"),O82&lt;&gt;""),P82=""),"EXTRA WORK - NO CO/T&amp;M #; ","")&amp;IF(AND(OR(OR(UPPER(TRIM(N82))="Y",UPPER(TRIM(N82))="YES"),O82&lt;&gt;""),S82=""),"EXTRA WORK - NO PHOTO; ","")&amp;IF(AND(OR(UPPER(TRIM(L82))="Y",UPPER(TRIM(L82))="YES"),M82=""),"DELAY - NO NOTE; ","")&amp;IF(AND(ISNUMBER(A82),B82&lt;&gt;"",C82&lt;&gt;""),IF(COUNTIFS($A$6:$A$105,A82,$B$6:$B$105,B82,$C$6:$C$105,C82)&gt;1,"SAME DAY, JOB AND CREW TWICE; ",""),""),LEN(IF(NOT(ISNUMBER(A82)),"NO DATE; ","")&amp;IF(AND(ISNUMBER(A82),A82&gt;TODAY()),"FUTURE DATE; ","")&amp;IF(B82="","NO JOB; ","")&amp;IF(C82="","NO CREW / FOREMAN; ","")&amp;IF(OR(D82="",E82=""),"NO HEADCOUNT OR HOURS; ","")&amp;IF(AND(E82&lt;&gt;"",OR(NOT(ISNUMBER(E82)),N(E82)&lt;=0,N(E82)&gt;$I$3)),"HOURS OUT OF RANGE; ","")&amp;IF(AND(D82&lt;&gt;"",OR(NOT(ISNUMBER(D82)),N(D82)&lt;1,N(D82)&gt;$K$3,N(D82)&lt;&gt;INT(N(D82)))),"HEADCOUNT OUT OF RANGE; ","")&amp;IF(AND(OR(OR(UPPER(TRIM(N82))="Y",UPPER(TRIM(N82))="YES"),O82&lt;&gt;""),P82=""),"EXTRA WORK - NO CO/T&amp;M #; ","")&amp;IF(AND(OR(OR(UPPER(TRIM(N82))="Y",UPPER(TRIM(N82))="YES"),O82&lt;&gt;""),S82=""),"EXTRA WORK - NO PHOTO; ","")&amp;IF(AND(OR(UPPER(TRIM(L82))="Y",UPPER(TRIM(L82))="YES"),M82=""),"DELAY - NO NOTE; ","")&amp;IF(AND(ISNUMBER(A82),B82&lt;&gt;"",C82&lt;&gt;""),IF(COUNTIFS($A$6:$A$105,A82,$B$6:$B$105,B82,$C$6:$C$105,C82)&gt;1,"SAME DAY, JOB AND CREW TWICE; ",""),""))-2)))</f>
        <v/>
      </c>
      <c r="V82" s="6" t="n"/>
      <c r="W82" s="6" t="n"/>
    </row>
    <row r="83">
      <c r="A83" s="9" t="n"/>
      <c r="B83" s="10" t="n"/>
      <c r="C83" s="6" t="n"/>
      <c r="D83" s="6" t="n"/>
      <c r="E83" s="6" t="n"/>
      <c r="F83" s="11">
        <f>IF(AND(ISNUMBER(D83),ISNUMBER(E83)),D83*E83,"")</f>
        <v/>
      </c>
      <c r="G83" s="6" t="n"/>
      <c r="H83" s="10" t="n"/>
      <c r="I83" s="6" t="n"/>
      <c r="J83" s="10" t="n"/>
      <c r="K83" s="10" t="n"/>
      <c r="L83" s="6" t="n"/>
      <c r="M83" s="10" t="n"/>
      <c r="N83" s="6" t="n"/>
      <c r="O83" s="10" t="n"/>
      <c r="P83" s="6" t="n"/>
      <c r="Q83" s="6" t="n"/>
      <c r="R83" s="6" t="n"/>
      <c r="S83" s="6" t="n"/>
      <c r="T83" s="12">
        <f>IF(ISNUMBER(A83),TODAY()-A83,"")</f>
        <v/>
      </c>
      <c r="U83" s="13">
        <f>IF(NOT(OR($A83&lt;&gt;"",$B83&lt;&gt;"",$C83&lt;&gt;"",$D83&lt;&gt;"",$E83&lt;&gt;"",$G83&lt;&gt;"",$H83&lt;&gt;"",$I83&lt;&gt;"",$J83&lt;&gt;"",$K83&lt;&gt;"",$L83&lt;&gt;"",$M83&lt;&gt;"",$N83&lt;&gt;"",$O83&lt;&gt;"",$P83&lt;&gt;"",$Q83&lt;&gt;"",$R83&lt;&gt;"",$S83&lt;&gt;"")),"",IF(IF(NOT(ISNUMBER(A83)),"NO DATE; ","")&amp;IF(AND(ISNUMBER(A83),A83&gt;TODAY()),"FUTURE DATE; ","")&amp;IF(B83="","NO JOB; ","")&amp;IF(C83="","NO CREW / FOREMAN; ","")&amp;IF(OR(D83="",E83=""),"NO HEADCOUNT OR HOURS; ","")&amp;IF(AND(E83&lt;&gt;"",OR(NOT(ISNUMBER(E83)),N(E83)&lt;=0,N(E83)&gt;$I$3)),"HOURS OUT OF RANGE; ","")&amp;IF(AND(D83&lt;&gt;"",OR(NOT(ISNUMBER(D83)),N(D83)&lt;1,N(D83)&gt;$K$3,N(D83)&lt;&gt;INT(N(D83)))),"HEADCOUNT OUT OF RANGE; ","")&amp;IF(AND(OR(OR(UPPER(TRIM(N83))="Y",UPPER(TRIM(N83))="YES"),O83&lt;&gt;""),P83=""),"EXTRA WORK - NO CO/T&amp;M #; ","")&amp;IF(AND(OR(OR(UPPER(TRIM(N83))="Y",UPPER(TRIM(N83))="YES"),O83&lt;&gt;""),S83=""),"EXTRA WORK - NO PHOTO; ","")&amp;IF(AND(OR(UPPER(TRIM(L83))="Y",UPPER(TRIM(L83))="YES"),M83=""),"DELAY - NO NOTE; ","")&amp;IF(AND(ISNUMBER(A83),B83&lt;&gt;"",C83&lt;&gt;""),IF(COUNTIFS($A$6:$A$105,A83,$B$6:$B$105,B83,$C$6:$C$105,C83)&gt;1,"SAME DAY, JOB AND CREW TWICE; ",""),"")="","",LEFT(IF(NOT(ISNUMBER(A83)),"NO DATE; ","")&amp;IF(AND(ISNUMBER(A83),A83&gt;TODAY()),"FUTURE DATE; ","")&amp;IF(B83="","NO JOB; ","")&amp;IF(C83="","NO CREW / FOREMAN; ","")&amp;IF(OR(D83="",E83=""),"NO HEADCOUNT OR HOURS; ","")&amp;IF(AND(E83&lt;&gt;"",OR(NOT(ISNUMBER(E83)),N(E83)&lt;=0,N(E83)&gt;$I$3)),"HOURS OUT OF RANGE; ","")&amp;IF(AND(D83&lt;&gt;"",OR(NOT(ISNUMBER(D83)),N(D83)&lt;1,N(D83)&gt;$K$3,N(D83)&lt;&gt;INT(N(D83)))),"HEADCOUNT OUT OF RANGE; ","")&amp;IF(AND(OR(OR(UPPER(TRIM(N83))="Y",UPPER(TRIM(N83))="YES"),O83&lt;&gt;""),P83=""),"EXTRA WORK - NO CO/T&amp;M #; ","")&amp;IF(AND(OR(OR(UPPER(TRIM(N83))="Y",UPPER(TRIM(N83))="YES"),O83&lt;&gt;""),S83=""),"EXTRA WORK - NO PHOTO; ","")&amp;IF(AND(OR(UPPER(TRIM(L83))="Y",UPPER(TRIM(L83))="YES"),M83=""),"DELAY - NO NOTE; ","")&amp;IF(AND(ISNUMBER(A83),B83&lt;&gt;"",C83&lt;&gt;""),IF(COUNTIFS($A$6:$A$105,A83,$B$6:$B$105,B83,$C$6:$C$105,C83)&gt;1,"SAME DAY, JOB AND CREW TWICE; ",""),""),LEN(IF(NOT(ISNUMBER(A83)),"NO DATE; ","")&amp;IF(AND(ISNUMBER(A83),A83&gt;TODAY()),"FUTURE DATE; ","")&amp;IF(B83="","NO JOB; ","")&amp;IF(C83="","NO CREW / FOREMAN; ","")&amp;IF(OR(D83="",E83=""),"NO HEADCOUNT OR HOURS; ","")&amp;IF(AND(E83&lt;&gt;"",OR(NOT(ISNUMBER(E83)),N(E83)&lt;=0,N(E83)&gt;$I$3)),"HOURS OUT OF RANGE; ","")&amp;IF(AND(D83&lt;&gt;"",OR(NOT(ISNUMBER(D83)),N(D83)&lt;1,N(D83)&gt;$K$3,N(D83)&lt;&gt;INT(N(D83)))),"HEADCOUNT OUT OF RANGE; ","")&amp;IF(AND(OR(OR(UPPER(TRIM(N83))="Y",UPPER(TRIM(N83))="YES"),O83&lt;&gt;""),P83=""),"EXTRA WORK - NO CO/T&amp;M #; ","")&amp;IF(AND(OR(OR(UPPER(TRIM(N83))="Y",UPPER(TRIM(N83))="YES"),O83&lt;&gt;""),S83=""),"EXTRA WORK - NO PHOTO; ","")&amp;IF(AND(OR(UPPER(TRIM(L83))="Y",UPPER(TRIM(L83))="YES"),M83=""),"DELAY - NO NOTE; ","")&amp;IF(AND(ISNUMBER(A83),B83&lt;&gt;"",C83&lt;&gt;""),IF(COUNTIFS($A$6:$A$105,A83,$B$6:$B$105,B83,$C$6:$C$105,C83)&gt;1,"SAME DAY, JOB AND CREW TWICE; ",""),""))-2)))</f>
        <v/>
      </c>
      <c r="V83" s="6" t="n"/>
      <c r="W83" s="6" t="n"/>
    </row>
    <row r="84">
      <c r="A84" s="9" t="n"/>
      <c r="B84" s="10" t="n"/>
      <c r="C84" s="6" t="n"/>
      <c r="D84" s="6" t="n"/>
      <c r="E84" s="6" t="n"/>
      <c r="F84" s="11">
        <f>IF(AND(ISNUMBER(D84),ISNUMBER(E84)),D84*E84,"")</f>
        <v/>
      </c>
      <c r="G84" s="6" t="n"/>
      <c r="H84" s="10" t="n"/>
      <c r="I84" s="6" t="n"/>
      <c r="J84" s="10" t="n"/>
      <c r="K84" s="10" t="n"/>
      <c r="L84" s="6" t="n"/>
      <c r="M84" s="10" t="n"/>
      <c r="N84" s="6" t="n"/>
      <c r="O84" s="10" t="n"/>
      <c r="P84" s="6" t="n"/>
      <c r="Q84" s="6" t="n"/>
      <c r="R84" s="6" t="n"/>
      <c r="S84" s="6" t="n"/>
      <c r="T84" s="12">
        <f>IF(ISNUMBER(A84),TODAY()-A84,"")</f>
        <v/>
      </c>
      <c r="U84" s="13">
        <f>IF(NOT(OR($A84&lt;&gt;"",$B84&lt;&gt;"",$C84&lt;&gt;"",$D84&lt;&gt;"",$E84&lt;&gt;"",$G84&lt;&gt;"",$H84&lt;&gt;"",$I84&lt;&gt;"",$J84&lt;&gt;"",$K84&lt;&gt;"",$L84&lt;&gt;"",$M84&lt;&gt;"",$N84&lt;&gt;"",$O84&lt;&gt;"",$P84&lt;&gt;"",$Q84&lt;&gt;"",$R84&lt;&gt;"",$S84&lt;&gt;"")),"",IF(IF(NOT(ISNUMBER(A84)),"NO DATE; ","")&amp;IF(AND(ISNUMBER(A84),A84&gt;TODAY()),"FUTURE DATE; ","")&amp;IF(B84="","NO JOB; ","")&amp;IF(C84="","NO CREW / FOREMAN; ","")&amp;IF(OR(D84="",E84=""),"NO HEADCOUNT OR HOURS; ","")&amp;IF(AND(E84&lt;&gt;"",OR(NOT(ISNUMBER(E84)),N(E84)&lt;=0,N(E84)&gt;$I$3)),"HOURS OUT OF RANGE; ","")&amp;IF(AND(D84&lt;&gt;"",OR(NOT(ISNUMBER(D84)),N(D84)&lt;1,N(D84)&gt;$K$3,N(D84)&lt;&gt;INT(N(D84)))),"HEADCOUNT OUT OF RANGE; ","")&amp;IF(AND(OR(OR(UPPER(TRIM(N84))="Y",UPPER(TRIM(N84))="YES"),O84&lt;&gt;""),P84=""),"EXTRA WORK - NO CO/T&amp;M #; ","")&amp;IF(AND(OR(OR(UPPER(TRIM(N84))="Y",UPPER(TRIM(N84))="YES"),O84&lt;&gt;""),S84=""),"EXTRA WORK - NO PHOTO; ","")&amp;IF(AND(OR(UPPER(TRIM(L84))="Y",UPPER(TRIM(L84))="YES"),M84=""),"DELAY - NO NOTE; ","")&amp;IF(AND(ISNUMBER(A84),B84&lt;&gt;"",C84&lt;&gt;""),IF(COUNTIFS($A$6:$A$105,A84,$B$6:$B$105,B84,$C$6:$C$105,C84)&gt;1,"SAME DAY, JOB AND CREW TWICE; ",""),"")="","",LEFT(IF(NOT(ISNUMBER(A84)),"NO DATE; ","")&amp;IF(AND(ISNUMBER(A84),A84&gt;TODAY()),"FUTURE DATE; ","")&amp;IF(B84="","NO JOB; ","")&amp;IF(C84="","NO CREW / FOREMAN; ","")&amp;IF(OR(D84="",E84=""),"NO HEADCOUNT OR HOURS; ","")&amp;IF(AND(E84&lt;&gt;"",OR(NOT(ISNUMBER(E84)),N(E84)&lt;=0,N(E84)&gt;$I$3)),"HOURS OUT OF RANGE; ","")&amp;IF(AND(D84&lt;&gt;"",OR(NOT(ISNUMBER(D84)),N(D84)&lt;1,N(D84)&gt;$K$3,N(D84)&lt;&gt;INT(N(D84)))),"HEADCOUNT OUT OF RANGE; ","")&amp;IF(AND(OR(OR(UPPER(TRIM(N84))="Y",UPPER(TRIM(N84))="YES"),O84&lt;&gt;""),P84=""),"EXTRA WORK - NO CO/T&amp;M #; ","")&amp;IF(AND(OR(OR(UPPER(TRIM(N84))="Y",UPPER(TRIM(N84))="YES"),O84&lt;&gt;""),S84=""),"EXTRA WORK - NO PHOTO; ","")&amp;IF(AND(OR(UPPER(TRIM(L84))="Y",UPPER(TRIM(L84))="YES"),M84=""),"DELAY - NO NOTE; ","")&amp;IF(AND(ISNUMBER(A84),B84&lt;&gt;"",C84&lt;&gt;""),IF(COUNTIFS($A$6:$A$105,A84,$B$6:$B$105,B84,$C$6:$C$105,C84)&gt;1,"SAME DAY, JOB AND CREW TWICE; ",""),""),LEN(IF(NOT(ISNUMBER(A84)),"NO DATE; ","")&amp;IF(AND(ISNUMBER(A84),A84&gt;TODAY()),"FUTURE DATE; ","")&amp;IF(B84="","NO JOB; ","")&amp;IF(C84="","NO CREW / FOREMAN; ","")&amp;IF(OR(D84="",E84=""),"NO HEADCOUNT OR HOURS; ","")&amp;IF(AND(E84&lt;&gt;"",OR(NOT(ISNUMBER(E84)),N(E84)&lt;=0,N(E84)&gt;$I$3)),"HOURS OUT OF RANGE; ","")&amp;IF(AND(D84&lt;&gt;"",OR(NOT(ISNUMBER(D84)),N(D84)&lt;1,N(D84)&gt;$K$3,N(D84)&lt;&gt;INT(N(D84)))),"HEADCOUNT OUT OF RANGE; ","")&amp;IF(AND(OR(OR(UPPER(TRIM(N84))="Y",UPPER(TRIM(N84))="YES"),O84&lt;&gt;""),P84=""),"EXTRA WORK - NO CO/T&amp;M #; ","")&amp;IF(AND(OR(OR(UPPER(TRIM(N84))="Y",UPPER(TRIM(N84))="YES"),O84&lt;&gt;""),S84=""),"EXTRA WORK - NO PHOTO; ","")&amp;IF(AND(OR(UPPER(TRIM(L84))="Y",UPPER(TRIM(L84))="YES"),M84=""),"DELAY - NO NOTE; ","")&amp;IF(AND(ISNUMBER(A84),B84&lt;&gt;"",C84&lt;&gt;""),IF(COUNTIFS($A$6:$A$105,A84,$B$6:$B$105,B84,$C$6:$C$105,C84)&gt;1,"SAME DAY, JOB AND CREW TWICE; ",""),""))-2)))</f>
        <v/>
      </c>
      <c r="V84" s="6" t="n"/>
      <c r="W84" s="6" t="n"/>
    </row>
    <row r="85">
      <c r="A85" s="9" t="n"/>
      <c r="B85" s="10" t="n"/>
      <c r="C85" s="6" t="n"/>
      <c r="D85" s="6" t="n"/>
      <c r="E85" s="6" t="n"/>
      <c r="F85" s="11">
        <f>IF(AND(ISNUMBER(D85),ISNUMBER(E85)),D85*E85,"")</f>
        <v/>
      </c>
      <c r="G85" s="6" t="n"/>
      <c r="H85" s="10" t="n"/>
      <c r="I85" s="6" t="n"/>
      <c r="J85" s="10" t="n"/>
      <c r="K85" s="10" t="n"/>
      <c r="L85" s="6" t="n"/>
      <c r="M85" s="10" t="n"/>
      <c r="N85" s="6" t="n"/>
      <c r="O85" s="10" t="n"/>
      <c r="P85" s="6" t="n"/>
      <c r="Q85" s="6" t="n"/>
      <c r="R85" s="6" t="n"/>
      <c r="S85" s="6" t="n"/>
      <c r="T85" s="12">
        <f>IF(ISNUMBER(A85),TODAY()-A85,"")</f>
        <v/>
      </c>
      <c r="U85" s="13">
        <f>IF(NOT(OR($A85&lt;&gt;"",$B85&lt;&gt;"",$C85&lt;&gt;"",$D85&lt;&gt;"",$E85&lt;&gt;"",$G85&lt;&gt;"",$H85&lt;&gt;"",$I85&lt;&gt;"",$J85&lt;&gt;"",$K85&lt;&gt;"",$L85&lt;&gt;"",$M85&lt;&gt;"",$N85&lt;&gt;"",$O85&lt;&gt;"",$P85&lt;&gt;"",$Q85&lt;&gt;"",$R85&lt;&gt;"",$S85&lt;&gt;"")),"",IF(IF(NOT(ISNUMBER(A85)),"NO DATE; ","")&amp;IF(AND(ISNUMBER(A85),A85&gt;TODAY()),"FUTURE DATE; ","")&amp;IF(B85="","NO JOB; ","")&amp;IF(C85="","NO CREW / FOREMAN; ","")&amp;IF(OR(D85="",E85=""),"NO HEADCOUNT OR HOURS; ","")&amp;IF(AND(E85&lt;&gt;"",OR(NOT(ISNUMBER(E85)),N(E85)&lt;=0,N(E85)&gt;$I$3)),"HOURS OUT OF RANGE; ","")&amp;IF(AND(D85&lt;&gt;"",OR(NOT(ISNUMBER(D85)),N(D85)&lt;1,N(D85)&gt;$K$3,N(D85)&lt;&gt;INT(N(D85)))),"HEADCOUNT OUT OF RANGE; ","")&amp;IF(AND(OR(OR(UPPER(TRIM(N85))="Y",UPPER(TRIM(N85))="YES"),O85&lt;&gt;""),P85=""),"EXTRA WORK - NO CO/T&amp;M #; ","")&amp;IF(AND(OR(OR(UPPER(TRIM(N85))="Y",UPPER(TRIM(N85))="YES"),O85&lt;&gt;""),S85=""),"EXTRA WORK - NO PHOTO; ","")&amp;IF(AND(OR(UPPER(TRIM(L85))="Y",UPPER(TRIM(L85))="YES"),M85=""),"DELAY - NO NOTE; ","")&amp;IF(AND(ISNUMBER(A85),B85&lt;&gt;"",C85&lt;&gt;""),IF(COUNTIFS($A$6:$A$105,A85,$B$6:$B$105,B85,$C$6:$C$105,C85)&gt;1,"SAME DAY, JOB AND CREW TWICE; ",""),"")="","",LEFT(IF(NOT(ISNUMBER(A85)),"NO DATE; ","")&amp;IF(AND(ISNUMBER(A85),A85&gt;TODAY()),"FUTURE DATE; ","")&amp;IF(B85="","NO JOB; ","")&amp;IF(C85="","NO CREW / FOREMAN; ","")&amp;IF(OR(D85="",E85=""),"NO HEADCOUNT OR HOURS; ","")&amp;IF(AND(E85&lt;&gt;"",OR(NOT(ISNUMBER(E85)),N(E85)&lt;=0,N(E85)&gt;$I$3)),"HOURS OUT OF RANGE; ","")&amp;IF(AND(D85&lt;&gt;"",OR(NOT(ISNUMBER(D85)),N(D85)&lt;1,N(D85)&gt;$K$3,N(D85)&lt;&gt;INT(N(D85)))),"HEADCOUNT OUT OF RANGE; ","")&amp;IF(AND(OR(OR(UPPER(TRIM(N85))="Y",UPPER(TRIM(N85))="YES"),O85&lt;&gt;""),P85=""),"EXTRA WORK - NO CO/T&amp;M #; ","")&amp;IF(AND(OR(OR(UPPER(TRIM(N85))="Y",UPPER(TRIM(N85))="YES"),O85&lt;&gt;""),S85=""),"EXTRA WORK - NO PHOTO; ","")&amp;IF(AND(OR(UPPER(TRIM(L85))="Y",UPPER(TRIM(L85))="YES"),M85=""),"DELAY - NO NOTE; ","")&amp;IF(AND(ISNUMBER(A85),B85&lt;&gt;"",C85&lt;&gt;""),IF(COUNTIFS($A$6:$A$105,A85,$B$6:$B$105,B85,$C$6:$C$105,C85)&gt;1,"SAME DAY, JOB AND CREW TWICE; ",""),""),LEN(IF(NOT(ISNUMBER(A85)),"NO DATE; ","")&amp;IF(AND(ISNUMBER(A85),A85&gt;TODAY()),"FUTURE DATE; ","")&amp;IF(B85="","NO JOB; ","")&amp;IF(C85="","NO CREW / FOREMAN; ","")&amp;IF(OR(D85="",E85=""),"NO HEADCOUNT OR HOURS; ","")&amp;IF(AND(E85&lt;&gt;"",OR(NOT(ISNUMBER(E85)),N(E85)&lt;=0,N(E85)&gt;$I$3)),"HOURS OUT OF RANGE; ","")&amp;IF(AND(D85&lt;&gt;"",OR(NOT(ISNUMBER(D85)),N(D85)&lt;1,N(D85)&gt;$K$3,N(D85)&lt;&gt;INT(N(D85)))),"HEADCOUNT OUT OF RANGE; ","")&amp;IF(AND(OR(OR(UPPER(TRIM(N85))="Y",UPPER(TRIM(N85))="YES"),O85&lt;&gt;""),P85=""),"EXTRA WORK - NO CO/T&amp;M #; ","")&amp;IF(AND(OR(OR(UPPER(TRIM(N85))="Y",UPPER(TRIM(N85))="YES"),O85&lt;&gt;""),S85=""),"EXTRA WORK - NO PHOTO; ","")&amp;IF(AND(OR(UPPER(TRIM(L85))="Y",UPPER(TRIM(L85))="YES"),M85=""),"DELAY - NO NOTE; ","")&amp;IF(AND(ISNUMBER(A85),B85&lt;&gt;"",C85&lt;&gt;""),IF(COUNTIFS($A$6:$A$105,A85,$B$6:$B$105,B85,$C$6:$C$105,C85)&gt;1,"SAME DAY, JOB AND CREW TWICE; ",""),""))-2)))</f>
        <v/>
      </c>
      <c r="V85" s="6" t="n"/>
      <c r="W85" s="6" t="n"/>
    </row>
    <row r="86">
      <c r="A86" s="9" t="n"/>
      <c r="B86" s="10" t="n"/>
      <c r="C86" s="6" t="n"/>
      <c r="D86" s="6" t="n"/>
      <c r="E86" s="6" t="n"/>
      <c r="F86" s="11">
        <f>IF(AND(ISNUMBER(D86),ISNUMBER(E86)),D86*E86,"")</f>
        <v/>
      </c>
      <c r="G86" s="6" t="n"/>
      <c r="H86" s="10" t="n"/>
      <c r="I86" s="6" t="n"/>
      <c r="J86" s="10" t="n"/>
      <c r="K86" s="10" t="n"/>
      <c r="L86" s="6" t="n"/>
      <c r="M86" s="10" t="n"/>
      <c r="N86" s="6" t="n"/>
      <c r="O86" s="10" t="n"/>
      <c r="P86" s="6" t="n"/>
      <c r="Q86" s="6" t="n"/>
      <c r="R86" s="6" t="n"/>
      <c r="S86" s="6" t="n"/>
      <c r="T86" s="12">
        <f>IF(ISNUMBER(A86),TODAY()-A86,"")</f>
        <v/>
      </c>
      <c r="U86" s="13">
        <f>IF(NOT(OR($A86&lt;&gt;"",$B86&lt;&gt;"",$C86&lt;&gt;"",$D86&lt;&gt;"",$E86&lt;&gt;"",$G86&lt;&gt;"",$H86&lt;&gt;"",$I86&lt;&gt;"",$J86&lt;&gt;"",$K86&lt;&gt;"",$L86&lt;&gt;"",$M86&lt;&gt;"",$N86&lt;&gt;"",$O86&lt;&gt;"",$P86&lt;&gt;"",$Q86&lt;&gt;"",$R86&lt;&gt;"",$S86&lt;&gt;"")),"",IF(IF(NOT(ISNUMBER(A86)),"NO DATE; ","")&amp;IF(AND(ISNUMBER(A86),A86&gt;TODAY()),"FUTURE DATE; ","")&amp;IF(B86="","NO JOB; ","")&amp;IF(C86="","NO CREW / FOREMAN; ","")&amp;IF(OR(D86="",E86=""),"NO HEADCOUNT OR HOURS; ","")&amp;IF(AND(E86&lt;&gt;"",OR(NOT(ISNUMBER(E86)),N(E86)&lt;=0,N(E86)&gt;$I$3)),"HOURS OUT OF RANGE; ","")&amp;IF(AND(D86&lt;&gt;"",OR(NOT(ISNUMBER(D86)),N(D86)&lt;1,N(D86)&gt;$K$3,N(D86)&lt;&gt;INT(N(D86)))),"HEADCOUNT OUT OF RANGE; ","")&amp;IF(AND(OR(OR(UPPER(TRIM(N86))="Y",UPPER(TRIM(N86))="YES"),O86&lt;&gt;""),P86=""),"EXTRA WORK - NO CO/T&amp;M #; ","")&amp;IF(AND(OR(OR(UPPER(TRIM(N86))="Y",UPPER(TRIM(N86))="YES"),O86&lt;&gt;""),S86=""),"EXTRA WORK - NO PHOTO; ","")&amp;IF(AND(OR(UPPER(TRIM(L86))="Y",UPPER(TRIM(L86))="YES"),M86=""),"DELAY - NO NOTE; ","")&amp;IF(AND(ISNUMBER(A86),B86&lt;&gt;"",C86&lt;&gt;""),IF(COUNTIFS($A$6:$A$105,A86,$B$6:$B$105,B86,$C$6:$C$105,C86)&gt;1,"SAME DAY, JOB AND CREW TWICE; ",""),"")="","",LEFT(IF(NOT(ISNUMBER(A86)),"NO DATE; ","")&amp;IF(AND(ISNUMBER(A86),A86&gt;TODAY()),"FUTURE DATE; ","")&amp;IF(B86="","NO JOB; ","")&amp;IF(C86="","NO CREW / FOREMAN; ","")&amp;IF(OR(D86="",E86=""),"NO HEADCOUNT OR HOURS; ","")&amp;IF(AND(E86&lt;&gt;"",OR(NOT(ISNUMBER(E86)),N(E86)&lt;=0,N(E86)&gt;$I$3)),"HOURS OUT OF RANGE; ","")&amp;IF(AND(D86&lt;&gt;"",OR(NOT(ISNUMBER(D86)),N(D86)&lt;1,N(D86)&gt;$K$3,N(D86)&lt;&gt;INT(N(D86)))),"HEADCOUNT OUT OF RANGE; ","")&amp;IF(AND(OR(OR(UPPER(TRIM(N86))="Y",UPPER(TRIM(N86))="YES"),O86&lt;&gt;""),P86=""),"EXTRA WORK - NO CO/T&amp;M #; ","")&amp;IF(AND(OR(OR(UPPER(TRIM(N86))="Y",UPPER(TRIM(N86))="YES"),O86&lt;&gt;""),S86=""),"EXTRA WORK - NO PHOTO; ","")&amp;IF(AND(OR(UPPER(TRIM(L86))="Y",UPPER(TRIM(L86))="YES"),M86=""),"DELAY - NO NOTE; ","")&amp;IF(AND(ISNUMBER(A86),B86&lt;&gt;"",C86&lt;&gt;""),IF(COUNTIFS($A$6:$A$105,A86,$B$6:$B$105,B86,$C$6:$C$105,C86)&gt;1,"SAME DAY, JOB AND CREW TWICE; ",""),""),LEN(IF(NOT(ISNUMBER(A86)),"NO DATE; ","")&amp;IF(AND(ISNUMBER(A86),A86&gt;TODAY()),"FUTURE DATE; ","")&amp;IF(B86="","NO JOB; ","")&amp;IF(C86="","NO CREW / FOREMAN; ","")&amp;IF(OR(D86="",E86=""),"NO HEADCOUNT OR HOURS; ","")&amp;IF(AND(E86&lt;&gt;"",OR(NOT(ISNUMBER(E86)),N(E86)&lt;=0,N(E86)&gt;$I$3)),"HOURS OUT OF RANGE; ","")&amp;IF(AND(D86&lt;&gt;"",OR(NOT(ISNUMBER(D86)),N(D86)&lt;1,N(D86)&gt;$K$3,N(D86)&lt;&gt;INT(N(D86)))),"HEADCOUNT OUT OF RANGE; ","")&amp;IF(AND(OR(OR(UPPER(TRIM(N86))="Y",UPPER(TRIM(N86))="YES"),O86&lt;&gt;""),P86=""),"EXTRA WORK - NO CO/T&amp;M #; ","")&amp;IF(AND(OR(OR(UPPER(TRIM(N86))="Y",UPPER(TRIM(N86))="YES"),O86&lt;&gt;""),S86=""),"EXTRA WORK - NO PHOTO; ","")&amp;IF(AND(OR(UPPER(TRIM(L86))="Y",UPPER(TRIM(L86))="YES"),M86=""),"DELAY - NO NOTE; ","")&amp;IF(AND(ISNUMBER(A86),B86&lt;&gt;"",C86&lt;&gt;""),IF(COUNTIFS($A$6:$A$105,A86,$B$6:$B$105,B86,$C$6:$C$105,C86)&gt;1,"SAME DAY, JOB AND CREW TWICE; ",""),""))-2)))</f>
        <v/>
      </c>
      <c r="V86" s="6" t="n"/>
      <c r="W86" s="6" t="n"/>
    </row>
    <row r="87">
      <c r="A87" s="9" t="n"/>
      <c r="B87" s="10" t="n"/>
      <c r="C87" s="6" t="n"/>
      <c r="D87" s="6" t="n"/>
      <c r="E87" s="6" t="n"/>
      <c r="F87" s="11">
        <f>IF(AND(ISNUMBER(D87),ISNUMBER(E87)),D87*E87,"")</f>
        <v/>
      </c>
      <c r="G87" s="6" t="n"/>
      <c r="H87" s="10" t="n"/>
      <c r="I87" s="6" t="n"/>
      <c r="J87" s="10" t="n"/>
      <c r="K87" s="10" t="n"/>
      <c r="L87" s="6" t="n"/>
      <c r="M87" s="10" t="n"/>
      <c r="N87" s="6" t="n"/>
      <c r="O87" s="10" t="n"/>
      <c r="P87" s="6" t="n"/>
      <c r="Q87" s="6" t="n"/>
      <c r="R87" s="6" t="n"/>
      <c r="S87" s="6" t="n"/>
      <c r="T87" s="12">
        <f>IF(ISNUMBER(A87),TODAY()-A87,"")</f>
        <v/>
      </c>
      <c r="U87" s="13">
        <f>IF(NOT(OR($A87&lt;&gt;"",$B87&lt;&gt;"",$C87&lt;&gt;"",$D87&lt;&gt;"",$E87&lt;&gt;"",$G87&lt;&gt;"",$H87&lt;&gt;"",$I87&lt;&gt;"",$J87&lt;&gt;"",$K87&lt;&gt;"",$L87&lt;&gt;"",$M87&lt;&gt;"",$N87&lt;&gt;"",$O87&lt;&gt;"",$P87&lt;&gt;"",$Q87&lt;&gt;"",$R87&lt;&gt;"",$S87&lt;&gt;"")),"",IF(IF(NOT(ISNUMBER(A87)),"NO DATE; ","")&amp;IF(AND(ISNUMBER(A87),A87&gt;TODAY()),"FUTURE DATE; ","")&amp;IF(B87="","NO JOB; ","")&amp;IF(C87="","NO CREW / FOREMAN; ","")&amp;IF(OR(D87="",E87=""),"NO HEADCOUNT OR HOURS; ","")&amp;IF(AND(E87&lt;&gt;"",OR(NOT(ISNUMBER(E87)),N(E87)&lt;=0,N(E87)&gt;$I$3)),"HOURS OUT OF RANGE; ","")&amp;IF(AND(D87&lt;&gt;"",OR(NOT(ISNUMBER(D87)),N(D87)&lt;1,N(D87)&gt;$K$3,N(D87)&lt;&gt;INT(N(D87)))),"HEADCOUNT OUT OF RANGE; ","")&amp;IF(AND(OR(OR(UPPER(TRIM(N87))="Y",UPPER(TRIM(N87))="YES"),O87&lt;&gt;""),P87=""),"EXTRA WORK - NO CO/T&amp;M #; ","")&amp;IF(AND(OR(OR(UPPER(TRIM(N87))="Y",UPPER(TRIM(N87))="YES"),O87&lt;&gt;""),S87=""),"EXTRA WORK - NO PHOTO; ","")&amp;IF(AND(OR(UPPER(TRIM(L87))="Y",UPPER(TRIM(L87))="YES"),M87=""),"DELAY - NO NOTE; ","")&amp;IF(AND(ISNUMBER(A87),B87&lt;&gt;"",C87&lt;&gt;""),IF(COUNTIFS($A$6:$A$105,A87,$B$6:$B$105,B87,$C$6:$C$105,C87)&gt;1,"SAME DAY, JOB AND CREW TWICE; ",""),"")="","",LEFT(IF(NOT(ISNUMBER(A87)),"NO DATE; ","")&amp;IF(AND(ISNUMBER(A87),A87&gt;TODAY()),"FUTURE DATE; ","")&amp;IF(B87="","NO JOB; ","")&amp;IF(C87="","NO CREW / FOREMAN; ","")&amp;IF(OR(D87="",E87=""),"NO HEADCOUNT OR HOURS; ","")&amp;IF(AND(E87&lt;&gt;"",OR(NOT(ISNUMBER(E87)),N(E87)&lt;=0,N(E87)&gt;$I$3)),"HOURS OUT OF RANGE; ","")&amp;IF(AND(D87&lt;&gt;"",OR(NOT(ISNUMBER(D87)),N(D87)&lt;1,N(D87)&gt;$K$3,N(D87)&lt;&gt;INT(N(D87)))),"HEADCOUNT OUT OF RANGE; ","")&amp;IF(AND(OR(OR(UPPER(TRIM(N87))="Y",UPPER(TRIM(N87))="YES"),O87&lt;&gt;""),P87=""),"EXTRA WORK - NO CO/T&amp;M #; ","")&amp;IF(AND(OR(OR(UPPER(TRIM(N87))="Y",UPPER(TRIM(N87))="YES"),O87&lt;&gt;""),S87=""),"EXTRA WORK - NO PHOTO; ","")&amp;IF(AND(OR(UPPER(TRIM(L87))="Y",UPPER(TRIM(L87))="YES"),M87=""),"DELAY - NO NOTE; ","")&amp;IF(AND(ISNUMBER(A87),B87&lt;&gt;"",C87&lt;&gt;""),IF(COUNTIFS($A$6:$A$105,A87,$B$6:$B$105,B87,$C$6:$C$105,C87)&gt;1,"SAME DAY, JOB AND CREW TWICE; ",""),""),LEN(IF(NOT(ISNUMBER(A87)),"NO DATE; ","")&amp;IF(AND(ISNUMBER(A87),A87&gt;TODAY()),"FUTURE DATE; ","")&amp;IF(B87="","NO JOB; ","")&amp;IF(C87="","NO CREW / FOREMAN; ","")&amp;IF(OR(D87="",E87=""),"NO HEADCOUNT OR HOURS; ","")&amp;IF(AND(E87&lt;&gt;"",OR(NOT(ISNUMBER(E87)),N(E87)&lt;=0,N(E87)&gt;$I$3)),"HOURS OUT OF RANGE; ","")&amp;IF(AND(D87&lt;&gt;"",OR(NOT(ISNUMBER(D87)),N(D87)&lt;1,N(D87)&gt;$K$3,N(D87)&lt;&gt;INT(N(D87)))),"HEADCOUNT OUT OF RANGE; ","")&amp;IF(AND(OR(OR(UPPER(TRIM(N87))="Y",UPPER(TRIM(N87))="YES"),O87&lt;&gt;""),P87=""),"EXTRA WORK - NO CO/T&amp;M #; ","")&amp;IF(AND(OR(OR(UPPER(TRIM(N87))="Y",UPPER(TRIM(N87))="YES"),O87&lt;&gt;""),S87=""),"EXTRA WORK - NO PHOTO; ","")&amp;IF(AND(OR(UPPER(TRIM(L87))="Y",UPPER(TRIM(L87))="YES"),M87=""),"DELAY - NO NOTE; ","")&amp;IF(AND(ISNUMBER(A87),B87&lt;&gt;"",C87&lt;&gt;""),IF(COUNTIFS($A$6:$A$105,A87,$B$6:$B$105,B87,$C$6:$C$105,C87)&gt;1,"SAME DAY, JOB AND CREW TWICE; ",""),""))-2)))</f>
        <v/>
      </c>
      <c r="V87" s="6" t="n"/>
      <c r="W87" s="6" t="n"/>
    </row>
    <row r="88">
      <c r="A88" s="9" t="n"/>
      <c r="B88" s="10" t="n"/>
      <c r="C88" s="6" t="n"/>
      <c r="D88" s="6" t="n"/>
      <c r="E88" s="6" t="n"/>
      <c r="F88" s="11">
        <f>IF(AND(ISNUMBER(D88),ISNUMBER(E88)),D88*E88,"")</f>
        <v/>
      </c>
      <c r="G88" s="6" t="n"/>
      <c r="H88" s="10" t="n"/>
      <c r="I88" s="6" t="n"/>
      <c r="J88" s="10" t="n"/>
      <c r="K88" s="10" t="n"/>
      <c r="L88" s="6" t="n"/>
      <c r="M88" s="10" t="n"/>
      <c r="N88" s="6" t="n"/>
      <c r="O88" s="10" t="n"/>
      <c r="P88" s="6" t="n"/>
      <c r="Q88" s="6" t="n"/>
      <c r="R88" s="6" t="n"/>
      <c r="S88" s="6" t="n"/>
      <c r="T88" s="12">
        <f>IF(ISNUMBER(A88),TODAY()-A88,"")</f>
        <v/>
      </c>
      <c r="U88" s="13">
        <f>IF(NOT(OR($A88&lt;&gt;"",$B88&lt;&gt;"",$C88&lt;&gt;"",$D88&lt;&gt;"",$E88&lt;&gt;"",$G88&lt;&gt;"",$H88&lt;&gt;"",$I88&lt;&gt;"",$J88&lt;&gt;"",$K88&lt;&gt;"",$L88&lt;&gt;"",$M88&lt;&gt;"",$N88&lt;&gt;"",$O88&lt;&gt;"",$P88&lt;&gt;"",$Q88&lt;&gt;"",$R88&lt;&gt;"",$S88&lt;&gt;"")),"",IF(IF(NOT(ISNUMBER(A88)),"NO DATE; ","")&amp;IF(AND(ISNUMBER(A88),A88&gt;TODAY()),"FUTURE DATE; ","")&amp;IF(B88="","NO JOB; ","")&amp;IF(C88="","NO CREW / FOREMAN; ","")&amp;IF(OR(D88="",E88=""),"NO HEADCOUNT OR HOURS; ","")&amp;IF(AND(E88&lt;&gt;"",OR(NOT(ISNUMBER(E88)),N(E88)&lt;=0,N(E88)&gt;$I$3)),"HOURS OUT OF RANGE; ","")&amp;IF(AND(D88&lt;&gt;"",OR(NOT(ISNUMBER(D88)),N(D88)&lt;1,N(D88)&gt;$K$3,N(D88)&lt;&gt;INT(N(D88)))),"HEADCOUNT OUT OF RANGE; ","")&amp;IF(AND(OR(OR(UPPER(TRIM(N88))="Y",UPPER(TRIM(N88))="YES"),O88&lt;&gt;""),P88=""),"EXTRA WORK - NO CO/T&amp;M #; ","")&amp;IF(AND(OR(OR(UPPER(TRIM(N88))="Y",UPPER(TRIM(N88))="YES"),O88&lt;&gt;""),S88=""),"EXTRA WORK - NO PHOTO; ","")&amp;IF(AND(OR(UPPER(TRIM(L88))="Y",UPPER(TRIM(L88))="YES"),M88=""),"DELAY - NO NOTE; ","")&amp;IF(AND(ISNUMBER(A88),B88&lt;&gt;"",C88&lt;&gt;""),IF(COUNTIFS($A$6:$A$105,A88,$B$6:$B$105,B88,$C$6:$C$105,C88)&gt;1,"SAME DAY, JOB AND CREW TWICE; ",""),"")="","",LEFT(IF(NOT(ISNUMBER(A88)),"NO DATE; ","")&amp;IF(AND(ISNUMBER(A88),A88&gt;TODAY()),"FUTURE DATE; ","")&amp;IF(B88="","NO JOB; ","")&amp;IF(C88="","NO CREW / FOREMAN; ","")&amp;IF(OR(D88="",E88=""),"NO HEADCOUNT OR HOURS; ","")&amp;IF(AND(E88&lt;&gt;"",OR(NOT(ISNUMBER(E88)),N(E88)&lt;=0,N(E88)&gt;$I$3)),"HOURS OUT OF RANGE; ","")&amp;IF(AND(D88&lt;&gt;"",OR(NOT(ISNUMBER(D88)),N(D88)&lt;1,N(D88)&gt;$K$3,N(D88)&lt;&gt;INT(N(D88)))),"HEADCOUNT OUT OF RANGE; ","")&amp;IF(AND(OR(OR(UPPER(TRIM(N88))="Y",UPPER(TRIM(N88))="YES"),O88&lt;&gt;""),P88=""),"EXTRA WORK - NO CO/T&amp;M #; ","")&amp;IF(AND(OR(OR(UPPER(TRIM(N88))="Y",UPPER(TRIM(N88))="YES"),O88&lt;&gt;""),S88=""),"EXTRA WORK - NO PHOTO; ","")&amp;IF(AND(OR(UPPER(TRIM(L88))="Y",UPPER(TRIM(L88))="YES"),M88=""),"DELAY - NO NOTE; ","")&amp;IF(AND(ISNUMBER(A88),B88&lt;&gt;"",C88&lt;&gt;""),IF(COUNTIFS($A$6:$A$105,A88,$B$6:$B$105,B88,$C$6:$C$105,C88)&gt;1,"SAME DAY, JOB AND CREW TWICE; ",""),""),LEN(IF(NOT(ISNUMBER(A88)),"NO DATE; ","")&amp;IF(AND(ISNUMBER(A88),A88&gt;TODAY()),"FUTURE DATE; ","")&amp;IF(B88="","NO JOB; ","")&amp;IF(C88="","NO CREW / FOREMAN; ","")&amp;IF(OR(D88="",E88=""),"NO HEADCOUNT OR HOURS; ","")&amp;IF(AND(E88&lt;&gt;"",OR(NOT(ISNUMBER(E88)),N(E88)&lt;=0,N(E88)&gt;$I$3)),"HOURS OUT OF RANGE; ","")&amp;IF(AND(D88&lt;&gt;"",OR(NOT(ISNUMBER(D88)),N(D88)&lt;1,N(D88)&gt;$K$3,N(D88)&lt;&gt;INT(N(D88)))),"HEADCOUNT OUT OF RANGE; ","")&amp;IF(AND(OR(OR(UPPER(TRIM(N88))="Y",UPPER(TRIM(N88))="YES"),O88&lt;&gt;""),P88=""),"EXTRA WORK - NO CO/T&amp;M #; ","")&amp;IF(AND(OR(OR(UPPER(TRIM(N88))="Y",UPPER(TRIM(N88))="YES"),O88&lt;&gt;""),S88=""),"EXTRA WORK - NO PHOTO; ","")&amp;IF(AND(OR(UPPER(TRIM(L88))="Y",UPPER(TRIM(L88))="YES"),M88=""),"DELAY - NO NOTE; ","")&amp;IF(AND(ISNUMBER(A88),B88&lt;&gt;"",C88&lt;&gt;""),IF(COUNTIFS($A$6:$A$105,A88,$B$6:$B$105,B88,$C$6:$C$105,C88)&gt;1,"SAME DAY, JOB AND CREW TWICE; ",""),""))-2)))</f>
        <v/>
      </c>
      <c r="V88" s="6" t="n"/>
      <c r="W88" s="6" t="n"/>
    </row>
    <row r="89">
      <c r="A89" s="9" t="n"/>
      <c r="B89" s="10" t="n"/>
      <c r="C89" s="6" t="n"/>
      <c r="D89" s="6" t="n"/>
      <c r="E89" s="6" t="n"/>
      <c r="F89" s="11">
        <f>IF(AND(ISNUMBER(D89),ISNUMBER(E89)),D89*E89,"")</f>
        <v/>
      </c>
      <c r="G89" s="6" t="n"/>
      <c r="H89" s="10" t="n"/>
      <c r="I89" s="6" t="n"/>
      <c r="J89" s="10" t="n"/>
      <c r="K89" s="10" t="n"/>
      <c r="L89" s="6" t="n"/>
      <c r="M89" s="10" t="n"/>
      <c r="N89" s="6" t="n"/>
      <c r="O89" s="10" t="n"/>
      <c r="P89" s="6" t="n"/>
      <c r="Q89" s="6" t="n"/>
      <c r="R89" s="6" t="n"/>
      <c r="S89" s="6" t="n"/>
      <c r="T89" s="12">
        <f>IF(ISNUMBER(A89),TODAY()-A89,"")</f>
        <v/>
      </c>
      <c r="U89" s="13">
        <f>IF(NOT(OR($A89&lt;&gt;"",$B89&lt;&gt;"",$C89&lt;&gt;"",$D89&lt;&gt;"",$E89&lt;&gt;"",$G89&lt;&gt;"",$H89&lt;&gt;"",$I89&lt;&gt;"",$J89&lt;&gt;"",$K89&lt;&gt;"",$L89&lt;&gt;"",$M89&lt;&gt;"",$N89&lt;&gt;"",$O89&lt;&gt;"",$P89&lt;&gt;"",$Q89&lt;&gt;"",$R89&lt;&gt;"",$S89&lt;&gt;"")),"",IF(IF(NOT(ISNUMBER(A89)),"NO DATE; ","")&amp;IF(AND(ISNUMBER(A89),A89&gt;TODAY()),"FUTURE DATE; ","")&amp;IF(B89="","NO JOB; ","")&amp;IF(C89="","NO CREW / FOREMAN; ","")&amp;IF(OR(D89="",E89=""),"NO HEADCOUNT OR HOURS; ","")&amp;IF(AND(E89&lt;&gt;"",OR(NOT(ISNUMBER(E89)),N(E89)&lt;=0,N(E89)&gt;$I$3)),"HOURS OUT OF RANGE; ","")&amp;IF(AND(D89&lt;&gt;"",OR(NOT(ISNUMBER(D89)),N(D89)&lt;1,N(D89)&gt;$K$3,N(D89)&lt;&gt;INT(N(D89)))),"HEADCOUNT OUT OF RANGE; ","")&amp;IF(AND(OR(OR(UPPER(TRIM(N89))="Y",UPPER(TRIM(N89))="YES"),O89&lt;&gt;""),P89=""),"EXTRA WORK - NO CO/T&amp;M #; ","")&amp;IF(AND(OR(OR(UPPER(TRIM(N89))="Y",UPPER(TRIM(N89))="YES"),O89&lt;&gt;""),S89=""),"EXTRA WORK - NO PHOTO; ","")&amp;IF(AND(OR(UPPER(TRIM(L89))="Y",UPPER(TRIM(L89))="YES"),M89=""),"DELAY - NO NOTE; ","")&amp;IF(AND(ISNUMBER(A89),B89&lt;&gt;"",C89&lt;&gt;""),IF(COUNTIFS($A$6:$A$105,A89,$B$6:$B$105,B89,$C$6:$C$105,C89)&gt;1,"SAME DAY, JOB AND CREW TWICE; ",""),"")="","",LEFT(IF(NOT(ISNUMBER(A89)),"NO DATE; ","")&amp;IF(AND(ISNUMBER(A89),A89&gt;TODAY()),"FUTURE DATE; ","")&amp;IF(B89="","NO JOB; ","")&amp;IF(C89="","NO CREW / FOREMAN; ","")&amp;IF(OR(D89="",E89=""),"NO HEADCOUNT OR HOURS; ","")&amp;IF(AND(E89&lt;&gt;"",OR(NOT(ISNUMBER(E89)),N(E89)&lt;=0,N(E89)&gt;$I$3)),"HOURS OUT OF RANGE; ","")&amp;IF(AND(D89&lt;&gt;"",OR(NOT(ISNUMBER(D89)),N(D89)&lt;1,N(D89)&gt;$K$3,N(D89)&lt;&gt;INT(N(D89)))),"HEADCOUNT OUT OF RANGE; ","")&amp;IF(AND(OR(OR(UPPER(TRIM(N89))="Y",UPPER(TRIM(N89))="YES"),O89&lt;&gt;""),P89=""),"EXTRA WORK - NO CO/T&amp;M #; ","")&amp;IF(AND(OR(OR(UPPER(TRIM(N89))="Y",UPPER(TRIM(N89))="YES"),O89&lt;&gt;""),S89=""),"EXTRA WORK - NO PHOTO; ","")&amp;IF(AND(OR(UPPER(TRIM(L89))="Y",UPPER(TRIM(L89))="YES"),M89=""),"DELAY - NO NOTE; ","")&amp;IF(AND(ISNUMBER(A89),B89&lt;&gt;"",C89&lt;&gt;""),IF(COUNTIFS($A$6:$A$105,A89,$B$6:$B$105,B89,$C$6:$C$105,C89)&gt;1,"SAME DAY, JOB AND CREW TWICE; ",""),""),LEN(IF(NOT(ISNUMBER(A89)),"NO DATE; ","")&amp;IF(AND(ISNUMBER(A89),A89&gt;TODAY()),"FUTURE DATE; ","")&amp;IF(B89="","NO JOB; ","")&amp;IF(C89="","NO CREW / FOREMAN; ","")&amp;IF(OR(D89="",E89=""),"NO HEADCOUNT OR HOURS; ","")&amp;IF(AND(E89&lt;&gt;"",OR(NOT(ISNUMBER(E89)),N(E89)&lt;=0,N(E89)&gt;$I$3)),"HOURS OUT OF RANGE; ","")&amp;IF(AND(D89&lt;&gt;"",OR(NOT(ISNUMBER(D89)),N(D89)&lt;1,N(D89)&gt;$K$3,N(D89)&lt;&gt;INT(N(D89)))),"HEADCOUNT OUT OF RANGE; ","")&amp;IF(AND(OR(OR(UPPER(TRIM(N89))="Y",UPPER(TRIM(N89))="YES"),O89&lt;&gt;""),P89=""),"EXTRA WORK - NO CO/T&amp;M #; ","")&amp;IF(AND(OR(OR(UPPER(TRIM(N89))="Y",UPPER(TRIM(N89))="YES"),O89&lt;&gt;""),S89=""),"EXTRA WORK - NO PHOTO; ","")&amp;IF(AND(OR(UPPER(TRIM(L89))="Y",UPPER(TRIM(L89))="YES"),M89=""),"DELAY - NO NOTE; ","")&amp;IF(AND(ISNUMBER(A89),B89&lt;&gt;"",C89&lt;&gt;""),IF(COUNTIFS($A$6:$A$105,A89,$B$6:$B$105,B89,$C$6:$C$105,C89)&gt;1,"SAME DAY, JOB AND CREW TWICE; ",""),""))-2)))</f>
        <v/>
      </c>
      <c r="V89" s="6" t="n"/>
      <c r="W89" s="6" t="n"/>
    </row>
    <row r="90">
      <c r="A90" s="9" t="n"/>
      <c r="B90" s="10" t="n"/>
      <c r="C90" s="6" t="n"/>
      <c r="D90" s="6" t="n"/>
      <c r="E90" s="6" t="n"/>
      <c r="F90" s="11">
        <f>IF(AND(ISNUMBER(D90),ISNUMBER(E90)),D90*E90,"")</f>
        <v/>
      </c>
      <c r="G90" s="6" t="n"/>
      <c r="H90" s="10" t="n"/>
      <c r="I90" s="6" t="n"/>
      <c r="J90" s="10" t="n"/>
      <c r="K90" s="10" t="n"/>
      <c r="L90" s="6" t="n"/>
      <c r="M90" s="10" t="n"/>
      <c r="N90" s="6" t="n"/>
      <c r="O90" s="10" t="n"/>
      <c r="P90" s="6" t="n"/>
      <c r="Q90" s="6" t="n"/>
      <c r="R90" s="6" t="n"/>
      <c r="S90" s="6" t="n"/>
      <c r="T90" s="12">
        <f>IF(ISNUMBER(A90),TODAY()-A90,"")</f>
        <v/>
      </c>
      <c r="U90" s="13">
        <f>IF(NOT(OR($A90&lt;&gt;"",$B90&lt;&gt;"",$C90&lt;&gt;"",$D90&lt;&gt;"",$E90&lt;&gt;"",$G90&lt;&gt;"",$H90&lt;&gt;"",$I90&lt;&gt;"",$J90&lt;&gt;"",$K90&lt;&gt;"",$L90&lt;&gt;"",$M90&lt;&gt;"",$N90&lt;&gt;"",$O90&lt;&gt;"",$P90&lt;&gt;"",$Q90&lt;&gt;"",$R90&lt;&gt;"",$S90&lt;&gt;"")),"",IF(IF(NOT(ISNUMBER(A90)),"NO DATE; ","")&amp;IF(AND(ISNUMBER(A90),A90&gt;TODAY()),"FUTURE DATE; ","")&amp;IF(B90="","NO JOB; ","")&amp;IF(C90="","NO CREW / FOREMAN; ","")&amp;IF(OR(D90="",E90=""),"NO HEADCOUNT OR HOURS; ","")&amp;IF(AND(E90&lt;&gt;"",OR(NOT(ISNUMBER(E90)),N(E90)&lt;=0,N(E90)&gt;$I$3)),"HOURS OUT OF RANGE; ","")&amp;IF(AND(D90&lt;&gt;"",OR(NOT(ISNUMBER(D90)),N(D90)&lt;1,N(D90)&gt;$K$3,N(D90)&lt;&gt;INT(N(D90)))),"HEADCOUNT OUT OF RANGE; ","")&amp;IF(AND(OR(OR(UPPER(TRIM(N90))="Y",UPPER(TRIM(N90))="YES"),O90&lt;&gt;""),P90=""),"EXTRA WORK - NO CO/T&amp;M #; ","")&amp;IF(AND(OR(OR(UPPER(TRIM(N90))="Y",UPPER(TRIM(N90))="YES"),O90&lt;&gt;""),S90=""),"EXTRA WORK - NO PHOTO; ","")&amp;IF(AND(OR(UPPER(TRIM(L90))="Y",UPPER(TRIM(L90))="YES"),M90=""),"DELAY - NO NOTE; ","")&amp;IF(AND(ISNUMBER(A90),B90&lt;&gt;"",C90&lt;&gt;""),IF(COUNTIFS($A$6:$A$105,A90,$B$6:$B$105,B90,$C$6:$C$105,C90)&gt;1,"SAME DAY, JOB AND CREW TWICE; ",""),"")="","",LEFT(IF(NOT(ISNUMBER(A90)),"NO DATE; ","")&amp;IF(AND(ISNUMBER(A90),A90&gt;TODAY()),"FUTURE DATE; ","")&amp;IF(B90="","NO JOB; ","")&amp;IF(C90="","NO CREW / FOREMAN; ","")&amp;IF(OR(D90="",E90=""),"NO HEADCOUNT OR HOURS; ","")&amp;IF(AND(E90&lt;&gt;"",OR(NOT(ISNUMBER(E90)),N(E90)&lt;=0,N(E90)&gt;$I$3)),"HOURS OUT OF RANGE; ","")&amp;IF(AND(D90&lt;&gt;"",OR(NOT(ISNUMBER(D90)),N(D90)&lt;1,N(D90)&gt;$K$3,N(D90)&lt;&gt;INT(N(D90)))),"HEADCOUNT OUT OF RANGE; ","")&amp;IF(AND(OR(OR(UPPER(TRIM(N90))="Y",UPPER(TRIM(N90))="YES"),O90&lt;&gt;""),P90=""),"EXTRA WORK - NO CO/T&amp;M #; ","")&amp;IF(AND(OR(OR(UPPER(TRIM(N90))="Y",UPPER(TRIM(N90))="YES"),O90&lt;&gt;""),S90=""),"EXTRA WORK - NO PHOTO; ","")&amp;IF(AND(OR(UPPER(TRIM(L90))="Y",UPPER(TRIM(L90))="YES"),M90=""),"DELAY - NO NOTE; ","")&amp;IF(AND(ISNUMBER(A90),B90&lt;&gt;"",C90&lt;&gt;""),IF(COUNTIFS($A$6:$A$105,A90,$B$6:$B$105,B90,$C$6:$C$105,C90)&gt;1,"SAME DAY, JOB AND CREW TWICE; ",""),""),LEN(IF(NOT(ISNUMBER(A90)),"NO DATE; ","")&amp;IF(AND(ISNUMBER(A90),A90&gt;TODAY()),"FUTURE DATE; ","")&amp;IF(B90="","NO JOB; ","")&amp;IF(C90="","NO CREW / FOREMAN; ","")&amp;IF(OR(D90="",E90=""),"NO HEADCOUNT OR HOURS; ","")&amp;IF(AND(E90&lt;&gt;"",OR(NOT(ISNUMBER(E90)),N(E90)&lt;=0,N(E90)&gt;$I$3)),"HOURS OUT OF RANGE; ","")&amp;IF(AND(D90&lt;&gt;"",OR(NOT(ISNUMBER(D90)),N(D90)&lt;1,N(D90)&gt;$K$3,N(D90)&lt;&gt;INT(N(D90)))),"HEADCOUNT OUT OF RANGE; ","")&amp;IF(AND(OR(OR(UPPER(TRIM(N90))="Y",UPPER(TRIM(N90))="YES"),O90&lt;&gt;""),P90=""),"EXTRA WORK - NO CO/T&amp;M #; ","")&amp;IF(AND(OR(OR(UPPER(TRIM(N90))="Y",UPPER(TRIM(N90))="YES"),O90&lt;&gt;""),S90=""),"EXTRA WORK - NO PHOTO; ","")&amp;IF(AND(OR(UPPER(TRIM(L90))="Y",UPPER(TRIM(L90))="YES"),M90=""),"DELAY - NO NOTE; ","")&amp;IF(AND(ISNUMBER(A90),B90&lt;&gt;"",C90&lt;&gt;""),IF(COUNTIFS($A$6:$A$105,A90,$B$6:$B$105,B90,$C$6:$C$105,C90)&gt;1,"SAME DAY, JOB AND CREW TWICE; ",""),""))-2)))</f>
        <v/>
      </c>
      <c r="V90" s="6" t="n"/>
      <c r="W90" s="6" t="n"/>
    </row>
    <row r="91">
      <c r="A91" s="9" t="n"/>
      <c r="B91" s="10" t="n"/>
      <c r="C91" s="6" t="n"/>
      <c r="D91" s="6" t="n"/>
      <c r="E91" s="6" t="n"/>
      <c r="F91" s="11">
        <f>IF(AND(ISNUMBER(D91),ISNUMBER(E91)),D91*E91,"")</f>
        <v/>
      </c>
      <c r="G91" s="6" t="n"/>
      <c r="H91" s="10" t="n"/>
      <c r="I91" s="6" t="n"/>
      <c r="J91" s="10" t="n"/>
      <c r="K91" s="10" t="n"/>
      <c r="L91" s="6" t="n"/>
      <c r="M91" s="10" t="n"/>
      <c r="N91" s="6" t="n"/>
      <c r="O91" s="10" t="n"/>
      <c r="P91" s="6" t="n"/>
      <c r="Q91" s="6" t="n"/>
      <c r="R91" s="6" t="n"/>
      <c r="S91" s="6" t="n"/>
      <c r="T91" s="12">
        <f>IF(ISNUMBER(A91),TODAY()-A91,"")</f>
        <v/>
      </c>
      <c r="U91" s="13">
        <f>IF(NOT(OR($A91&lt;&gt;"",$B91&lt;&gt;"",$C91&lt;&gt;"",$D91&lt;&gt;"",$E91&lt;&gt;"",$G91&lt;&gt;"",$H91&lt;&gt;"",$I91&lt;&gt;"",$J91&lt;&gt;"",$K91&lt;&gt;"",$L91&lt;&gt;"",$M91&lt;&gt;"",$N91&lt;&gt;"",$O91&lt;&gt;"",$P91&lt;&gt;"",$Q91&lt;&gt;"",$R91&lt;&gt;"",$S91&lt;&gt;"")),"",IF(IF(NOT(ISNUMBER(A91)),"NO DATE; ","")&amp;IF(AND(ISNUMBER(A91),A91&gt;TODAY()),"FUTURE DATE; ","")&amp;IF(B91="","NO JOB; ","")&amp;IF(C91="","NO CREW / FOREMAN; ","")&amp;IF(OR(D91="",E91=""),"NO HEADCOUNT OR HOURS; ","")&amp;IF(AND(E91&lt;&gt;"",OR(NOT(ISNUMBER(E91)),N(E91)&lt;=0,N(E91)&gt;$I$3)),"HOURS OUT OF RANGE; ","")&amp;IF(AND(D91&lt;&gt;"",OR(NOT(ISNUMBER(D91)),N(D91)&lt;1,N(D91)&gt;$K$3,N(D91)&lt;&gt;INT(N(D91)))),"HEADCOUNT OUT OF RANGE; ","")&amp;IF(AND(OR(OR(UPPER(TRIM(N91))="Y",UPPER(TRIM(N91))="YES"),O91&lt;&gt;""),P91=""),"EXTRA WORK - NO CO/T&amp;M #; ","")&amp;IF(AND(OR(OR(UPPER(TRIM(N91))="Y",UPPER(TRIM(N91))="YES"),O91&lt;&gt;""),S91=""),"EXTRA WORK - NO PHOTO; ","")&amp;IF(AND(OR(UPPER(TRIM(L91))="Y",UPPER(TRIM(L91))="YES"),M91=""),"DELAY - NO NOTE; ","")&amp;IF(AND(ISNUMBER(A91),B91&lt;&gt;"",C91&lt;&gt;""),IF(COUNTIFS($A$6:$A$105,A91,$B$6:$B$105,B91,$C$6:$C$105,C91)&gt;1,"SAME DAY, JOB AND CREW TWICE; ",""),"")="","",LEFT(IF(NOT(ISNUMBER(A91)),"NO DATE; ","")&amp;IF(AND(ISNUMBER(A91),A91&gt;TODAY()),"FUTURE DATE; ","")&amp;IF(B91="","NO JOB; ","")&amp;IF(C91="","NO CREW / FOREMAN; ","")&amp;IF(OR(D91="",E91=""),"NO HEADCOUNT OR HOURS; ","")&amp;IF(AND(E91&lt;&gt;"",OR(NOT(ISNUMBER(E91)),N(E91)&lt;=0,N(E91)&gt;$I$3)),"HOURS OUT OF RANGE; ","")&amp;IF(AND(D91&lt;&gt;"",OR(NOT(ISNUMBER(D91)),N(D91)&lt;1,N(D91)&gt;$K$3,N(D91)&lt;&gt;INT(N(D91)))),"HEADCOUNT OUT OF RANGE; ","")&amp;IF(AND(OR(OR(UPPER(TRIM(N91))="Y",UPPER(TRIM(N91))="YES"),O91&lt;&gt;""),P91=""),"EXTRA WORK - NO CO/T&amp;M #; ","")&amp;IF(AND(OR(OR(UPPER(TRIM(N91))="Y",UPPER(TRIM(N91))="YES"),O91&lt;&gt;""),S91=""),"EXTRA WORK - NO PHOTO; ","")&amp;IF(AND(OR(UPPER(TRIM(L91))="Y",UPPER(TRIM(L91))="YES"),M91=""),"DELAY - NO NOTE; ","")&amp;IF(AND(ISNUMBER(A91),B91&lt;&gt;"",C91&lt;&gt;""),IF(COUNTIFS($A$6:$A$105,A91,$B$6:$B$105,B91,$C$6:$C$105,C91)&gt;1,"SAME DAY, JOB AND CREW TWICE; ",""),""),LEN(IF(NOT(ISNUMBER(A91)),"NO DATE; ","")&amp;IF(AND(ISNUMBER(A91),A91&gt;TODAY()),"FUTURE DATE; ","")&amp;IF(B91="","NO JOB; ","")&amp;IF(C91="","NO CREW / FOREMAN; ","")&amp;IF(OR(D91="",E91=""),"NO HEADCOUNT OR HOURS; ","")&amp;IF(AND(E91&lt;&gt;"",OR(NOT(ISNUMBER(E91)),N(E91)&lt;=0,N(E91)&gt;$I$3)),"HOURS OUT OF RANGE; ","")&amp;IF(AND(D91&lt;&gt;"",OR(NOT(ISNUMBER(D91)),N(D91)&lt;1,N(D91)&gt;$K$3,N(D91)&lt;&gt;INT(N(D91)))),"HEADCOUNT OUT OF RANGE; ","")&amp;IF(AND(OR(OR(UPPER(TRIM(N91))="Y",UPPER(TRIM(N91))="YES"),O91&lt;&gt;""),P91=""),"EXTRA WORK - NO CO/T&amp;M #; ","")&amp;IF(AND(OR(OR(UPPER(TRIM(N91))="Y",UPPER(TRIM(N91))="YES"),O91&lt;&gt;""),S91=""),"EXTRA WORK - NO PHOTO; ","")&amp;IF(AND(OR(UPPER(TRIM(L91))="Y",UPPER(TRIM(L91))="YES"),M91=""),"DELAY - NO NOTE; ","")&amp;IF(AND(ISNUMBER(A91),B91&lt;&gt;"",C91&lt;&gt;""),IF(COUNTIFS($A$6:$A$105,A91,$B$6:$B$105,B91,$C$6:$C$105,C91)&gt;1,"SAME DAY, JOB AND CREW TWICE; ",""),""))-2)))</f>
        <v/>
      </c>
      <c r="V91" s="6" t="n"/>
      <c r="W91" s="6" t="n"/>
    </row>
    <row r="92">
      <c r="A92" s="9" t="n"/>
      <c r="B92" s="10" t="n"/>
      <c r="C92" s="6" t="n"/>
      <c r="D92" s="6" t="n"/>
      <c r="E92" s="6" t="n"/>
      <c r="F92" s="11">
        <f>IF(AND(ISNUMBER(D92),ISNUMBER(E92)),D92*E92,"")</f>
        <v/>
      </c>
      <c r="G92" s="6" t="n"/>
      <c r="H92" s="10" t="n"/>
      <c r="I92" s="6" t="n"/>
      <c r="J92" s="10" t="n"/>
      <c r="K92" s="10" t="n"/>
      <c r="L92" s="6" t="n"/>
      <c r="M92" s="10" t="n"/>
      <c r="N92" s="6" t="n"/>
      <c r="O92" s="10" t="n"/>
      <c r="P92" s="6" t="n"/>
      <c r="Q92" s="6" t="n"/>
      <c r="R92" s="6" t="n"/>
      <c r="S92" s="6" t="n"/>
      <c r="T92" s="12">
        <f>IF(ISNUMBER(A92),TODAY()-A92,"")</f>
        <v/>
      </c>
      <c r="U92" s="13">
        <f>IF(NOT(OR($A92&lt;&gt;"",$B92&lt;&gt;"",$C92&lt;&gt;"",$D92&lt;&gt;"",$E92&lt;&gt;"",$G92&lt;&gt;"",$H92&lt;&gt;"",$I92&lt;&gt;"",$J92&lt;&gt;"",$K92&lt;&gt;"",$L92&lt;&gt;"",$M92&lt;&gt;"",$N92&lt;&gt;"",$O92&lt;&gt;"",$P92&lt;&gt;"",$Q92&lt;&gt;"",$R92&lt;&gt;"",$S92&lt;&gt;"")),"",IF(IF(NOT(ISNUMBER(A92)),"NO DATE; ","")&amp;IF(AND(ISNUMBER(A92),A92&gt;TODAY()),"FUTURE DATE; ","")&amp;IF(B92="","NO JOB; ","")&amp;IF(C92="","NO CREW / FOREMAN; ","")&amp;IF(OR(D92="",E92=""),"NO HEADCOUNT OR HOURS; ","")&amp;IF(AND(E92&lt;&gt;"",OR(NOT(ISNUMBER(E92)),N(E92)&lt;=0,N(E92)&gt;$I$3)),"HOURS OUT OF RANGE; ","")&amp;IF(AND(D92&lt;&gt;"",OR(NOT(ISNUMBER(D92)),N(D92)&lt;1,N(D92)&gt;$K$3,N(D92)&lt;&gt;INT(N(D92)))),"HEADCOUNT OUT OF RANGE; ","")&amp;IF(AND(OR(OR(UPPER(TRIM(N92))="Y",UPPER(TRIM(N92))="YES"),O92&lt;&gt;""),P92=""),"EXTRA WORK - NO CO/T&amp;M #; ","")&amp;IF(AND(OR(OR(UPPER(TRIM(N92))="Y",UPPER(TRIM(N92))="YES"),O92&lt;&gt;""),S92=""),"EXTRA WORK - NO PHOTO; ","")&amp;IF(AND(OR(UPPER(TRIM(L92))="Y",UPPER(TRIM(L92))="YES"),M92=""),"DELAY - NO NOTE; ","")&amp;IF(AND(ISNUMBER(A92),B92&lt;&gt;"",C92&lt;&gt;""),IF(COUNTIFS($A$6:$A$105,A92,$B$6:$B$105,B92,$C$6:$C$105,C92)&gt;1,"SAME DAY, JOB AND CREW TWICE; ",""),"")="","",LEFT(IF(NOT(ISNUMBER(A92)),"NO DATE; ","")&amp;IF(AND(ISNUMBER(A92),A92&gt;TODAY()),"FUTURE DATE; ","")&amp;IF(B92="","NO JOB; ","")&amp;IF(C92="","NO CREW / FOREMAN; ","")&amp;IF(OR(D92="",E92=""),"NO HEADCOUNT OR HOURS; ","")&amp;IF(AND(E92&lt;&gt;"",OR(NOT(ISNUMBER(E92)),N(E92)&lt;=0,N(E92)&gt;$I$3)),"HOURS OUT OF RANGE; ","")&amp;IF(AND(D92&lt;&gt;"",OR(NOT(ISNUMBER(D92)),N(D92)&lt;1,N(D92)&gt;$K$3,N(D92)&lt;&gt;INT(N(D92)))),"HEADCOUNT OUT OF RANGE; ","")&amp;IF(AND(OR(OR(UPPER(TRIM(N92))="Y",UPPER(TRIM(N92))="YES"),O92&lt;&gt;""),P92=""),"EXTRA WORK - NO CO/T&amp;M #; ","")&amp;IF(AND(OR(OR(UPPER(TRIM(N92))="Y",UPPER(TRIM(N92))="YES"),O92&lt;&gt;""),S92=""),"EXTRA WORK - NO PHOTO; ","")&amp;IF(AND(OR(UPPER(TRIM(L92))="Y",UPPER(TRIM(L92))="YES"),M92=""),"DELAY - NO NOTE; ","")&amp;IF(AND(ISNUMBER(A92),B92&lt;&gt;"",C92&lt;&gt;""),IF(COUNTIFS($A$6:$A$105,A92,$B$6:$B$105,B92,$C$6:$C$105,C92)&gt;1,"SAME DAY, JOB AND CREW TWICE; ",""),""),LEN(IF(NOT(ISNUMBER(A92)),"NO DATE; ","")&amp;IF(AND(ISNUMBER(A92),A92&gt;TODAY()),"FUTURE DATE; ","")&amp;IF(B92="","NO JOB; ","")&amp;IF(C92="","NO CREW / FOREMAN; ","")&amp;IF(OR(D92="",E92=""),"NO HEADCOUNT OR HOURS; ","")&amp;IF(AND(E92&lt;&gt;"",OR(NOT(ISNUMBER(E92)),N(E92)&lt;=0,N(E92)&gt;$I$3)),"HOURS OUT OF RANGE; ","")&amp;IF(AND(D92&lt;&gt;"",OR(NOT(ISNUMBER(D92)),N(D92)&lt;1,N(D92)&gt;$K$3,N(D92)&lt;&gt;INT(N(D92)))),"HEADCOUNT OUT OF RANGE; ","")&amp;IF(AND(OR(OR(UPPER(TRIM(N92))="Y",UPPER(TRIM(N92))="YES"),O92&lt;&gt;""),P92=""),"EXTRA WORK - NO CO/T&amp;M #; ","")&amp;IF(AND(OR(OR(UPPER(TRIM(N92))="Y",UPPER(TRIM(N92))="YES"),O92&lt;&gt;""),S92=""),"EXTRA WORK - NO PHOTO; ","")&amp;IF(AND(OR(UPPER(TRIM(L92))="Y",UPPER(TRIM(L92))="YES"),M92=""),"DELAY - NO NOTE; ","")&amp;IF(AND(ISNUMBER(A92),B92&lt;&gt;"",C92&lt;&gt;""),IF(COUNTIFS($A$6:$A$105,A92,$B$6:$B$105,B92,$C$6:$C$105,C92)&gt;1,"SAME DAY, JOB AND CREW TWICE; ",""),""))-2)))</f>
        <v/>
      </c>
      <c r="V92" s="6" t="n"/>
      <c r="W92" s="6" t="n"/>
    </row>
    <row r="93">
      <c r="A93" s="9" t="n"/>
      <c r="B93" s="10" t="n"/>
      <c r="C93" s="6" t="n"/>
      <c r="D93" s="6" t="n"/>
      <c r="E93" s="6" t="n"/>
      <c r="F93" s="11">
        <f>IF(AND(ISNUMBER(D93),ISNUMBER(E93)),D93*E93,"")</f>
        <v/>
      </c>
      <c r="G93" s="6" t="n"/>
      <c r="H93" s="10" t="n"/>
      <c r="I93" s="6" t="n"/>
      <c r="J93" s="10" t="n"/>
      <c r="K93" s="10" t="n"/>
      <c r="L93" s="6" t="n"/>
      <c r="M93" s="10" t="n"/>
      <c r="N93" s="6" t="n"/>
      <c r="O93" s="10" t="n"/>
      <c r="P93" s="6" t="n"/>
      <c r="Q93" s="6" t="n"/>
      <c r="R93" s="6" t="n"/>
      <c r="S93" s="6" t="n"/>
      <c r="T93" s="12">
        <f>IF(ISNUMBER(A93),TODAY()-A93,"")</f>
        <v/>
      </c>
      <c r="U93" s="13">
        <f>IF(NOT(OR($A93&lt;&gt;"",$B93&lt;&gt;"",$C93&lt;&gt;"",$D93&lt;&gt;"",$E93&lt;&gt;"",$G93&lt;&gt;"",$H93&lt;&gt;"",$I93&lt;&gt;"",$J93&lt;&gt;"",$K93&lt;&gt;"",$L93&lt;&gt;"",$M93&lt;&gt;"",$N93&lt;&gt;"",$O93&lt;&gt;"",$P93&lt;&gt;"",$Q93&lt;&gt;"",$R93&lt;&gt;"",$S93&lt;&gt;"")),"",IF(IF(NOT(ISNUMBER(A93)),"NO DATE; ","")&amp;IF(AND(ISNUMBER(A93),A93&gt;TODAY()),"FUTURE DATE; ","")&amp;IF(B93="","NO JOB; ","")&amp;IF(C93="","NO CREW / FOREMAN; ","")&amp;IF(OR(D93="",E93=""),"NO HEADCOUNT OR HOURS; ","")&amp;IF(AND(E93&lt;&gt;"",OR(NOT(ISNUMBER(E93)),N(E93)&lt;=0,N(E93)&gt;$I$3)),"HOURS OUT OF RANGE; ","")&amp;IF(AND(D93&lt;&gt;"",OR(NOT(ISNUMBER(D93)),N(D93)&lt;1,N(D93)&gt;$K$3,N(D93)&lt;&gt;INT(N(D93)))),"HEADCOUNT OUT OF RANGE; ","")&amp;IF(AND(OR(OR(UPPER(TRIM(N93))="Y",UPPER(TRIM(N93))="YES"),O93&lt;&gt;""),P93=""),"EXTRA WORK - NO CO/T&amp;M #; ","")&amp;IF(AND(OR(OR(UPPER(TRIM(N93))="Y",UPPER(TRIM(N93))="YES"),O93&lt;&gt;""),S93=""),"EXTRA WORK - NO PHOTO; ","")&amp;IF(AND(OR(UPPER(TRIM(L93))="Y",UPPER(TRIM(L93))="YES"),M93=""),"DELAY - NO NOTE; ","")&amp;IF(AND(ISNUMBER(A93),B93&lt;&gt;"",C93&lt;&gt;""),IF(COUNTIFS($A$6:$A$105,A93,$B$6:$B$105,B93,$C$6:$C$105,C93)&gt;1,"SAME DAY, JOB AND CREW TWICE; ",""),"")="","",LEFT(IF(NOT(ISNUMBER(A93)),"NO DATE; ","")&amp;IF(AND(ISNUMBER(A93),A93&gt;TODAY()),"FUTURE DATE; ","")&amp;IF(B93="","NO JOB; ","")&amp;IF(C93="","NO CREW / FOREMAN; ","")&amp;IF(OR(D93="",E93=""),"NO HEADCOUNT OR HOURS; ","")&amp;IF(AND(E93&lt;&gt;"",OR(NOT(ISNUMBER(E93)),N(E93)&lt;=0,N(E93)&gt;$I$3)),"HOURS OUT OF RANGE; ","")&amp;IF(AND(D93&lt;&gt;"",OR(NOT(ISNUMBER(D93)),N(D93)&lt;1,N(D93)&gt;$K$3,N(D93)&lt;&gt;INT(N(D93)))),"HEADCOUNT OUT OF RANGE; ","")&amp;IF(AND(OR(OR(UPPER(TRIM(N93))="Y",UPPER(TRIM(N93))="YES"),O93&lt;&gt;""),P93=""),"EXTRA WORK - NO CO/T&amp;M #; ","")&amp;IF(AND(OR(OR(UPPER(TRIM(N93))="Y",UPPER(TRIM(N93))="YES"),O93&lt;&gt;""),S93=""),"EXTRA WORK - NO PHOTO; ","")&amp;IF(AND(OR(UPPER(TRIM(L93))="Y",UPPER(TRIM(L93))="YES"),M93=""),"DELAY - NO NOTE; ","")&amp;IF(AND(ISNUMBER(A93),B93&lt;&gt;"",C93&lt;&gt;""),IF(COUNTIFS($A$6:$A$105,A93,$B$6:$B$105,B93,$C$6:$C$105,C93)&gt;1,"SAME DAY, JOB AND CREW TWICE; ",""),""),LEN(IF(NOT(ISNUMBER(A93)),"NO DATE; ","")&amp;IF(AND(ISNUMBER(A93),A93&gt;TODAY()),"FUTURE DATE; ","")&amp;IF(B93="","NO JOB; ","")&amp;IF(C93="","NO CREW / FOREMAN; ","")&amp;IF(OR(D93="",E93=""),"NO HEADCOUNT OR HOURS; ","")&amp;IF(AND(E93&lt;&gt;"",OR(NOT(ISNUMBER(E93)),N(E93)&lt;=0,N(E93)&gt;$I$3)),"HOURS OUT OF RANGE; ","")&amp;IF(AND(D93&lt;&gt;"",OR(NOT(ISNUMBER(D93)),N(D93)&lt;1,N(D93)&gt;$K$3,N(D93)&lt;&gt;INT(N(D93)))),"HEADCOUNT OUT OF RANGE; ","")&amp;IF(AND(OR(OR(UPPER(TRIM(N93))="Y",UPPER(TRIM(N93))="YES"),O93&lt;&gt;""),P93=""),"EXTRA WORK - NO CO/T&amp;M #; ","")&amp;IF(AND(OR(OR(UPPER(TRIM(N93))="Y",UPPER(TRIM(N93))="YES"),O93&lt;&gt;""),S93=""),"EXTRA WORK - NO PHOTO; ","")&amp;IF(AND(OR(UPPER(TRIM(L93))="Y",UPPER(TRIM(L93))="YES"),M93=""),"DELAY - NO NOTE; ","")&amp;IF(AND(ISNUMBER(A93),B93&lt;&gt;"",C93&lt;&gt;""),IF(COUNTIFS($A$6:$A$105,A93,$B$6:$B$105,B93,$C$6:$C$105,C93)&gt;1,"SAME DAY, JOB AND CREW TWICE; ",""),""))-2)))</f>
        <v/>
      </c>
      <c r="V93" s="6" t="n"/>
      <c r="W93" s="6" t="n"/>
    </row>
    <row r="94">
      <c r="A94" s="9" t="n"/>
      <c r="B94" s="10" t="n"/>
      <c r="C94" s="6" t="n"/>
      <c r="D94" s="6" t="n"/>
      <c r="E94" s="6" t="n"/>
      <c r="F94" s="11">
        <f>IF(AND(ISNUMBER(D94),ISNUMBER(E94)),D94*E94,"")</f>
        <v/>
      </c>
      <c r="G94" s="6" t="n"/>
      <c r="H94" s="10" t="n"/>
      <c r="I94" s="6" t="n"/>
      <c r="J94" s="10" t="n"/>
      <c r="K94" s="10" t="n"/>
      <c r="L94" s="6" t="n"/>
      <c r="M94" s="10" t="n"/>
      <c r="N94" s="6" t="n"/>
      <c r="O94" s="10" t="n"/>
      <c r="P94" s="6" t="n"/>
      <c r="Q94" s="6" t="n"/>
      <c r="R94" s="6" t="n"/>
      <c r="S94" s="6" t="n"/>
      <c r="T94" s="12">
        <f>IF(ISNUMBER(A94),TODAY()-A94,"")</f>
        <v/>
      </c>
      <c r="U94" s="13">
        <f>IF(NOT(OR($A94&lt;&gt;"",$B94&lt;&gt;"",$C94&lt;&gt;"",$D94&lt;&gt;"",$E94&lt;&gt;"",$G94&lt;&gt;"",$H94&lt;&gt;"",$I94&lt;&gt;"",$J94&lt;&gt;"",$K94&lt;&gt;"",$L94&lt;&gt;"",$M94&lt;&gt;"",$N94&lt;&gt;"",$O94&lt;&gt;"",$P94&lt;&gt;"",$Q94&lt;&gt;"",$R94&lt;&gt;"",$S94&lt;&gt;"")),"",IF(IF(NOT(ISNUMBER(A94)),"NO DATE; ","")&amp;IF(AND(ISNUMBER(A94),A94&gt;TODAY()),"FUTURE DATE; ","")&amp;IF(B94="","NO JOB; ","")&amp;IF(C94="","NO CREW / FOREMAN; ","")&amp;IF(OR(D94="",E94=""),"NO HEADCOUNT OR HOURS; ","")&amp;IF(AND(E94&lt;&gt;"",OR(NOT(ISNUMBER(E94)),N(E94)&lt;=0,N(E94)&gt;$I$3)),"HOURS OUT OF RANGE; ","")&amp;IF(AND(D94&lt;&gt;"",OR(NOT(ISNUMBER(D94)),N(D94)&lt;1,N(D94)&gt;$K$3,N(D94)&lt;&gt;INT(N(D94)))),"HEADCOUNT OUT OF RANGE; ","")&amp;IF(AND(OR(OR(UPPER(TRIM(N94))="Y",UPPER(TRIM(N94))="YES"),O94&lt;&gt;""),P94=""),"EXTRA WORK - NO CO/T&amp;M #; ","")&amp;IF(AND(OR(OR(UPPER(TRIM(N94))="Y",UPPER(TRIM(N94))="YES"),O94&lt;&gt;""),S94=""),"EXTRA WORK - NO PHOTO; ","")&amp;IF(AND(OR(UPPER(TRIM(L94))="Y",UPPER(TRIM(L94))="YES"),M94=""),"DELAY - NO NOTE; ","")&amp;IF(AND(ISNUMBER(A94),B94&lt;&gt;"",C94&lt;&gt;""),IF(COUNTIFS($A$6:$A$105,A94,$B$6:$B$105,B94,$C$6:$C$105,C94)&gt;1,"SAME DAY, JOB AND CREW TWICE; ",""),"")="","",LEFT(IF(NOT(ISNUMBER(A94)),"NO DATE; ","")&amp;IF(AND(ISNUMBER(A94),A94&gt;TODAY()),"FUTURE DATE; ","")&amp;IF(B94="","NO JOB; ","")&amp;IF(C94="","NO CREW / FOREMAN; ","")&amp;IF(OR(D94="",E94=""),"NO HEADCOUNT OR HOURS; ","")&amp;IF(AND(E94&lt;&gt;"",OR(NOT(ISNUMBER(E94)),N(E94)&lt;=0,N(E94)&gt;$I$3)),"HOURS OUT OF RANGE; ","")&amp;IF(AND(D94&lt;&gt;"",OR(NOT(ISNUMBER(D94)),N(D94)&lt;1,N(D94)&gt;$K$3,N(D94)&lt;&gt;INT(N(D94)))),"HEADCOUNT OUT OF RANGE; ","")&amp;IF(AND(OR(OR(UPPER(TRIM(N94))="Y",UPPER(TRIM(N94))="YES"),O94&lt;&gt;""),P94=""),"EXTRA WORK - NO CO/T&amp;M #; ","")&amp;IF(AND(OR(OR(UPPER(TRIM(N94))="Y",UPPER(TRIM(N94))="YES"),O94&lt;&gt;""),S94=""),"EXTRA WORK - NO PHOTO; ","")&amp;IF(AND(OR(UPPER(TRIM(L94))="Y",UPPER(TRIM(L94))="YES"),M94=""),"DELAY - NO NOTE; ","")&amp;IF(AND(ISNUMBER(A94),B94&lt;&gt;"",C94&lt;&gt;""),IF(COUNTIFS($A$6:$A$105,A94,$B$6:$B$105,B94,$C$6:$C$105,C94)&gt;1,"SAME DAY, JOB AND CREW TWICE; ",""),""),LEN(IF(NOT(ISNUMBER(A94)),"NO DATE; ","")&amp;IF(AND(ISNUMBER(A94),A94&gt;TODAY()),"FUTURE DATE; ","")&amp;IF(B94="","NO JOB; ","")&amp;IF(C94="","NO CREW / FOREMAN; ","")&amp;IF(OR(D94="",E94=""),"NO HEADCOUNT OR HOURS; ","")&amp;IF(AND(E94&lt;&gt;"",OR(NOT(ISNUMBER(E94)),N(E94)&lt;=0,N(E94)&gt;$I$3)),"HOURS OUT OF RANGE; ","")&amp;IF(AND(D94&lt;&gt;"",OR(NOT(ISNUMBER(D94)),N(D94)&lt;1,N(D94)&gt;$K$3,N(D94)&lt;&gt;INT(N(D94)))),"HEADCOUNT OUT OF RANGE; ","")&amp;IF(AND(OR(OR(UPPER(TRIM(N94))="Y",UPPER(TRIM(N94))="YES"),O94&lt;&gt;""),P94=""),"EXTRA WORK - NO CO/T&amp;M #; ","")&amp;IF(AND(OR(OR(UPPER(TRIM(N94))="Y",UPPER(TRIM(N94))="YES"),O94&lt;&gt;""),S94=""),"EXTRA WORK - NO PHOTO; ","")&amp;IF(AND(OR(UPPER(TRIM(L94))="Y",UPPER(TRIM(L94))="YES"),M94=""),"DELAY - NO NOTE; ","")&amp;IF(AND(ISNUMBER(A94),B94&lt;&gt;"",C94&lt;&gt;""),IF(COUNTIFS($A$6:$A$105,A94,$B$6:$B$105,B94,$C$6:$C$105,C94)&gt;1,"SAME DAY, JOB AND CREW TWICE; ",""),""))-2)))</f>
        <v/>
      </c>
      <c r="V94" s="6" t="n"/>
      <c r="W94" s="6" t="n"/>
    </row>
    <row r="95">
      <c r="A95" s="9" t="n"/>
      <c r="B95" s="10" t="n"/>
      <c r="C95" s="6" t="n"/>
      <c r="D95" s="6" t="n"/>
      <c r="E95" s="6" t="n"/>
      <c r="F95" s="11">
        <f>IF(AND(ISNUMBER(D95),ISNUMBER(E95)),D95*E95,"")</f>
        <v/>
      </c>
      <c r="G95" s="6" t="n"/>
      <c r="H95" s="10" t="n"/>
      <c r="I95" s="6" t="n"/>
      <c r="J95" s="10" t="n"/>
      <c r="K95" s="10" t="n"/>
      <c r="L95" s="6" t="n"/>
      <c r="M95" s="10" t="n"/>
      <c r="N95" s="6" t="n"/>
      <c r="O95" s="10" t="n"/>
      <c r="P95" s="6" t="n"/>
      <c r="Q95" s="6" t="n"/>
      <c r="R95" s="6" t="n"/>
      <c r="S95" s="6" t="n"/>
      <c r="T95" s="12">
        <f>IF(ISNUMBER(A95),TODAY()-A95,"")</f>
        <v/>
      </c>
      <c r="U95" s="13">
        <f>IF(NOT(OR($A95&lt;&gt;"",$B95&lt;&gt;"",$C95&lt;&gt;"",$D95&lt;&gt;"",$E95&lt;&gt;"",$G95&lt;&gt;"",$H95&lt;&gt;"",$I95&lt;&gt;"",$J95&lt;&gt;"",$K95&lt;&gt;"",$L95&lt;&gt;"",$M95&lt;&gt;"",$N95&lt;&gt;"",$O95&lt;&gt;"",$P95&lt;&gt;"",$Q95&lt;&gt;"",$R95&lt;&gt;"",$S95&lt;&gt;"")),"",IF(IF(NOT(ISNUMBER(A95)),"NO DATE; ","")&amp;IF(AND(ISNUMBER(A95),A95&gt;TODAY()),"FUTURE DATE; ","")&amp;IF(B95="","NO JOB; ","")&amp;IF(C95="","NO CREW / FOREMAN; ","")&amp;IF(OR(D95="",E95=""),"NO HEADCOUNT OR HOURS; ","")&amp;IF(AND(E95&lt;&gt;"",OR(NOT(ISNUMBER(E95)),N(E95)&lt;=0,N(E95)&gt;$I$3)),"HOURS OUT OF RANGE; ","")&amp;IF(AND(D95&lt;&gt;"",OR(NOT(ISNUMBER(D95)),N(D95)&lt;1,N(D95)&gt;$K$3,N(D95)&lt;&gt;INT(N(D95)))),"HEADCOUNT OUT OF RANGE; ","")&amp;IF(AND(OR(OR(UPPER(TRIM(N95))="Y",UPPER(TRIM(N95))="YES"),O95&lt;&gt;""),P95=""),"EXTRA WORK - NO CO/T&amp;M #; ","")&amp;IF(AND(OR(OR(UPPER(TRIM(N95))="Y",UPPER(TRIM(N95))="YES"),O95&lt;&gt;""),S95=""),"EXTRA WORK - NO PHOTO; ","")&amp;IF(AND(OR(UPPER(TRIM(L95))="Y",UPPER(TRIM(L95))="YES"),M95=""),"DELAY - NO NOTE; ","")&amp;IF(AND(ISNUMBER(A95),B95&lt;&gt;"",C95&lt;&gt;""),IF(COUNTIFS($A$6:$A$105,A95,$B$6:$B$105,B95,$C$6:$C$105,C95)&gt;1,"SAME DAY, JOB AND CREW TWICE; ",""),"")="","",LEFT(IF(NOT(ISNUMBER(A95)),"NO DATE; ","")&amp;IF(AND(ISNUMBER(A95),A95&gt;TODAY()),"FUTURE DATE; ","")&amp;IF(B95="","NO JOB; ","")&amp;IF(C95="","NO CREW / FOREMAN; ","")&amp;IF(OR(D95="",E95=""),"NO HEADCOUNT OR HOURS; ","")&amp;IF(AND(E95&lt;&gt;"",OR(NOT(ISNUMBER(E95)),N(E95)&lt;=0,N(E95)&gt;$I$3)),"HOURS OUT OF RANGE; ","")&amp;IF(AND(D95&lt;&gt;"",OR(NOT(ISNUMBER(D95)),N(D95)&lt;1,N(D95)&gt;$K$3,N(D95)&lt;&gt;INT(N(D95)))),"HEADCOUNT OUT OF RANGE; ","")&amp;IF(AND(OR(OR(UPPER(TRIM(N95))="Y",UPPER(TRIM(N95))="YES"),O95&lt;&gt;""),P95=""),"EXTRA WORK - NO CO/T&amp;M #; ","")&amp;IF(AND(OR(OR(UPPER(TRIM(N95))="Y",UPPER(TRIM(N95))="YES"),O95&lt;&gt;""),S95=""),"EXTRA WORK - NO PHOTO; ","")&amp;IF(AND(OR(UPPER(TRIM(L95))="Y",UPPER(TRIM(L95))="YES"),M95=""),"DELAY - NO NOTE; ","")&amp;IF(AND(ISNUMBER(A95),B95&lt;&gt;"",C95&lt;&gt;""),IF(COUNTIFS($A$6:$A$105,A95,$B$6:$B$105,B95,$C$6:$C$105,C95)&gt;1,"SAME DAY, JOB AND CREW TWICE; ",""),""),LEN(IF(NOT(ISNUMBER(A95)),"NO DATE; ","")&amp;IF(AND(ISNUMBER(A95),A95&gt;TODAY()),"FUTURE DATE; ","")&amp;IF(B95="","NO JOB; ","")&amp;IF(C95="","NO CREW / FOREMAN; ","")&amp;IF(OR(D95="",E95=""),"NO HEADCOUNT OR HOURS; ","")&amp;IF(AND(E95&lt;&gt;"",OR(NOT(ISNUMBER(E95)),N(E95)&lt;=0,N(E95)&gt;$I$3)),"HOURS OUT OF RANGE; ","")&amp;IF(AND(D95&lt;&gt;"",OR(NOT(ISNUMBER(D95)),N(D95)&lt;1,N(D95)&gt;$K$3,N(D95)&lt;&gt;INT(N(D95)))),"HEADCOUNT OUT OF RANGE; ","")&amp;IF(AND(OR(OR(UPPER(TRIM(N95))="Y",UPPER(TRIM(N95))="YES"),O95&lt;&gt;""),P95=""),"EXTRA WORK - NO CO/T&amp;M #; ","")&amp;IF(AND(OR(OR(UPPER(TRIM(N95))="Y",UPPER(TRIM(N95))="YES"),O95&lt;&gt;""),S95=""),"EXTRA WORK - NO PHOTO; ","")&amp;IF(AND(OR(UPPER(TRIM(L95))="Y",UPPER(TRIM(L95))="YES"),M95=""),"DELAY - NO NOTE; ","")&amp;IF(AND(ISNUMBER(A95),B95&lt;&gt;"",C95&lt;&gt;""),IF(COUNTIFS($A$6:$A$105,A95,$B$6:$B$105,B95,$C$6:$C$105,C95)&gt;1,"SAME DAY, JOB AND CREW TWICE; ",""),""))-2)))</f>
        <v/>
      </c>
      <c r="V95" s="6" t="n"/>
      <c r="W95" s="6" t="n"/>
    </row>
    <row r="96">
      <c r="A96" s="9" t="n"/>
      <c r="B96" s="10" t="n"/>
      <c r="C96" s="6" t="n"/>
      <c r="D96" s="6" t="n"/>
      <c r="E96" s="6" t="n"/>
      <c r="F96" s="11">
        <f>IF(AND(ISNUMBER(D96),ISNUMBER(E96)),D96*E96,"")</f>
        <v/>
      </c>
      <c r="G96" s="6" t="n"/>
      <c r="H96" s="10" t="n"/>
      <c r="I96" s="6" t="n"/>
      <c r="J96" s="10" t="n"/>
      <c r="K96" s="10" t="n"/>
      <c r="L96" s="6" t="n"/>
      <c r="M96" s="10" t="n"/>
      <c r="N96" s="6" t="n"/>
      <c r="O96" s="10" t="n"/>
      <c r="P96" s="6" t="n"/>
      <c r="Q96" s="6" t="n"/>
      <c r="R96" s="6" t="n"/>
      <c r="S96" s="6" t="n"/>
      <c r="T96" s="12">
        <f>IF(ISNUMBER(A96),TODAY()-A96,"")</f>
        <v/>
      </c>
      <c r="U96" s="13">
        <f>IF(NOT(OR($A96&lt;&gt;"",$B96&lt;&gt;"",$C96&lt;&gt;"",$D96&lt;&gt;"",$E96&lt;&gt;"",$G96&lt;&gt;"",$H96&lt;&gt;"",$I96&lt;&gt;"",$J96&lt;&gt;"",$K96&lt;&gt;"",$L96&lt;&gt;"",$M96&lt;&gt;"",$N96&lt;&gt;"",$O96&lt;&gt;"",$P96&lt;&gt;"",$Q96&lt;&gt;"",$R96&lt;&gt;"",$S96&lt;&gt;"")),"",IF(IF(NOT(ISNUMBER(A96)),"NO DATE; ","")&amp;IF(AND(ISNUMBER(A96),A96&gt;TODAY()),"FUTURE DATE; ","")&amp;IF(B96="","NO JOB; ","")&amp;IF(C96="","NO CREW / FOREMAN; ","")&amp;IF(OR(D96="",E96=""),"NO HEADCOUNT OR HOURS; ","")&amp;IF(AND(E96&lt;&gt;"",OR(NOT(ISNUMBER(E96)),N(E96)&lt;=0,N(E96)&gt;$I$3)),"HOURS OUT OF RANGE; ","")&amp;IF(AND(D96&lt;&gt;"",OR(NOT(ISNUMBER(D96)),N(D96)&lt;1,N(D96)&gt;$K$3,N(D96)&lt;&gt;INT(N(D96)))),"HEADCOUNT OUT OF RANGE; ","")&amp;IF(AND(OR(OR(UPPER(TRIM(N96))="Y",UPPER(TRIM(N96))="YES"),O96&lt;&gt;""),P96=""),"EXTRA WORK - NO CO/T&amp;M #; ","")&amp;IF(AND(OR(OR(UPPER(TRIM(N96))="Y",UPPER(TRIM(N96))="YES"),O96&lt;&gt;""),S96=""),"EXTRA WORK - NO PHOTO; ","")&amp;IF(AND(OR(UPPER(TRIM(L96))="Y",UPPER(TRIM(L96))="YES"),M96=""),"DELAY - NO NOTE; ","")&amp;IF(AND(ISNUMBER(A96),B96&lt;&gt;"",C96&lt;&gt;""),IF(COUNTIFS($A$6:$A$105,A96,$B$6:$B$105,B96,$C$6:$C$105,C96)&gt;1,"SAME DAY, JOB AND CREW TWICE; ",""),"")="","",LEFT(IF(NOT(ISNUMBER(A96)),"NO DATE; ","")&amp;IF(AND(ISNUMBER(A96),A96&gt;TODAY()),"FUTURE DATE; ","")&amp;IF(B96="","NO JOB; ","")&amp;IF(C96="","NO CREW / FOREMAN; ","")&amp;IF(OR(D96="",E96=""),"NO HEADCOUNT OR HOURS; ","")&amp;IF(AND(E96&lt;&gt;"",OR(NOT(ISNUMBER(E96)),N(E96)&lt;=0,N(E96)&gt;$I$3)),"HOURS OUT OF RANGE; ","")&amp;IF(AND(D96&lt;&gt;"",OR(NOT(ISNUMBER(D96)),N(D96)&lt;1,N(D96)&gt;$K$3,N(D96)&lt;&gt;INT(N(D96)))),"HEADCOUNT OUT OF RANGE; ","")&amp;IF(AND(OR(OR(UPPER(TRIM(N96))="Y",UPPER(TRIM(N96))="YES"),O96&lt;&gt;""),P96=""),"EXTRA WORK - NO CO/T&amp;M #; ","")&amp;IF(AND(OR(OR(UPPER(TRIM(N96))="Y",UPPER(TRIM(N96))="YES"),O96&lt;&gt;""),S96=""),"EXTRA WORK - NO PHOTO; ","")&amp;IF(AND(OR(UPPER(TRIM(L96))="Y",UPPER(TRIM(L96))="YES"),M96=""),"DELAY - NO NOTE; ","")&amp;IF(AND(ISNUMBER(A96),B96&lt;&gt;"",C96&lt;&gt;""),IF(COUNTIFS($A$6:$A$105,A96,$B$6:$B$105,B96,$C$6:$C$105,C96)&gt;1,"SAME DAY, JOB AND CREW TWICE; ",""),""),LEN(IF(NOT(ISNUMBER(A96)),"NO DATE; ","")&amp;IF(AND(ISNUMBER(A96),A96&gt;TODAY()),"FUTURE DATE; ","")&amp;IF(B96="","NO JOB; ","")&amp;IF(C96="","NO CREW / FOREMAN; ","")&amp;IF(OR(D96="",E96=""),"NO HEADCOUNT OR HOURS; ","")&amp;IF(AND(E96&lt;&gt;"",OR(NOT(ISNUMBER(E96)),N(E96)&lt;=0,N(E96)&gt;$I$3)),"HOURS OUT OF RANGE; ","")&amp;IF(AND(D96&lt;&gt;"",OR(NOT(ISNUMBER(D96)),N(D96)&lt;1,N(D96)&gt;$K$3,N(D96)&lt;&gt;INT(N(D96)))),"HEADCOUNT OUT OF RANGE; ","")&amp;IF(AND(OR(OR(UPPER(TRIM(N96))="Y",UPPER(TRIM(N96))="YES"),O96&lt;&gt;""),P96=""),"EXTRA WORK - NO CO/T&amp;M #; ","")&amp;IF(AND(OR(OR(UPPER(TRIM(N96))="Y",UPPER(TRIM(N96))="YES"),O96&lt;&gt;""),S96=""),"EXTRA WORK - NO PHOTO; ","")&amp;IF(AND(OR(UPPER(TRIM(L96))="Y",UPPER(TRIM(L96))="YES"),M96=""),"DELAY - NO NOTE; ","")&amp;IF(AND(ISNUMBER(A96),B96&lt;&gt;"",C96&lt;&gt;""),IF(COUNTIFS($A$6:$A$105,A96,$B$6:$B$105,B96,$C$6:$C$105,C96)&gt;1,"SAME DAY, JOB AND CREW TWICE; ",""),""))-2)))</f>
        <v/>
      </c>
      <c r="V96" s="6" t="n"/>
      <c r="W96" s="6" t="n"/>
    </row>
    <row r="97">
      <c r="A97" s="9" t="n"/>
      <c r="B97" s="10" t="n"/>
      <c r="C97" s="6" t="n"/>
      <c r="D97" s="6" t="n"/>
      <c r="E97" s="6" t="n"/>
      <c r="F97" s="11">
        <f>IF(AND(ISNUMBER(D97),ISNUMBER(E97)),D97*E97,"")</f>
        <v/>
      </c>
      <c r="G97" s="6" t="n"/>
      <c r="H97" s="10" t="n"/>
      <c r="I97" s="6" t="n"/>
      <c r="J97" s="10" t="n"/>
      <c r="K97" s="10" t="n"/>
      <c r="L97" s="6" t="n"/>
      <c r="M97" s="10" t="n"/>
      <c r="N97" s="6" t="n"/>
      <c r="O97" s="10" t="n"/>
      <c r="P97" s="6" t="n"/>
      <c r="Q97" s="6" t="n"/>
      <c r="R97" s="6" t="n"/>
      <c r="S97" s="6" t="n"/>
      <c r="T97" s="12">
        <f>IF(ISNUMBER(A97),TODAY()-A97,"")</f>
        <v/>
      </c>
      <c r="U97" s="13">
        <f>IF(NOT(OR($A97&lt;&gt;"",$B97&lt;&gt;"",$C97&lt;&gt;"",$D97&lt;&gt;"",$E97&lt;&gt;"",$G97&lt;&gt;"",$H97&lt;&gt;"",$I97&lt;&gt;"",$J97&lt;&gt;"",$K97&lt;&gt;"",$L97&lt;&gt;"",$M97&lt;&gt;"",$N97&lt;&gt;"",$O97&lt;&gt;"",$P97&lt;&gt;"",$Q97&lt;&gt;"",$R97&lt;&gt;"",$S97&lt;&gt;"")),"",IF(IF(NOT(ISNUMBER(A97)),"NO DATE; ","")&amp;IF(AND(ISNUMBER(A97),A97&gt;TODAY()),"FUTURE DATE; ","")&amp;IF(B97="","NO JOB; ","")&amp;IF(C97="","NO CREW / FOREMAN; ","")&amp;IF(OR(D97="",E97=""),"NO HEADCOUNT OR HOURS; ","")&amp;IF(AND(E97&lt;&gt;"",OR(NOT(ISNUMBER(E97)),N(E97)&lt;=0,N(E97)&gt;$I$3)),"HOURS OUT OF RANGE; ","")&amp;IF(AND(D97&lt;&gt;"",OR(NOT(ISNUMBER(D97)),N(D97)&lt;1,N(D97)&gt;$K$3,N(D97)&lt;&gt;INT(N(D97)))),"HEADCOUNT OUT OF RANGE; ","")&amp;IF(AND(OR(OR(UPPER(TRIM(N97))="Y",UPPER(TRIM(N97))="YES"),O97&lt;&gt;""),P97=""),"EXTRA WORK - NO CO/T&amp;M #; ","")&amp;IF(AND(OR(OR(UPPER(TRIM(N97))="Y",UPPER(TRIM(N97))="YES"),O97&lt;&gt;""),S97=""),"EXTRA WORK - NO PHOTO; ","")&amp;IF(AND(OR(UPPER(TRIM(L97))="Y",UPPER(TRIM(L97))="YES"),M97=""),"DELAY - NO NOTE; ","")&amp;IF(AND(ISNUMBER(A97),B97&lt;&gt;"",C97&lt;&gt;""),IF(COUNTIFS($A$6:$A$105,A97,$B$6:$B$105,B97,$C$6:$C$105,C97)&gt;1,"SAME DAY, JOB AND CREW TWICE; ",""),"")="","",LEFT(IF(NOT(ISNUMBER(A97)),"NO DATE; ","")&amp;IF(AND(ISNUMBER(A97),A97&gt;TODAY()),"FUTURE DATE; ","")&amp;IF(B97="","NO JOB; ","")&amp;IF(C97="","NO CREW / FOREMAN; ","")&amp;IF(OR(D97="",E97=""),"NO HEADCOUNT OR HOURS; ","")&amp;IF(AND(E97&lt;&gt;"",OR(NOT(ISNUMBER(E97)),N(E97)&lt;=0,N(E97)&gt;$I$3)),"HOURS OUT OF RANGE; ","")&amp;IF(AND(D97&lt;&gt;"",OR(NOT(ISNUMBER(D97)),N(D97)&lt;1,N(D97)&gt;$K$3,N(D97)&lt;&gt;INT(N(D97)))),"HEADCOUNT OUT OF RANGE; ","")&amp;IF(AND(OR(OR(UPPER(TRIM(N97))="Y",UPPER(TRIM(N97))="YES"),O97&lt;&gt;""),P97=""),"EXTRA WORK - NO CO/T&amp;M #; ","")&amp;IF(AND(OR(OR(UPPER(TRIM(N97))="Y",UPPER(TRIM(N97))="YES"),O97&lt;&gt;""),S97=""),"EXTRA WORK - NO PHOTO; ","")&amp;IF(AND(OR(UPPER(TRIM(L97))="Y",UPPER(TRIM(L97))="YES"),M97=""),"DELAY - NO NOTE; ","")&amp;IF(AND(ISNUMBER(A97),B97&lt;&gt;"",C97&lt;&gt;""),IF(COUNTIFS($A$6:$A$105,A97,$B$6:$B$105,B97,$C$6:$C$105,C97)&gt;1,"SAME DAY, JOB AND CREW TWICE; ",""),""),LEN(IF(NOT(ISNUMBER(A97)),"NO DATE; ","")&amp;IF(AND(ISNUMBER(A97),A97&gt;TODAY()),"FUTURE DATE; ","")&amp;IF(B97="","NO JOB; ","")&amp;IF(C97="","NO CREW / FOREMAN; ","")&amp;IF(OR(D97="",E97=""),"NO HEADCOUNT OR HOURS; ","")&amp;IF(AND(E97&lt;&gt;"",OR(NOT(ISNUMBER(E97)),N(E97)&lt;=0,N(E97)&gt;$I$3)),"HOURS OUT OF RANGE; ","")&amp;IF(AND(D97&lt;&gt;"",OR(NOT(ISNUMBER(D97)),N(D97)&lt;1,N(D97)&gt;$K$3,N(D97)&lt;&gt;INT(N(D97)))),"HEADCOUNT OUT OF RANGE; ","")&amp;IF(AND(OR(OR(UPPER(TRIM(N97))="Y",UPPER(TRIM(N97))="YES"),O97&lt;&gt;""),P97=""),"EXTRA WORK - NO CO/T&amp;M #; ","")&amp;IF(AND(OR(OR(UPPER(TRIM(N97))="Y",UPPER(TRIM(N97))="YES"),O97&lt;&gt;""),S97=""),"EXTRA WORK - NO PHOTO; ","")&amp;IF(AND(OR(UPPER(TRIM(L97))="Y",UPPER(TRIM(L97))="YES"),M97=""),"DELAY - NO NOTE; ","")&amp;IF(AND(ISNUMBER(A97),B97&lt;&gt;"",C97&lt;&gt;""),IF(COUNTIFS($A$6:$A$105,A97,$B$6:$B$105,B97,$C$6:$C$105,C97)&gt;1,"SAME DAY, JOB AND CREW TWICE; ",""),""))-2)))</f>
        <v/>
      </c>
      <c r="V97" s="6" t="n"/>
      <c r="W97" s="6" t="n"/>
    </row>
    <row r="98">
      <c r="A98" s="9" t="n"/>
      <c r="B98" s="10" t="n"/>
      <c r="C98" s="6" t="n"/>
      <c r="D98" s="6" t="n"/>
      <c r="E98" s="6" t="n"/>
      <c r="F98" s="11">
        <f>IF(AND(ISNUMBER(D98),ISNUMBER(E98)),D98*E98,"")</f>
        <v/>
      </c>
      <c r="G98" s="6" t="n"/>
      <c r="H98" s="10" t="n"/>
      <c r="I98" s="6" t="n"/>
      <c r="J98" s="10" t="n"/>
      <c r="K98" s="10" t="n"/>
      <c r="L98" s="6" t="n"/>
      <c r="M98" s="10" t="n"/>
      <c r="N98" s="6" t="n"/>
      <c r="O98" s="10" t="n"/>
      <c r="P98" s="6" t="n"/>
      <c r="Q98" s="6" t="n"/>
      <c r="R98" s="6" t="n"/>
      <c r="S98" s="6" t="n"/>
      <c r="T98" s="12">
        <f>IF(ISNUMBER(A98),TODAY()-A98,"")</f>
        <v/>
      </c>
      <c r="U98" s="13">
        <f>IF(NOT(OR($A98&lt;&gt;"",$B98&lt;&gt;"",$C98&lt;&gt;"",$D98&lt;&gt;"",$E98&lt;&gt;"",$G98&lt;&gt;"",$H98&lt;&gt;"",$I98&lt;&gt;"",$J98&lt;&gt;"",$K98&lt;&gt;"",$L98&lt;&gt;"",$M98&lt;&gt;"",$N98&lt;&gt;"",$O98&lt;&gt;"",$P98&lt;&gt;"",$Q98&lt;&gt;"",$R98&lt;&gt;"",$S98&lt;&gt;"")),"",IF(IF(NOT(ISNUMBER(A98)),"NO DATE; ","")&amp;IF(AND(ISNUMBER(A98),A98&gt;TODAY()),"FUTURE DATE; ","")&amp;IF(B98="","NO JOB; ","")&amp;IF(C98="","NO CREW / FOREMAN; ","")&amp;IF(OR(D98="",E98=""),"NO HEADCOUNT OR HOURS; ","")&amp;IF(AND(E98&lt;&gt;"",OR(NOT(ISNUMBER(E98)),N(E98)&lt;=0,N(E98)&gt;$I$3)),"HOURS OUT OF RANGE; ","")&amp;IF(AND(D98&lt;&gt;"",OR(NOT(ISNUMBER(D98)),N(D98)&lt;1,N(D98)&gt;$K$3,N(D98)&lt;&gt;INT(N(D98)))),"HEADCOUNT OUT OF RANGE; ","")&amp;IF(AND(OR(OR(UPPER(TRIM(N98))="Y",UPPER(TRIM(N98))="YES"),O98&lt;&gt;""),P98=""),"EXTRA WORK - NO CO/T&amp;M #; ","")&amp;IF(AND(OR(OR(UPPER(TRIM(N98))="Y",UPPER(TRIM(N98))="YES"),O98&lt;&gt;""),S98=""),"EXTRA WORK - NO PHOTO; ","")&amp;IF(AND(OR(UPPER(TRIM(L98))="Y",UPPER(TRIM(L98))="YES"),M98=""),"DELAY - NO NOTE; ","")&amp;IF(AND(ISNUMBER(A98),B98&lt;&gt;"",C98&lt;&gt;""),IF(COUNTIFS($A$6:$A$105,A98,$B$6:$B$105,B98,$C$6:$C$105,C98)&gt;1,"SAME DAY, JOB AND CREW TWICE; ",""),"")="","",LEFT(IF(NOT(ISNUMBER(A98)),"NO DATE; ","")&amp;IF(AND(ISNUMBER(A98),A98&gt;TODAY()),"FUTURE DATE; ","")&amp;IF(B98="","NO JOB; ","")&amp;IF(C98="","NO CREW / FOREMAN; ","")&amp;IF(OR(D98="",E98=""),"NO HEADCOUNT OR HOURS; ","")&amp;IF(AND(E98&lt;&gt;"",OR(NOT(ISNUMBER(E98)),N(E98)&lt;=0,N(E98)&gt;$I$3)),"HOURS OUT OF RANGE; ","")&amp;IF(AND(D98&lt;&gt;"",OR(NOT(ISNUMBER(D98)),N(D98)&lt;1,N(D98)&gt;$K$3,N(D98)&lt;&gt;INT(N(D98)))),"HEADCOUNT OUT OF RANGE; ","")&amp;IF(AND(OR(OR(UPPER(TRIM(N98))="Y",UPPER(TRIM(N98))="YES"),O98&lt;&gt;""),P98=""),"EXTRA WORK - NO CO/T&amp;M #; ","")&amp;IF(AND(OR(OR(UPPER(TRIM(N98))="Y",UPPER(TRIM(N98))="YES"),O98&lt;&gt;""),S98=""),"EXTRA WORK - NO PHOTO; ","")&amp;IF(AND(OR(UPPER(TRIM(L98))="Y",UPPER(TRIM(L98))="YES"),M98=""),"DELAY - NO NOTE; ","")&amp;IF(AND(ISNUMBER(A98),B98&lt;&gt;"",C98&lt;&gt;""),IF(COUNTIFS($A$6:$A$105,A98,$B$6:$B$105,B98,$C$6:$C$105,C98)&gt;1,"SAME DAY, JOB AND CREW TWICE; ",""),""),LEN(IF(NOT(ISNUMBER(A98)),"NO DATE; ","")&amp;IF(AND(ISNUMBER(A98),A98&gt;TODAY()),"FUTURE DATE; ","")&amp;IF(B98="","NO JOB; ","")&amp;IF(C98="","NO CREW / FOREMAN; ","")&amp;IF(OR(D98="",E98=""),"NO HEADCOUNT OR HOURS; ","")&amp;IF(AND(E98&lt;&gt;"",OR(NOT(ISNUMBER(E98)),N(E98)&lt;=0,N(E98)&gt;$I$3)),"HOURS OUT OF RANGE; ","")&amp;IF(AND(D98&lt;&gt;"",OR(NOT(ISNUMBER(D98)),N(D98)&lt;1,N(D98)&gt;$K$3,N(D98)&lt;&gt;INT(N(D98)))),"HEADCOUNT OUT OF RANGE; ","")&amp;IF(AND(OR(OR(UPPER(TRIM(N98))="Y",UPPER(TRIM(N98))="YES"),O98&lt;&gt;""),P98=""),"EXTRA WORK - NO CO/T&amp;M #; ","")&amp;IF(AND(OR(OR(UPPER(TRIM(N98))="Y",UPPER(TRIM(N98))="YES"),O98&lt;&gt;""),S98=""),"EXTRA WORK - NO PHOTO; ","")&amp;IF(AND(OR(UPPER(TRIM(L98))="Y",UPPER(TRIM(L98))="YES"),M98=""),"DELAY - NO NOTE; ","")&amp;IF(AND(ISNUMBER(A98),B98&lt;&gt;"",C98&lt;&gt;""),IF(COUNTIFS($A$6:$A$105,A98,$B$6:$B$105,B98,$C$6:$C$105,C98)&gt;1,"SAME DAY, JOB AND CREW TWICE; ",""),""))-2)))</f>
        <v/>
      </c>
      <c r="V98" s="6" t="n"/>
      <c r="W98" s="6" t="n"/>
    </row>
    <row r="99">
      <c r="A99" s="9" t="n"/>
      <c r="B99" s="10" t="n"/>
      <c r="C99" s="6" t="n"/>
      <c r="D99" s="6" t="n"/>
      <c r="E99" s="6" t="n"/>
      <c r="F99" s="11">
        <f>IF(AND(ISNUMBER(D99),ISNUMBER(E99)),D99*E99,"")</f>
        <v/>
      </c>
      <c r="G99" s="6" t="n"/>
      <c r="H99" s="10" t="n"/>
      <c r="I99" s="6" t="n"/>
      <c r="J99" s="10" t="n"/>
      <c r="K99" s="10" t="n"/>
      <c r="L99" s="6" t="n"/>
      <c r="M99" s="10" t="n"/>
      <c r="N99" s="6" t="n"/>
      <c r="O99" s="10" t="n"/>
      <c r="P99" s="6" t="n"/>
      <c r="Q99" s="6" t="n"/>
      <c r="R99" s="6" t="n"/>
      <c r="S99" s="6" t="n"/>
      <c r="T99" s="12">
        <f>IF(ISNUMBER(A99),TODAY()-A99,"")</f>
        <v/>
      </c>
      <c r="U99" s="13">
        <f>IF(NOT(OR($A99&lt;&gt;"",$B99&lt;&gt;"",$C99&lt;&gt;"",$D99&lt;&gt;"",$E99&lt;&gt;"",$G99&lt;&gt;"",$H99&lt;&gt;"",$I99&lt;&gt;"",$J99&lt;&gt;"",$K99&lt;&gt;"",$L99&lt;&gt;"",$M99&lt;&gt;"",$N99&lt;&gt;"",$O99&lt;&gt;"",$P99&lt;&gt;"",$Q99&lt;&gt;"",$R99&lt;&gt;"",$S99&lt;&gt;"")),"",IF(IF(NOT(ISNUMBER(A99)),"NO DATE; ","")&amp;IF(AND(ISNUMBER(A99),A99&gt;TODAY()),"FUTURE DATE; ","")&amp;IF(B99="","NO JOB; ","")&amp;IF(C99="","NO CREW / FOREMAN; ","")&amp;IF(OR(D99="",E99=""),"NO HEADCOUNT OR HOURS; ","")&amp;IF(AND(E99&lt;&gt;"",OR(NOT(ISNUMBER(E99)),N(E99)&lt;=0,N(E99)&gt;$I$3)),"HOURS OUT OF RANGE; ","")&amp;IF(AND(D99&lt;&gt;"",OR(NOT(ISNUMBER(D99)),N(D99)&lt;1,N(D99)&gt;$K$3,N(D99)&lt;&gt;INT(N(D99)))),"HEADCOUNT OUT OF RANGE; ","")&amp;IF(AND(OR(OR(UPPER(TRIM(N99))="Y",UPPER(TRIM(N99))="YES"),O99&lt;&gt;""),P99=""),"EXTRA WORK - NO CO/T&amp;M #; ","")&amp;IF(AND(OR(OR(UPPER(TRIM(N99))="Y",UPPER(TRIM(N99))="YES"),O99&lt;&gt;""),S99=""),"EXTRA WORK - NO PHOTO; ","")&amp;IF(AND(OR(UPPER(TRIM(L99))="Y",UPPER(TRIM(L99))="YES"),M99=""),"DELAY - NO NOTE; ","")&amp;IF(AND(ISNUMBER(A99),B99&lt;&gt;"",C99&lt;&gt;""),IF(COUNTIFS($A$6:$A$105,A99,$B$6:$B$105,B99,$C$6:$C$105,C99)&gt;1,"SAME DAY, JOB AND CREW TWICE; ",""),"")="","",LEFT(IF(NOT(ISNUMBER(A99)),"NO DATE; ","")&amp;IF(AND(ISNUMBER(A99),A99&gt;TODAY()),"FUTURE DATE; ","")&amp;IF(B99="","NO JOB; ","")&amp;IF(C99="","NO CREW / FOREMAN; ","")&amp;IF(OR(D99="",E99=""),"NO HEADCOUNT OR HOURS; ","")&amp;IF(AND(E99&lt;&gt;"",OR(NOT(ISNUMBER(E99)),N(E99)&lt;=0,N(E99)&gt;$I$3)),"HOURS OUT OF RANGE; ","")&amp;IF(AND(D99&lt;&gt;"",OR(NOT(ISNUMBER(D99)),N(D99)&lt;1,N(D99)&gt;$K$3,N(D99)&lt;&gt;INT(N(D99)))),"HEADCOUNT OUT OF RANGE; ","")&amp;IF(AND(OR(OR(UPPER(TRIM(N99))="Y",UPPER(TRIM(N99))="YES"),O99&lt;&gt;""),P99=""),"EXTRA WORK - NO CO/T&amp;M #; ","")&amp;IF(AND(OR(OR(UPPER(TRIM(N99))="Y",UPPER(TRIM(N99))="YES"),O99&lt;&gt;""),S99=""),"EXTRA WORK - NO PHOTO; ","")&amp;IF(AND(OR(UPPER(TRIM(L99))="Y",UPPER(TRIM(L99))="YES"),M99=""),"DELAY - NO NOTE; ","")&amp;IF(AND(ISNUMBER(A99),B99&lt;&gt;"",C99&lt;&gt;""),IF(COUNTIFS($A$6:$A$105,A99,$B$6:$B$105,B99,$C$6:$C$105,C99)&gt;1,"SAME DAY, JOB AND CREW TWICE; ",""),""),LEN(IF(NOT(ISNUMBER(A99)),"NO DATE; ","")&amp;IF(AND(ISNUMBER(A99),A99&gt;TODAY()),"FUTURE DATE; ","")&amp;IF(B99="","NO JOB; ","")&amp;IF(C99="","NO CREW / FOREMAN; ","")&amp;IF(OR(D99="",E99=""),"NO HEADCOUNT OR HOURS; ","")&amp;IF(AND(E99&lt;&gt;"",OR(NOT(ISNUMBER(E99)),N(E99)&lt;=0,N(E99)&gt;$I$3)),"HOURS OUT OF RANGE; ","")&amp;IF(AND(D99&lt;&gt;"",OR(NOT(ISNUMBER(D99)),N(D99)&lt;1,N(D99)&gt;$K$3,N(D99)&lt;&gt;INT(N(D99)))),"HEADCOUNT OUT OF RANGE; ","")&amp;IF(AND(OR(OR(UPPER(TRIM(N99))="Y",UPPER(TRIM(N99))="YES"),O99&lt;&gt;""),P99=""),"EXTRA WORK - NO CO/T&amp;M #; ","")&amp;IF(AND(OR(OR(UPPER(TRIM(N99))="Y",UPPER(TRIM(N99))="YES"),O99&lt;&gt;""),S99=""),"EXTRA WORK - NO PHOTO; ","")&amp;IF(AND(OR(UPPER(TRIM(L99))="Y",UPPER(TRIM(L99))="YES"),M99=""),"DELAY - NO NOTE; ","")&amp;IF(AND(ISNUMBER(A99),B99&lt;&gt;"",C99&lt;&gt;""),IF(COUNTIFS($A$6:$A$105,A99,$B$6:$B$105,B99,$C$6:$C$105,C99)&gt;1,"SAME DAY, JOB AND CREW TWICE; ",""),""))-2)))</f>
        <v/>
      </c>
      <c r="V99" s="6" t="n"/>
      <c r="W99" s="6" t="n"/>
    </row>
    <row r="100">
      <c r="A100" s="9" t="n"/>
      <c r="B100" s="10" t="n"/>
      <c r="C100" s="6" t="n"/>
      <c r="D100" s="6" t="n"/>
      <c r="E100" s="6" t="n"/>
      <c r="F100" s="11">
        <f>IF(AND(ISNUMBER(D100),ISNUMBER(E100)),D100*E100,"")</f>
        <v/>
      </c>
      <c r="G100" s="6" t="n"/>
      <c r="H100" s="10" t="n"/>
      <c r="I100" s="6" t="n"/>
      <c r="J100" s="10" t="n"/>
      <c r="K100" s="10" t="n"/>
      <c r="L100" s="6" t="n"/>
      <c r="M100" s="10" t="n"/>
      <c r="N100" s="6" t="n"/>
      <c r="O100" s="10" t="n"/>
      <c r="P100" s="6" t="n"/>
      <c r="Q100" s="6" t="n"/>
      <c r="R100" s="6" t="n"/>
      <c r="S100" s="6" t="n"/>
      <c r="T100" s="12">
        <f>IF(ISNUMBER(A100),TODAY()-A100,"")</f>
        <v/>
      </c>
      <c r="U100" s="13">
        <f>IF(NOT(OR($A100&lt;&gt;"",$B100&lt;&gt;"",$C100&lt;&gt;"",$D100&lt;&gt;"",$E100&lt;&gt;"",$G100&lt;&gt;"",$H100&lt;&gt;"",$I100&lt;&gt;"",$J100&lt;&gt;"",$K100&lt;&gt;"",$L100&lt;&gt;"",$M100&lt;&gt;"",$N100&lt;&gt;"",$O100&lt;&gt;"",$P100&lt;&gt;"",$Q100&lt;&gt;"",$R100&lt;&gt;"",$S100&lt;&gt;"")),"",IF(IF(NOT(ISNUMBER(A100)),"NO DATE; ","")&amp;IF(AND(ISNUMBER(A100),A100&gt;TODAY()),"FUTURE DATE; ","")&amp;IF(B100="","NO JOB; ","")&amp;IF(C100="","NO CREW / FOREMAN; ","")&amp;IF(OR(D100="",E100=""),"NO HEADCOUNT OR HOURS; ","")&amp;IF(AND(E100&lt;&gt;"",OR(NOT(ISNUMBER(E100)),N(E100)&lt;=0,N(E100)&gt;$I$3)),"HOURS OUT OF RANGE; ","")&amp;IF(AND(D100&lt;&gt;"",OR(NOT(ISNUMBER(D100)),N(D100)&lt;1,N(D100)&gt;$K$3,N(D100)&lt;&gt;INT(N(D100)))),"HEADCOUNT OUT OF RANGE; ","")&amp;IF(AND(OR(OR(UPPER(TRIM(N100))="Y",UPPER(TRIM(N100))="YES"),O100&lt;&gt;""),P100=""),"EXTRA WORK - NO CO/T&amp;M #; ","")&amp;IF(AND(OR(OR(UPPER(TRIM(N100))="Y",UPPER(TRIM(N100))="YES"),O100&lt;&gt;""),S100=""),"EXTRA WORK - NO PHOTO; ","")&amp;IF(AND(OR(UPPER(TRIM(L100))="Y",UPPER(TRIM(L100))="YES"),M100=""),"DELAY - NO NOTE; ","")&amp;IF(AND(ISNUMBER(A100),B100&lt;&gt;"",C100&lt;&gt;""),IF(COUNTIFS($A$6:$A$105,A100,$B$6:$B$105,B100,$C$6:$C$105,C100)&gt;1,"SAME DAY, JOB AND CREW TWICE; ",""),"")="","",LEFT(IF(NOT(ISNUMBER(A100)),"NO DATE; ","")&amp;IF(AND(ISNUMBER(A100),A100&gt;TODAY()),"FUTURE DATE; ","")&amp;IF(B100="","NO JOB; ","")&amp;IF(C100="","NO CREW / FOREMAN; ","")&amp;IF(OR(D100="",E100=""),"NO HEADCOUNT OR HOURS; ","")&amp;IF(AND(E100&lt;&gt;"",OR(NOT(ISNUMBER(E100)),N(E100)&lt;=0,N(E100)&gt;$I$3)),"HOURS OUT OF RANGE; ","")&amp;IF(AND(D100&lt;&gt;"",OR(NOT(ISNUMBER(D100)),N(D100)&lt;1,N(D100)&gt;$K$3,N(D100)&lt;&gt;INT(N(D100)))),"HEADCOUNT OUT OF RANGE; ","")&amp;IF(AND(OR(OR(UPPER(TRIM(N100))="Y",UPPER(TRIM(N100))="YES"),O100&lt;&gt;""),P100=""),"EXTRA WORK - NO CO/T&amp;M #; ","")&amp;IF(AND(OR(OR(UPPER(TRIM(N100))="Y",UPPER(TRIM(N100))="YES"),O100&lt;&gt;""),S100=""),"EXTRA WORK - NO PHOTO; ","")&amp;IF(AND(OR(UPPER(TRIM(L100))="Y",UPPER(TRIM(L100))="YES"),M100=""),"DELAY - NO NOTE; ","")&amp;IF(AND(ISNUMBER(A100),B100&lt;&gt;"",C100&lt;&gt;""),IF(COUNTIFS($A$6:$A$105,A100,$B$6:$B$105,B100,$C$6:$C$105,C100)&gt;1,"SAME DAY, JOB AND CREW TWICE; ",""),""),LEN(IF(NOT(ISNUMBER(A100)),"NO DATE; ","")&amp;IF(AND(ISNUMBER(A100),A100&gt;TODAY()),"FUTURE DATE; ","")&amp;IF(B100="","NO JOB; ","")&amp;IF(C100="","NO CREW / FOREMAN; ","")&amp;IF(OR(D100="",E100=""),"NO HEADCOUNT OR HOURS; ","")&amp;IF(AND(E100&lt;&gt;"",OR(NOT(ISNUMBER(E100)),N(E100)&lt;=0,N(E100)&gt;$I$3)),"HOURS OUT OF RANGE; ","")&amp;IF(AND(D100&lt;&gt;"",OR(NOT(ISNUMBER(D100)),N(D100)&lt;1,N(D100)&gt;$K$3,N(D100)&lt;&gt;INT(N(D100)))),"HEADCOUNT OUT OF RANGE; ","")&amp;IF(AND(OR(OR(UPPER(TRIM(N100))="Y",UPPER(TRIM(N100))="YES"),O100&lt;&gt;""),P100=""),"EXTRA WORK - NO CO/T&amp;M #; ","")&amp;IF(AND(OR(OR(UPPER(TRIM(N100))="Y",UPPER(TRIM(N100))="YES"),O100&lt;&gt;""),S100=""),"EXTRA WORK - NO PHOTO; ","")&amp;IF(AND(OR(UPPER(TRIM(L100))="Y",UPPER(TRIM(L100))="YES"),M100=""),"DELAY - NO NOTE; ","")&amp;IF(AND(ISNUMBER(A100),B100&lt;&gt;"",C100&lt;&gt;""),IF(COUNTIFS($A$6:$A$105,A100,$B$6:$B$105,B100,$C$6:$C$105,C100)&gt;1,"SAME DAY, JOB AND CREW TWICE; ",""),""))-2)))</f>
        <v/>
      </c>
      <c r="V100" s="6" t="n"/>
      <c r="W100" s="6" t="n"/>
    </row>
    <row r="101">
      <c r="A101" s="9" t="n"/>
      <c r="B101" s="10" t="n"/>
      <c r="C101" s="6" t="n"/>
      <c r="D101" s="6" t="n"/>
      <c r="E101" s="6" t="n"/>
      <c r="F101" s="11">
        <f>IF(AND(ISNUMBER(D101),ISNUMBER(E101)),D101*E101,"")</f>
        <v/>
      </c>
      <c r="G101" s="6" t="n"/>
      <c r="H101" s="10" t="n"/>
      <c r="I101" s="6" t="n"/>
      <c r="J101" s="10" t="n"/>
      <c r="K101" s="10" t="n"/>
      <c r="L101" s="6" t="n"/>
      <c r="M101" s="10" t="n"/>
      <c r="N101" s="6" t="n"/>
      <c r="O101" s="10" t="n"/>
      <c r="P101" s="6" t="n"/>
      <c r="Q101" s="6" t="n"/>
      <c r="R101" s="6" t="n"/>
      <c r="S101" s="6" t="n"/>
      <c r="T101" s="12">
        <f>IF(ISNUMBER(A101),TODAY()-A101,"")</f>
        <v/>
      </c>
      <c r="U101" s="13">
        <f>IF(NOT(OR($A101&lt;&gt;"",$B101&lt;&gt;"",$C101&lt;&gt;"",$D101&lt;&gt;"",$E101&lt;&gt;"",$G101&lt;&gt;"",$H101&lt;&gt;"",$I101&lt;&gt;"",$J101&lt;&gt;"",$K101&lt;&gt;"",$L101&lt;&gt;"",$M101&lt;&gt;"",$N101&lt;&gt;"",$O101&lt;&gt;"",$P101&lt;&gt;"",$Q101&lt;&gt;"",$R101&lt;&gt;"",$S101&lt;&gt;"")),"",IF(IF(NOT(ISNUMBER(A101)),"NO DATE; ","")&amp;IF(AND(ISNUMBER(A101),A101&gt;TODAY()),"FUTURE DATE; ","")&amp;IF(B101="","NO JOB; ","")&amp;IF(C101="","NO CREW / FOREMAN; ","")&amp;IF(OR(D101="",E101=""),"NO HEADCOUNT OR HOURS; ","")&amp;IF(AND(E101&lt;&gt;"",OR(NOT(ISNUMBER(E101)),N(E101)&lt;=0,N(E101)&gt;$I$3)),"HOURS OUT OF RANGE; ","")&amp;IF(AND(D101&lt;&gt;"",OR(NOT(ISNUMBER(D101)),N(D101)&lt;1,N(D101)&gt;$K$3,N(D101)&lt;&gt;INT(N(D101)))),"HEADCOUNT OUT OF RANGE; ","")&amp;IF(AND(OR(OR(UPPER(TRIM(N101))="Y",UPPER(TRIM(N101))="YES"),O101&lt;&gt;""),P101=""),"EXTRA WORK - NO CO/T&amp;M #; ","")&amp;IF(AND(OR(OR(UPPER(TRIM(N101))="Y",UPPER(TRIM(N101))="YES"),O101&lt;&gt;""),S101=""),"EXTRA WORK - NO PHOTO; ","")&amp;IF(AND(OR(UPPER(TRIM(L101))="Y",UPPER(TRIM(L101))="YES"),M101=""),"DELAY - NO NOTE; ","")&amp;IF(AND(ISNUMBER(A101),B101&lt;&gt;"",C101&lt;&gt;""),IF(COUNTIFS($A$6:$A$105,A101,$B$6:$B$105,B101,$C$6:$C$105,C101)&gt;1,"SAME DAY, JOB AND CREW TWICE; ",""),"")="","",LEFT(IF(NOT(ISNUMBER(A101)),"NO DATE; ","")&amp;IF(AND(ISNUMBER(A101),A101&gt;TODAY()),"FUTURE DATE; ","")&amp;IF(B101="","NO JOB; ","")&amp;IF(C101="","NO CREW / FOREMAN; ","")&amp;IF(OR(D101="",E101=""),"NO HEADCOUNT OR HOURS; ","")&amp;IF(AND(E101&lt;&gt;"",OR(NOT(ISNUMBER(E101)),N(E101)&lt;=0,N(E101)&gt;$I$3)),"HOURS OUT OF RANGE; ","")&amp;IF(AND(D101&lt;&gt;"",OR(NOT(ISNUMBER(D101)),N(D101)&lt;1,N(D101)&gt;$K$3,N(D101)&lt;&gt;INT(N(D101)))),"HEADCOUNT OUT OF RANGE; ","")&amp;IF(AND(OR(OR(UPPER(TRIM(N101))="Y",UPPER(TRIM(N101))="YES"),O101&lt;&gt;""),P101=""),"EXTRA WORK - NO CO/T&amp;M #; ","")&amp;IF(AND(OR(OR(UPPER(TRIM(N101))="Y",UPPER(TRIM(N101))="YES"),O101&lt;&gt;""),S101=""),"EXTRA WORK - NO PHOTO; ","")&amp;IF(AND(OR(UPPER(TRIM(L101))="Y",UPPER(TRIM(L101))="YES"),M101=""),"DELAY - NO NOTE; ","")&amp;IF(AND(ISNUMBER(A101),B101&lt;&gt;"",C101&lt;&gt;""),IF(COUNTIFS($A$6:$A$105,A101,$B$6:$B$105,B101,$C$6:$C$105,C101)&gt;1,"SAME DAY, JOB AND CREW TWICE; ",""),""),LEN(IF(NOT(ISNUMBER(A101)),"NO DATE; ","")&amp;IF(AND(ISNUMBER(A101),A101&gt;TODAY()),"FUTURE DATE; ","")&amp;IF(B101="","NO JOB; ","")&amp;IF(C101="","NO CREW / FOREMAN; ","")&amp;IF(OR(D101="",E101=""),"NO HEADCOUNT OR HOURS; ","")&amp;IF(AND(E101&lt;&gt;"",OR(NOT(ISNUMBER(E101)),N(E101)&lt;=0,N(E101)&gt;$I$3)),"HOURS OUT OF RANGE; ","")&amp;IF(AND(D101&lt;&gt;"",OR(NOT(ISNUMBER(D101)),N(D101)&lt;1,N(D101)&gt;$K$3,N(D101)&lt;&gt;INT(N(D101)))),"HEADCOUNT OUT OF RANGE; ","")&amp;IF(AND(OR(OR(UPPER(TRIM(N101))="Y",UPPER(TRIM(N101))="YES"),O101&lt;&gt;""),P101=""),"EXTRA WORK - NO CO/T&amp;M #; ","")&amp;IF(AND(OR(OR(UPPER(TRIM(N101))="Y",UPPER(TRIM(N101))="YES"),O101&lt;&gt;""),S101=""),"EXTRA WORK - NO PHOTO; ","")&amp;IF(AND(OR(UPPER(TRIM(L101))="Y",UPPER(TRIM(L101))="YES"),M101=""),"DELAY - NO NOTE; ","")&amp;IF(AND(ISNUMBER(A101),B101&lt;&gt;"",C101&lt;&gt;""),IF(COUNTIFS($A$6:$A$105,A101,$B$6:$B$105,B101,$C$6:$C$105,C101)&gt;1,"SAME DAY, JOB AND CREW TWICE; ",""),""))-2)))</f>
        <v/>
      </c>
      <c r="V101" s="6" t="n"/>
      <c r="W101" s="6" t="n"/>
    </row>
    <row r="102">
      <c r="A102" s="9" t="n"/>
      <c r="B102" s="10" t="n"/>
      <c r="C102" s="6" t="n"/>
      <c r="D102" s="6" t="n"/>
      <c r="E102" s="6" t="n"/>
      <c r="F102" s="11">
        <f>IF(AND(ISNUMBER(D102),ISNUMBER(E102)),D102*E102,"")</f>
        <v/>
      </c>
      <c r="G102" s="6" t="n"/>
      <c r="H102" s="10" t="n"/>
      <c r="I102" s="6" t="n"/>
      <c r="J102" s="10" t="n"/>
      <c r="K102" s="10" t="n"/>
      <c r="L102" s="6" t="n"/>
      <c r="M102" s="10" t="n"/>
      <c r="N102" s="6" t="n"/>
      <c r="O102" s="10" t="n"/>
      <c r="P102" s="6" t="n"/>
      <c r="Q102" s="6" t="n"/>
      <c r="R102" s="6" t="n"/>
      <c r="S102" s="6" t="n"/>
      <c r="T102" s="12">
        <f>IF(ISNUMBER(A102),TODAY()-A102,"")</f>
        <v/>
      </c>
      <c r="U102" s="13">
        <f>IF(NOT(OR($A102&lt;&gt;"",$B102&lt;&gt;"",$C102&lt;&gt;"",$D102&lt;&gt;"",$E102&lt;&gt;"",$G102&lt;&gt;"",$H102&lt;&gt;"",$I102&lt;&gt;"",$J102&lt;&gt;"",$K102&lt;&gt;"",$L102&lt;&gt;"",$M102&lt;&gt;"",$N102&lt;&gt;"",$O102&lt;&gt;"",$P102&lt;&gt;"",$Q102&lt;&gt;"",$R102&lt;&gt;"",$S102&lt;&gt;"")),"",IF(IF(NOT(ISNUMBER(A102)),"NO DATE; ","")&amp;IF(AND(ISNUMBER(A102),A102&gt;TODAY()),"FUTURE DATE; ","")&amp;IF(B102="","NO JOB; ","")&amp;IF(C102="","NO CREW / FOREMAN; ","")&amp;IF(OR(D102="",E102=""),"NO HEADCOUNT OR HOURS; ","")&amp;IF(AND(E102&lt;&gt;"",OR(NOT(ISNUMBER(E102)),N(E102)&lt;=0,N(E102)&gt;$I$3)),"HOURS OUT OF RANGE; ","")&amp;IF(AND(D102&lt;&gt;"",OR(NOT(ISNUMBER(D102)),N(D102)&lt;1,N(D102)&gt;$K$3,N(D102)&lt;&gt;INT(N(D102)))),"HEADCOUNT OUT OF RANGE; ","")&amp;IF(AND(OR(OR(UPPER(TRIM(N102))="Y",UPPER(TRIM(N102))="YES"),O102&lt;&gt;""),P102=""),"EXTRA WORK - NO CO/T&amp;M #; ","")&amp;IF(AND(OR(OR(UPPER(TRIM(N102))="Y",UPPER(TRIM(N102))="YES"),O102&lt;&gt;""),S102=""),"EXTRA WORK - NO PHOTO; ","")&amp;IF(AND(OR(UPPER(TRIM(L102))="Y",UPPER(TRIM(L102))="YES"),M102=""),"DELAY - NO NOTE; ","")&amp;IF(AND(ISNUMBER(A102),B102&lt;&gt;"",C102&lt;&gt;""),IF(COUNTIFS($A$6:$A$105,A102,$B$6:$B$105,B102,$C$6:$C$105,C102)&gt;1,"SAME DAY, JOB AND CREW TWICE; ",""),"")="","",LEFT(IF(NOT(ISNUMBER(A102)),"NO DATE; ","")&amp;IF(AND(ISNUMBER(A102),A102&gt;TODAY()),"FUTURE DATE; ","")&amp;IF(B102="","NO JOB; ","")&amp;IF(C102="","NO CREW / FOREMAN; ","")&amp;IF(OR(D102="",E102=""),"NO HEADCOUNT OR HOURS; ","")&amp;IF(AND(E102&lt;&gt;"",OR(NOT(ISNUMBER(E102)),N(E102)&lt;=0,N(E102)&gt;$I$3)),"HOURS OUT OF RANGE; ","")&amp;IF(AND(D102&lt;&gt;"",OR(NOT(ISNUMBER(D102)),N(D102)&lt;1,N(D102)&gt;$K$3,N(D102)&lt;&gt;INT(N(D102)))),"HEADCOUNT OUT OF RANGE; ","")&amp;IF(AND(OR(OR(UPPER(TRIM(N102))="Y",UPPER(TRIM(N102))="YES"),O102&lt;&gt;""),P102=""),"EXTRA WORK - NO CO/T&amp;M #; ","")&amp;IF(AND(OR(OR(UPPER(TRIM(N102))="Y",UPPER(TRIM(N102))="YES"),O102&lt;&gt;""),S102=""),"EXTRA WORK - NO PHOTO; ","")&amp;IF(AND(OR(UPPER(TRIM(L102))="Y",UPPER(TRIM(L102))="YES"),M102=""),"DELAY - NO NOTE; ","")&amp;IF(AND(ISNUMBER(A102),B102&lt;&gt;"",C102&lt;&gt;""),IF(COUNTIFS($A$6:$A$105,A102,$B$6:$B$105,B102,$C$6:$C$105,C102)&gt;1,"SAME DAY, JOB AND CREW TWICE; ",""),""),LEN(IF(NOT(ISNUMBER(A102)),"NO DATE; ","")&amp;IF(AND(ISNUMBER(A102),A102&gt;TODAY()),"FUTURE DATE; ","")&amp;IF(B102="","NO JOB; ","")&amp;IF(C102="","NO CREW / FOREMAN; ","")&amp;IF(OR(D102="",E102=""),"NO HEADCOUNT OR HOURS; ","")&amp;IF(AND(E102&lt;&gt;"",OR(NOT(ISNUMBER(E102)),N(E102)&lt;=0,N(E102)&gt;$I$3)),"HOURS OUT OF RANGE; ","")&amp;IF(AND(D102&lt;&gt;"",OR(NOT(ISNUMBER(D102)),N(D102)&lt;1,N(D102)&gt;$K$3,N(D102)&lt;&gt;INT(N(D102)))),"HEADCOUNT OUT OF RANGE; ","")&amp;IF(AND(OR(OR(UPPER(TRIM(N102))="Y",UPPER(TRIM(N102))="YES"),O102&lt;&gt;""),P102=""),"EXTRA WORK - NO CO/T&amp;M #; ","")&amp;IF(AND(OR(OR(UPPER(TRIM(N102))="Y",UPPER(TRIM(N102))="YES"),O102&lt;&gt;""),S102=""),"EXTRA WORK - NO PHOTO; ","")&amp;IF(AND(OR(UPPER(TRIM(L102))="Y",UPPER(TRIM(L102))="YES"),M102=""),"DELAY - NO NOTE; ","")&amp;IF(AND(ISNUMBER(A102),B102&lt;&gt;"",C102&lt;&gt;""),IF(COUNTIFS($A$6:$A$105,A102,$B$6:$B$105,B102,$C$6:$C$105,C102)&gt;1,"SAME DAY, JOB AND CREW TWICE; ",""),""))-2)))</f>
        <v/>
      </c>
      <c r="V102" s="6" t="n"/>
      <c r="W102" s="6" t="n"/>
    </row>
    <row r="103">
      <c r="A103" s="9" t="n"/>
      <c r="B103" s="10" t="n"/>
      <c r="C103" s="6" t="n"/>
      <c r="D103" s="6" t="n"/>
      <c r="E103" s="6" t="n"/>
      <c r="F103" s="11">
        <f>IF(AND(ISNUMBER(D103),ISNUMBER(E103)),D103*E103,"")</f>
        <v/>
      </c>
      <c r="G103" s="6" t="n"/>
      <c r="H103" s="10" t="n"/>
      <c r="I103" s="6" t="n"/>
      <c r="J103" s="10" t="n"/>
      <c r="K103" s="10" t="n"/>
      <c r="L103" s="6" t="n"/>
      <c r="M103" s="10" t="n"/>
      <c r="N103" s="6" t="n"/>
      <c r="O103" s="10" t="n"/>
      <c r="P103" s="6" t="n"/>
      <c r="Q103" s="6" t="n"/>
      <c r="R103" s="6" t="n"/>
      <c r="S103" s="6" t="n"/>
      <c r="T103" s="12">
        <f>IF(ISNUMBER(A103),TODAY()-A103,"")</f>
        <v/>
      </c>
      <c r="U103" s="13">
        <f>IF(NOT(OR($A103&lt;&gt;"",$B103&lt;&gt;"",$C103&lt;&gt;"",$D103&lt;&gt;"",$E103&lt;&gt;"",$G103&lt;&gt;"",$H103&lt;&gt;"",$I103&lt;&gt;"",$J103&lt;&gt;"",$K103&lt;&gt;"",$L103&lt;&gt;"",$M103&lt;&gt;"",$N103&lt;&gt;"",$O103&lt;&gt;"",$P103&lt;&gt;"",$Q103&lt;&gt;"",$R103&lt;&gt;"",$S103&lt;&gt;"")),"",IF(IF(NOT(ISNUMBER(A103)),"NO DATE; ","")&amp;IF(AND(ISNUMBER(A103),A103&gt;TODAY()),"FUTURE DATE; ","")&amp;IF(B103="","NO JOB; ","")&amp;IF(C103="","NO CREW / FOREMAN; ","")&amp;IF(OR(D103="",E103=""),"NO HEADCOUNT OR HOURS; ","")&amp;IF(AND(E103&lt;&gt;"",OR(NOT(ISNUMBER(E103)),N(E103)&lt;=0,N(E103)&gt;$I$3)),"HOURS OUT OF RANGE; ","")&amp;IF(AND(D103&lt;&gt;"",OR(NOT(ISNUMBER(D103)),N(D103)&lt;1,N(D103)&gt;$K$3,N(D103)&lt;&gt;INT(N(D103)))),"HEADCOUNT OUT OF RANGE; ","")&amp;IF(AND(OR(OR(UPPER(TRIM(N103))="Y",UPPER(TRIM(N103))="YES"),O103&lt;&gt;""),P103=""),"EXTRA WORK - NO CO/T&amp;M #; ","")&amp;IF(AND(OR(OR(UPPER(TRIM(N103))="Y",UPPER(TRIM(N103))="YES"),O103&lt;&gt;""),S103=""),"EXTRA WORK - NO PHOTO; ","")&amp;IF(AND(OR(UPPER(TRIM(L103))="Y",UPPER(TRIM(L103))="YES"),M103=""),"DELAY - NO NOTE; ","")&amp;IF(AND(ISNUMBER(A103),B103&lt;&gt;"",C103&lt;&gt;""),IF(COUNTIFS($A$6:$A$105,A103,$B$6:$B$105,B103,$C$6:$C$105,C103)&gt;1,"SAME DAY, JOB AND CREW TWICE; ",""),"")="","",LEFT(IF(NOT(ISNUMBER(A103)),"NO DATE; ","")&amp;IF(AND(ISNUMBER(A103),A103&gt;TODAY()),"FUTURE DATE; ","")&amp;IF(B103="","NO JOB; ","")&amp;IF(C103="","NO CREW / FOREMAN; ","")&amp;IF(OR(D103="",E103=""),"NO HEADCOUNT OR HOURS; ","")&amp;IF(AND(E103&lt;&gt;"",OR(NOT(ISNUMBER(E103)),N(E103)&lt;=0,N(E103)&gt;$I$3)),"HOURS OUT OF RANGE; ","")&amp;IF(AND(D103&lt;&gt;"",OR(NOT(ISNUMBER(D103)),N(D103)&lt;1,N(D103)&gt;$K$3,N(D103)&lt;&gt;INT(N(D103)))),"HEADCOUNT OUT OF RANGE; ","")&amp;IF(AND(OR(OR(UPPER(TRIM(N103))="Y",UPPER(TRIM(N103))="YES"),O103&lt;&gt;""),P103=""),"EXTRA WORK - NO CO/T&amp;M #; ","")&amp;IF(AND(OR(OR(UPPER(TRIM(N103))="Y",UPPER(TRIM(N103))="YES"),O103&lt;&gt;""),S103=""),"EXTRA WORK - NO PHOTO; ","")&amp;IF(AND(OR(UPPER(TRIM(L103))="Y",UPPER(TRIM(L103))="YES"),M103=""),"DELAY - NO NOTE; ","")&amp;IF(AND(ISNUMBER(A103),B103&lt;&gt;"",C103&lt;&gt;""),IF(COUNTIFS($A$6:$A$105,A103,$B$6:$B$105,B103,$C$6:$C$105,C103)&gt;1,"SAME DAY, JOB AND CREW TWICE; ",""),""),LEN(IF(NOT(ISNUMBER(A103)),"NO DATE; ","")&amp;IF(AND(ISNUMBER(A103),A103&gt;TODAY()),"FUTURE DATE; ","")&amp;IF(B103="","NO JOB; ","")&amp;IF(C103="","NO CREW / FOREMAN; ","")&amp;IF(OR(D103="",E103=""),"NO HEADCOUNT OR HOURS; ","")&amp;IF(AND(E103&lt;&gt;"",OR(NOT(ISNUMBER(E103)),N(E103)&lt;=0,N(E103)&gt;$I$3)),"HOURS OUT OF RANGE; ","")&amp;IF(AND(D103&lt;&gt;"",OR(NOT(ISNUMBER(D103)),N(D103)&lt;1,N(D103)&gt;$K$3,N(D103)&lt;&gt;INT(N(D103)))),"HEADCOUNT OUT OF RANGE; ","")&amp;IF(AND(OR(OR(UPPER(TRIM(N103))="Y",UPPER(TRIM(N103))="YES"),O103&lt;&gt;""),P103=""),"EXTRA WORK - NO CO/T&amp;M #; ","")&amp;IF(AND(OR(OR(UPPER(TRIM(N103))="Y",UPPER(TRIM(N103))="YES"),O103&lt;&gt;""),S103=""),"EXTRA WORK - NO PHOTO; ","")&amp;IF(AND(OR(UPPER(TRIM(L103))="Y",UPPER(TRIM(L103))="YES"),M103=""),"DELAY - NO NOTE; ","")&amp;IF(AND(ISNUMBER(A103),B103&lt;&gt;"",C103&lt;&gt;""),IF(COUNTIFS($A$6:$A$105,A103,$B$6:$B$105,B103,$C$6:$C$105,C103)&gt;1,"SAME DAY, JOB AND CREW TWICE; ",""),""))-2)))</f>
        <v/>
      </c>
      <c r="V103" s="6" t="n"/>
      <c r="W103" s="6" t="n"/>
    </row>
    <row r="104">
      <c r="A104" s="9" t="n"/>
      <c r="B104" s="10" t="n"/>
      <c r="C104" s="6" t="n"/>
      <c r="D104" s="6" t="n"/>
      <c r="E104" s="6" t="n"/>
      <c r="F104" s="11">
        <f>IF(AND(ISNUMBER(D104),ISNUMBER(E104)),D104*E104,"")</f>
        <v/>
      </c>
      <c r="G104" s="6" t="n"/>
      <c r="H104" s="10" t="n"/>
      <c r="I104" s="6" t="n"/>
      <c r="J104" s="10" t="n"/>
      <c r="K104" s="10" t="n"/>
      <c r="L104" s="6" t="n"/>
      <c r="M104" s="10" t="n"/>
      <c r="N104" s="6" t="n"/>
      <c r="O104" s="10" t="n"/>
      <c r="P104" s="6" t="n"/>
      <c r="Q104" s="6" t="n"/>
      <c r="R104" s="6" t="n"/>
      <c r="S104" s="6" t="n"/>
      <c r="T104" s="12">
        <f>IF(ISNUMBER(A104),TODAY()-A104,"")</f>
        <v/>
      </c>
      <c r="U104" s="13">
        <f>IF(NOT(OR($A104&lt;&gt;"",$B104&lt;&gt;"",$C104&lt;&gt;"",$D104&lt;&gt;"",$E104&lt;&gt;"",$G104&lt;&gt;"",$H104&lt;&gt;"",$I104&lt;&gt;"",$J104&lt;&gt;"",$K104&lt;&gt;"",$L104&lt;&gt;"",$M104&lt;&gt;"",$N104&lt;&gt;"",$O104&lt;&gt;"",$P104&lt;&gt;"",$Q104&lt;&gt;"",$R104&lt;&gt;"",$S104&lt;&gt;"")),"",IF(IF(NOT(ISNUMBER(A104)),"NO DATE; ","")&amp;IF(AND(ISNUMBER(A104),A104&gt;TODAY()),"FUTURE DATE; ","")&amp;IF(B104="","NO JOB; ","")&amp;IF(C104="","NO CREW / FOREMAN; ","")&amp;IF(OR(D104="",E104=""),"NO HEADCOUNT OR HOURS; ","")&amp;IF(AND(E104&lt;&gt;"",OR(NOT(ISNUMBER(E104)),N(E104)&lt;=0,N(E104)&gt;$I$3)),"HOURS OUT OF RANGE; ","")&amp;IF(AND(D104&lt;&gt;"",OR(NOT(ISNUMBER(D104)),N(D104)&lt;1,N(D104)&gt;$K$3,N(D104)&lt;&gt;INT(N(D104)))),"HEADCOUNT OUT OF RANGE; ","")&amp;IF(AND(OR(OR(UPPER(TRIM(N104))="Y",UPPER(TRIM(N104))="YES"),O104&lt;&gt;""),P104=""),"EXTRA WORK - NO CO/T&amp;M #; ","")&amp;IF(AND(OR(OR(UPPER(TRIM(N104))="Y",UPPER(TRIM(N104))="YES"),O104&lt;&gt;""),S104=""),"EXTRA WORK - NO PHOTO; ","")&amp;IF(AND(OR(UPPER(TRIM(L104))="Y",UPPER(TRIM(L104))="YES"),M104=""),"DELAY - NO NOTE; ","")&amp;IF(AND(ISNUMBER(A104),B104&lt;&gt;"",C104&lt;&gt;""),IF(COUNTIFS($A$6:$A$105,A104,$B$6:$B$105,B104,$C$6:$C$105,C104)&gt;1,"SAME DAY, JOB AND CREW TWICE; ",""),"")="","",LEFT(IF(NOT(ISNUMBER(A104)),"NO DATE; ","")&amp;IF(AND(ISNUMBER(A104),A104&gt;TODAY()),"FUTURE DATE; ","")&amp;IF(B104="","NO JOB; ","")&amp;IF(C104="","NO CREW / FOREMAN; ","")&amp;IF(OR(D104="",E104=""),"NO HEADCOUNT OR HOURS; ","")&amp;IF(AND(E104&lt;&gt;"",OR(NOT(ISNUMBER(E104)),N(E104)&lt;=0,N(E104)&gt;$I$3)),"HOURS OUT OF RANGE; ","")&amp;IF(AND(D104&lt;&gt;"",OR(NOT(ISNUMBER(D104)),N(D104)&lt;1,N(D104)&gt;$K$3,N(D104)&lt;&gt;INT(N(D104)))),"HEADCOUNT OUT OF RANGE; ","")&amp;IF(AND(OR(OR(UPPER(TRIM(N104))="Y",UPPER(TRIM(N104))="YES"),O104&lt;&gt;""),P104=""),"EXTRA WORK - NO CO/T&amp;M #; ","")&amp;IF(AND(OR(OR(UPPER(TRIM(N104))="Y",UPPER(TRIM(N104))="YES"),O104&lt;&gt;""),S104=""),"EXTRA WORK - NO PHOTO; ","")&amp;IF(AND(OR(UPPER(TRIM(L104))="Y",UPPER(TRIM(L104))="YES"),M104=""),"DELAY - NO NOTE; ","")&amp;IF(AND(ISNUMBER(A104),B104&lt;&gt;"",C104&lt;&gt;""),IF(COUNTIFS($A$6:$A$105,A104,$B$6:$B$105,B104,$C$6:$C$105,C104)&gt;1,"SAME DAY, JOB AND CREW TWICE; ",""),""),LEN(IF(NOT(ISNUMBER(A104)),"NO DATE; ","")&amp;IF(AND(ISNUMBER(A104),A104&gt;TODAY()),"FUTURE DATE; ","")&amp;IF(B104="","NO JOB; ","")&amp;IF(C104="","NO CREW / FOREMAN; ","")&amp;IF(OR(D104="",E104=""),"NO HEADCOUNT OR HOURS; ","")&amp;IF(AND(E104&lt;&gt;"",OR(NOT(ISNUMBER(E104)),N(E104)&lt;=0,N(E104)&gt;$I$3)),"HOURS OUT OF RANGE; ","")&amp;IF(AND(D104&lt;&gt;"",OR(NOT(ISNUMBER(D104)),N(D104)&lt;1,N(D104)&gt;$K$3,N(D104)&lt;&gt;INT(N(D104)))),"HEADCOUNT OUT OF RANGE; ","")&amp;IF(AND(OR(OR(UPPER(TRIM(N104))="Y",UPPER(TRIM(N104))="YES"),O104&lt;&gt;""),P104=""),"EXTRA WORK - NO CO/T&amp;M #; ","")&amp;IF(AND(OR(OR(UPPER(TRIM(N104))="Y",UPPER(TRIM(N104))="YES"),O104&lt;&gt;""),S104=""),"EXTRA WORK - NO PHOTO; ","")&amp;IF(AND(OR(UPPER(TRIM(L104))="Y",UPPER(TRIM(L104))="YES"),M104=""),"DELAY - NO NOTE; ","")&amp;IF(AND(ISNUMBER(A104),B104&lt;&gt;"",C104&lt;&gt;""),IF(COUNTIFS($A$6:$A$105,A104,$B$6:$B$105,B104,$C$6:$C$105,C104)&gt;1,"SAME DAY, JOB AND CREW TWICE; ",""),""))-2)))</f>
        <v/>
      </c>
      <c r="V104" s="6" t="n"/>
      <c r="W104" s="6" t="n"/>
    </row>
    <row r="105">
      <c r="A105" s="9" t="n"/>
      <c r="B105" s="10" t="n"/>
      <c r="C105" s="6" t="n"/>
      <c r="D105" s="6" t="n"/>
      <c r="E105" s="6" t="n"/>
      <c r="F105" s="11">
        <f>IF(AND(ISNUMBER(D105),ISNUMBER(E105)),D105*E105,"")</f>
        <v/>
      </c>
      <c r="G105" s="6" t="n"/>
      <c r="H105" s="10" t="n"/>
      <c r="I105" s="6" t="n"/>
      <c r="J105" s="10" t="n"/>
      <c r="K105" s="10" t="n"/>
      <c r="L105" s="6" t="n"/>
      <c r="M105" s="10" t="n"/>
      <c r="N105" s="6" t="n"/>
      <c r="O105" s="10" t="n"/>
      <c r="P105" s="6" t="n"/>
      <c r="Q105" s="6" t="n"/>
      <c r="R105" s="6" t="n"/>
      <c r="S105" s="6" t="n"/>
      <c r="T105" s="12">
        <f>IF(ISNUMBER(A105),TODAY()-A105,"")</f>
        <v/>
      </c>
      <c r="U105" s="13">
        <f>IF(NOT(OR($A105&lt;&gt;"",$B105&lt;&gt;"",$C105&lt;&gt;"",$D105&lt;&gt;"",$E105&lt;&gt;"",$G105&lt;&gt;"",$H105&lt;&gt;"",$I105&lt;&gt;"",$J105&lt;&gt;"",$K105&lt;&gt;"",$L105&lt;&gt;"",$M105&lt;&gt;"",$N105&lt;&gt;"",$O105&lt;&gt;"",$P105&lt;&gt;"",$Q105&lt;&gt;"",$R105&lt;&gt;"",$S105&lt;&gt;"")),"",IF(IF(NOT(ISNUMBER(A105)),"NO DATE; ","")&amp;IF(AND(ISNUMBER(A105),A105&gt;TODAY()),"FUTURE DATE; ","")&amp;IF(B105="","NO JOB; ","")&amp;IF(C105="","NO CREW / FOREMAN; ","")&amp;IF(OR(D105="",E105=""),"NO HEADCOUNT OR HOURS; ","")&amp;IF(AND(E105&lt;&gt;"",OR(NOT(ISNUMBER(E105)),N(E105)&lt;=0,N(E105)&gt;$I$3)),"HOURS OUT OF RANGE; ","")&amp;IF(AND(D105&lt;&gt;"",OR(NOT(ISNUMBER(D105)),N(D105)&lt;1,N(D105)&gt;$K$3,N(D105)&lt;&gt;INT(N(D105)))),"HEADCOUNT OUT OF RANGE; ","")&amp;IF(AND(OR(OR(UPPER(TRIM(N105))="Y",UPPER(TRIM(N105))="YES"),O105&lt;&gt;""),P105=""),"EXTRA WORK - NO CO/T&amp;M #; ","")&amp;IF(AND(OR(OR(UPPER(TRIM(N105))="Y",UPPER(TRIM(N105))="YES"),O105&lt;&gt;""),S105=""),"EXTRA WORK - NO PHOTO; ","")&amp;IF(AND(OR(UPPER(TRIM(L105))="Y",UPPER(TRIM(L105))="YES"),M105=""),"DELAY - NO NOTE; ","")&amp;IF(AND(ISNUMBER(A105),B105&lt;&gt;"",C105&lt;&gt;""),IF(COUNTIFS($A$6:$A$105,A105,$B$6:$B$105,B105,$C$6:$C$105,C105)&gt;1,"SAME DAY, JOB AND CREW TWICE; ",""),"")="","",LEFT(IF(NOT(ISNUMBER(A105)),"NO DATE; ","")&amp;IF(AND(ISNUMBER(A105),A105&gt;TODAY()),"FUTURE DATE; ","")&amp;IF(B105="","NO JOB; ","")&amp;IF(C105="","NO CREW / FOREMAN; ","")&amp;IF(OR(D105="",E105=""),"NO HEADCOUNT OR HOURS; ","")&amp;IF(AND(E105&lt;&gt;"",OR(NOT(ISNUMBER(E105)),N(E105)&lt;=0,N(E105)&gt;$I$3)),"HOURS OUT OF RANGE; ","")&amp;IF(AND(D105&lt;&gt;"",OR(NOT(ISNUMBER(D105)),N(D105)&lt;1,N(D105)&gt;$K$3,N(D105)&lt;&gt;INT(N(D105)))),"HEADCOUNT OUT OF RANGE; ","")&amp;IF(AND(OR(OR(UPPER(TRIM(N105))="Y",UPPER(TRIM(N105))="YES"),O105&lt;&gt;""),P105=""),"EXTRA WORK - NO CO/T&amp;M #; ","")&amp;IF(AND(OR(OR(UPPER(TRIM(N105))="Y",UPPER(TRIM(N105))="YES"),O105&lt;&gt;""),S105=""),"EXTRA WORK - NO PHOTO; ","")&amp;IF(AND(OR(UPPER(TRIM(L105))="Y",UPPER(TRIM(L105))="YES"),M105=""),"DELAY - NO NOTE; ","")&amp;IF(AND(ISNUMBER(A105),B105&lt;&gt;"",C105&lt;&gt;""),IF(COUNTIFS($A$6:$A$105,A105,$B$6:$B$105,B105,$C$6:$C$105,C105)&gt;1,"SAME DAY, JOB AND CREW TWICE; ",""),""),LEN(IF(NOT(ISNUMBER(A105)),"NO DATE; ","")&amp;IF(AND(ISNUMBER(A105),A105&gt;TODAY()),"FUTURE DATE; ","")&amp;IF(B105="","NO JOB; ","")&amp;IF(C105="","NO CREW / FOREMAN; ","")&amp;IF(OR(D105="",E105=""),"NO HEADCOUNT OR HOURS; ","")&amp;IF(AND(E105&lt;&gt;"",OR(NOT(ISNUMBER(E105)),N(E105)&lt;=0,N(E105)&gt;$I$3)),"HOURS OUT OF RANGE; ","")&amp;IF(AND(D105&lt;&gt;"",OR(NOT(ISNUMBER(D105)),N(D105)&lt;1,N(D105)&gt;$K$3,N(D105)&lt;&gt;INT(N(D105)))),"HEADCOUNT OUT OF RANGE; ","")&amp;IF(AND(OR(OR(UPPER(TRIM(N105))="Y",UPPER(TRIM(N105))="YES"),O105&lt;&gt;""),P105=""),"EXTRA WORK - NO CO/T&amp;M #; ","")&amp;IF(AND(OR(OR(UPPER(TRIM(N105))="Y",UPPER(TRIM(N105))="YES"),O105&lt;&gt;""),S105=""),"EXTRA WORK - NO PHOTO; ","")&amp;IF(AND(OR(UPPER(TRIM(L105))="Y",UPPER(TRIM(L105))="YES"),M105=""),"DELAY - NO NOTE; ","")&amp;IF(AND(ISNUMBER(A105),B105&lt;&gt;"",C105&lt;&gt;""),IF(COUNTIFS($A$6:$A$105,A105,$B$6:$B$105,B105,$C$6:$C$105,C105)&gt;1,"SAME DAY, JOB AND CREW TWICE; ",""),""))-2)))</f>
        <v/>
      </c>
      <c r="V105" s="6" t="n"/>
      <c r="W105" s="6" t="n"/>
    </row>
    <row r="107">
      <c r="A107" s="14" t="inlineStr">
        <is>
          <t>SUMMARY</t>
        </is>
      </c>
      <c r="B107" s="15" t="n"/>
      <c r="C107" s="15" t="n"/>
      <c r="D107" s="15" t="n"/>
      <c r="E107" s="15" t="n"/>
      <c r="F107" s="15" t="n"/>
      <c r="G107" s="15" t="n"/>
      <c r="H107" s="15" t="n"/>
      <c r="I107" s="15" t="n"/>
      <c r="J107" s="15" t="n"/>
      <c r="K107" s="15" t="n"/>
      <c r="L107" s="15" t="n"/>
      <c r="M107" s="15" t="n"/>
      <c r="N107" s="15" t="n"/>
      <c r="O107" s="15" t="n"/>
      <c r="P107" s="15" t="n"/>
      <c r="Q107" s="15" t="n"/>
      <c r="R107" s="15" t="n"/>
      <c r="S107" s="15" t="n"/>
      <c r="T107" s="15" t="n"/>
      <c r="U107" s="15" t="n"/>
      <c r="V107" s="15" t="n"/>
      <c r="W107" s="15" t="n"/>
    </row>
    <row r="108">
      <c r="F108" s="3" t="inlineStr">
        <is>
          <t>Total</t>
        </is>
      </c>
    </row>
    <row r="109">
      <c r="A109" s="3" t="inlineStr">
        <is>
          <t>Reports logged (rows with a date)</t>
        </is>
      </c>
      <c r="F109" s="12">
        <f>COUNT($A$6:$A$105)</f>
        <v/>
      </c>
    </row>
    <row r="110">
      <c r="A110" s="16" t="inlineStr">
        <is>
          <t>Reports in the last 7 days</t>
        </is>
      </c>
      <c r="F110" s="12">
        <f>COUNTIFS($A$6:$A$105,"&gt;="&amp;(TODAY()-6),$A$6:$A$105,"&lt;="&amp;TODAY())</f>
        <v/>
      </c>
    </row>
    <row r="111">
      <c r="A111" s="3" t="inlineStr">
        <is>
          <t>Crew-hours (total)</t>
        </is>
      </c>
      <c r="F111" s="11">
        <f>SUM($F$6:$F$105)</f>
        <v/>
      </c>
    </row>
    <row r="112">
      <c r="A112" s="16" t="inlineStr">
        <is>
          <t>Crew-hours in the last 7 days</t>
        </is>
      </c>
      <c r="F112" s="11">
        <f>SUMIFS($F$6:$F$105,$A$6:$A$105,"&gt;="&amp;(TODAY()-6),$A$6:$A$105,"&lt;="&amp;TODAY())</f>
        <v/>
      </c>
    </row>
    <row r="113">
      <c r="A113" s="16" t="inlineStr">
        <is>
          <t>Sheets hung (total)</t>
        </is>
      </c>
      <c r="F113" s="12">
        <f>SUM($I$6:$I$105)</f>
        <v/>
      </c>
    </row>
    <row r="114">
      <c r="A114" s="16" t="inlineStr">
        <is>
          <t>Weather / delay days (rows marked Y)</t>
        </is>
      </c>
      <c r="F114" s="12">
        <f>COUNTIFS($L$6:$L$105,"Y")+COUNTIFS($L$6:$L$105,"YES")</f>
        <v/>
      </c>
    </row>
    <row r="115">
      <c r="A115" s="16" t="inlineStr">
        <is>
          <t>Extra work reported (rows)</t>
        </is>
      </c>
      <c r="F115" s="12">
        <f>SUMPRODUCT(--((((UPPER(TRIM($N$6:$N$105))="Y")+(UPPER(TRIM($N$6:$N$105))="YES"))+(LEN($O$6:$O$105)&gt;0))&gt;0))</f>
        <v/>
      </c>
    </row>
    <row r="116">
      <c r="A116" s="3" t="inlineStr">
        <is>
          <t>Extra work - no CO/T&amp;M # (write the change order or T&amp;M ticket)</t>
        </is>
      </c>
      <c r="F116" s="17">
        <f>SUMPRODUCT(--ISNUMBER(SEARCH("EXTRA WORK - NO CO/T&amp;M #",$U$6:$U$105)))</f>
        <v/>
      </c>
    </row>
    <row r="117">
      <c r="A117" s="16" t="inlineStr">
        <is>
          <t>Extra work - no photo</t>
        </is>
      </c>
      <c r="F117" s="12">
        <f>SUMPRODUCT(--ISNUMBER(SEARCH("EXTRA WORK - NO PHOTO",$U$6:$U$105)))</f>
        <v/>
      </c>
    </row>
    <row r="118">
      <c r="A118" s="3" t="inlineStr">
        <is>
          <t>Delay - no note (write what happened)</t>
        </is>
      </c>
      <c r="F118" s="17">
        <f>SUMPRODUCT(--ISNUMBER(SEARCH("DELAY - NO NOTE",$U$6:$U$105)))</f>
        <v/>
      </c>
    </row>
    <row r="119">
      <c r="A119" s="16" t="inlineStr">
        <is>
          <t>Hours or headcount out of range (check for typos)</t>
        </is>
      </c>
      <c r="F119" s="12">
        <f>SUMPRODUCT(--((ISNUMBER(SEARCH("HOURS OUT OF RANGE",$U$6:$U$105))+ISNUMBER(SEARCH("HEADCOUNT OUT OF RANGE",$U$6:$U$105)))&gt;0))</f>
        <v/>
      </c>
    </row>
    <row r="120">
      <c r="A120" s="16" t="inlineStr">
        <is>
          <t>Rows with a flag (count)</t>
        </is>
      </c>
      <c r="F120" s="12">
        <f>SUMPRODUCT(--(LEN($U$6:$U$105)&gt;0))</f>
        <v/>
      </c>
    </row>
    <row r="122">
      <c r="A122" s="14" t="inlineStr">
        <is>
          <t>HOURS BY JOB (type the job names in the yellow cells, exactly as in the Job column)</t>
        </is>
      </c>
      <c r="B122" s="15" t="n"/>
      <c r="C122" s="15" t="n"/>
      <c r="D122" s="15" t="n"/>
      <c r="E122" s="15" t="n"/>
      <c r="F122" s="15" t="n"/>
      <c r="G122" s="15" t="n"/>
      <c r="H122" s="15" t="n"/>
      <c r="I122" s="15" t="n"/>
      <c r="J122" s="15" t="n"/>
      <c r="K122" s="15" t="n"/>
      <c r="L122" s="15" t="n"/>
      <c r="M122" s="15" t="n"/>
      <c r="N122" s="15" t="n"/>
      <c r="O122" s="15" t="n"/>
      <c r="P122" s="15" t="n"/>
      <c r="Q122" s="15" t="n"/>
      <c r="R122" s="15" t="n"/>
      <c r="S122" s="15" t="n"/>
      <c r="T122" s="15" t="n"/>
      <c r="U122" s="15" t="n"/>
      <c r="V122" s="15" t="n"/>
      <c r="W122" s="15" t="n"/>
    </row>
    <row r="123" ht="30" customHeight="1">
      <c r="B123" s="18" t="inlineStr">
        <is>
          <t>Job</t>
        </is>
      </c>
      <c r="D123" s="18" t="inlineStr">
        <is>
          <t>Reports</t>
        </is>
      </c>
      <c r="F123" s="18" t="inlineStr">
        <is>
          <t>Crew-hours</t>
        </is>
      </c>
      <c r="I123" s="18" t="inlineStr">
        <is>
          <t>Sheets hung</t>
        </is>
      </c>
      <c r="L123" s="18" t="inlineStr">
        <is>
          <t>Delay days</t>
        </is>
      </c>
      <c r="P123" s="18" t="inlineStr">
        <is>
          <t>Extra work - no CO/T&amp;M #</t>
        </is>
      </c>
      <c r="T123" s="18" t="inlineStr">
        <is>
          <t>Last report date</t>
        </is>
      </c>
    </row>
    <row r="124">
      <c r="B124" s="10" t="inlineStr">
        <is>
          <t>EXAMPLE Lot 7 (delete this row)</t>
        </is>
      </c>
      <c r="D124" s="12">
        <f>IF($B124="","",COUNTIFS($B$6:$B$105,$B124,$A$6:$A$105,"&lt;&gt;"))</f>
        <v/>
      </c>
      <c r="F124" s="11">
        <f>IF($B124="","",SUMIFS($F$6:$F$105,$B$6:$B$105,$B124))</f>
        <v/>
      </c>
      <c r="I124" s="12">
        <f>IF($B124="","",SUMIFS($I$6:$I$105,$B$6:$B$105,$B124))</f>
        <v/>
      </c>
      <c r="L124" s="12">
        <f>IF($B124="","",COUNTIFS($B$6:$B$105,$B124,$L$6:$L$105,"Y")+COUNTIFS($B$6:$B$105,$B124,$L$6:$L$105,"YES"))</f>
        <v/>
      </c>
      <c r="P124" s="12">
        <f>IF($B124="","",SUMPRODUCT((UPPER($B$6:$B$105)=UPPER($B124))*ISNUMBER(SEARCH("EXTRA WORK - NO CO/T&amp;M #",$U$6:$U$105))))</f>
        <v/>
      </c>
      <c r="T124" s="19">
        <f>IF($B124="","",IF(COUNTIFS($B$6:$B$105,$B124,$A$6:$A$105,"&lt;&gt;")=0,"",IFERROR(SUMPRODUCT(MAX((UPPER($B$6:$B$105)=UPPER($B124))*$A$6:$A$105)),"")))</f>
        <v/>
      </c>
    </row>
    <row r="125">
      <c r="B125" s="10" t="inlineStr">
        <is>
          <t>EXAMPLE Lot 14 (delete this row)</t>
        </is>
      </c>
      <c r="D125" s="12">
        <f>IF($B125="","",COUNTIFS($B$6:$B$105,$B125,$A$6:$A$105,"&lt;&gt;"))</f>
        <v/>
      </c>
      <c r="F125" s="11">
        <f>IF($B125="","",SUMIFS($F$6:$F$105,$B$6:$B$105,$B125))</f>
        <v/>
      </c>
      <c r="I125" s="12">
        <f>IF($B125="","",SUMIFS($I$6:$I$105,$B$6:$B$105,$B125))</f>
        <v/>
      </c>
      <c r="L125" s="12">
        <f>IF($B125="","",COUNTIFS($B$6:$B$105,$B125,$L$6:$L$105,"Y")+COUNTIFS($B$6:$B$105,$B125,$L$6:$L$105,"YES"))</f>
        <v/>
      </c>
      <c r="P125" s="12">
        <f>IF($B125="","",SUMPRODUCT((UPPER($B$6:$B$105)=UPPER($B125))*ISNUMBER(SEARCH("EXTRA WORK - NO CO/T&amp;M #",$U$6:$U$105))))</f>
        <v/>
      </c>
      <c r="T125" s="19">
        <f>IF($B125="","",IF(COUNTIFS($B$6:$B$105,$B125,$A$6:$A$105,"&lt;&gt;")=0,"",IFERROR(SUMPRODUCT(MAX((UPPER($B$6:$B$105)=UPPER($B125))*$A$6:$A$105)),"")))</f>
        <v/>
      </c>
    </row>
    <row r="126">
      <c r="B126" s="10" t="n"/>
      <c r="D126" s="12">
        <f>IF($B126="","",COUNTIFS($B$6:$B$105,$B126,$A$6:$A$105,"&lt;&gt;"))</f>
        <v/>
      </c>
      <c r="F126" s="11">
        <f>IF($B126="","",SUMIFS($F$6:$F$105,$B$6:$B$105,$B126))</f>
        <v/>
      </c>
      <c r="I126" s="12">
        <f>IF($B126="","",SUMIFS($I$6:$I$105,$B$6:$B$105,$B126))</f>
        <v/>
      </c>
      <c r="L126" s="12">
        <f>IF($B126="","",COUNTIFS($B$6:$B$105,$B126,$L$6:$L$105,"Y")+COUNTIFS($B$6:$B$105,$B126,$L$6:$L$105,"YES"))</f>
        <v/>
      </c>
      <c r="P126" s="12">
        <f>IF($B126="","",SUMPRODUCT((UPPER($B$6:$B$105)=UPPER($B126))*ISNUMBER(SEARCH("EXTRA WORK - NO CO/T&amp;M #",$U$6:$U$105))))</f>
        <v/>
      </c>
      <c r="T126" s="19">
        <f>IF($B126="","",IF(COUNTIFS($B$6:$B$105,$B126,$A$6:$A$105,"&lt;&gt;")=0,"",IFERROR(SUMPRODUCT(MAX((UPPER($B$6:$B$105)=UPPER($B126))*$A$6:$A$105)),"")))</f>
        <v/>
      </c>
    </row>
    <row r="127">
      <c r="B127" s="10" t="n"/>
      <c r="D127" s="12">
        <f>IF($B127="","",COUNTIFS($B$6:$B$105,$B127,$A$6:$A$105,"&lt;&gt;"))</f>
        <v/>
      </c>
      <c r="F127" s="11">
        <f>IF($B127="","",SUMIFS($F$6:$F$105,$B$6:$B$105,$B127))</f>
        <v/>
      </c>
      <c r="I127" s="12">
        <f>IF($B127="","",SUMIFS($I$6:$I$105,$B$6:$B$105,$B127))</f>
        <v/>
      </c>
      <c r="L127" s="12">
        <f>IF($B127="","",COUNTIFS($B$6:$B$105,$B127,$L$6:$L$105,"Y")+COUNTIFS($B$6:$B$105,$B127,$L$6:$L$105,"YES"))</f>
        <v/>
      </c>
      <c r="P127" s="12">
        <f>IF($B127="","",SUMPRODUCT((UPPER($B$6:$B$105)=UPPER($B127))*ISNUMBER(SEARCH("EXTRA WORK - NO CO/T&amp;M #",$U$6:$U$105))))</f>
        <v/>
      </c>
      <c r="T127" s="19">
        <f>IF($B127="","",IF(COUNTIFS($B$6:$B$105,$B127,$A$6:$A$105,"&lt;&gt;")=0,"",IFERROR(SUMPRODUCT(MAX((UPPER($B$6:$B$105)=UPPER($B127))*$A$6:$A$105)),"")))</f>
        <v/>
      </c>
    </row>
    <row r="128">
      <c r="B128" s="10" t="n"/>
      <c r="D128" s="12">
        <f>IF($B128="","",COUNTIFS($B$6:$B$105,$B128,$A$6:$A$105,"&lt;&gt;"))</f>
        <v/>
      </c>
      <c r="F128" s="11">
        <f>IF($B128="","",SUMIFS($F$6:$F$105,$B$6:$B$105,$B128))</f>
        <v/>
      </c>
      <c r="I128" s="12">
        <f>IF($B128="","",SUMIFS($I$6:$I$105,$B$6:$B$105,$B128))</f>
        <v/>
      </c>
      <c r="L128" s="12">
        <f>IF($B128="","",COUNTIFS($B$6:$B$105,$B128,$L$6:$L$105,"Y")+COUNTIFS($B$6:$B$105,$B128,$L$6:$L$105,"YES"))</f>
        <v/>
      </c>
      <c r="P128" s="12">
        <f>IF($B128="","",SUMPRODUCT((UPPER($B$6:$B$105)=UPPER($B128))*ISNUMBER(SEARCH("EXTRA WORK - NO CO/T&amp;M #",$U$6:$U$105))))</f>
        <v/>
      </c>
      <c r="T128" s="19">
        <f>IF($B128="","",IF(COUNTIFS($B$6:$B$105,$B128,$A$6:$A$105,"&lt;&gt;")=0,"",IFERROR(SUMPRODUCT(MAX((UPPER($B$6:$B$105)=UPPER($B128))*$A$6:$A$105)),"")))</f>
        <v/>
      </c>
    </row>
    <row r="129">
      <c r="B129" s="10" t="n"/>
      <c r="D129" s="12">
        <f>IF($B129="","",COUNTIFS($B$6:$B$105,$B129,$A$6:$A$105,"&lt;&gt;"))</f>
        <v/>
      </c>
      <c r="F129" s="11">
        <f>IF($B129="","",SUMIFS($F$6:$F$105,$B$6:$B$105,$B129))</f>
        <v/>
      </c>
      <c r="I129" s="12">
        <f>IF($B129="","",SUMIFS($I$6:$I$105,$B$6:$B$105,$B129))</f>
        <v/>
      </c>
      <c r="L129" s="12">
        <f>IF($B129="","",COUNTIFS($B$6:$B$105,$B129,$L$6:$L$105,"Y")+COUNTIFS($B$6:$B$105,$B129,$L$6:$L$105,"YES"))</f>
        <v/>
      </c>
      <c r="P129" s="12">
        <f>IF($B129="","",SUMPRODUCT((UPPER($B$6:$B$105)=UPPER($B129))*ISNUMBER(SEARCH("EXTRA WORK - NO CO/T&amp;M #",$U$6:$U$105))))</f>
        <v/>
      </c>
      <c r="T129" s="19">
        <f>IF($B129="","",IF(COUNTIFS($B$6:$B$105,$B129,$A$6:$A$105,"&lt;&gt;")=0,"",IFERROR(SUMPRODUCT(MAX((UPPER($B$6:$B$105)=UPPER($B129))*$A$6:$A$105)),"")))</f>
        <v/>
      </c>
    </row>
    <row r="130">
      <c r="B130" s="10" t="n"/>
      <c r="D130" s="12">
        <f>IF($B130="","",COUNTIFS($B$6:$B$105,$B130,$A$6:$A$105,"&lt;&gt;"))</f>
        <v/>
      </c>
      <c r="F130" s="11">
        <f>IF($B130="","",SUMIFS($F$6:$F$105,$B$6:$B$105,$B130))</f>
        <v/>
      </c>
      <c r="I130" s="12">
        <f>IF($B130="","",SUMIFS($I$6:$I$105,$B$6:$B$105,$B130))</f>
        <v/>
      </c>
      <c r="L130" s="12">
        <f>IF($B130="","",COUNTIFS($B$6:$B$105,$B130,$L$6:$L$105,"Y")+COUNTIFS($B$6:$B$105,$B130,$L$6:$L$105,"YES"))</f>
        <v/>
      </c>
      <c r="P130" s="12">
        <f>IF($B130="","",SUMPRODUCT((UPPER($B$6:$B$105)=UPPER($B130))*ISNUMBER(SEARCH("EXTRA WORK - NO CO/T&amp;M #",$U$6:$U$105))))</f>
        <v/>
      </c>
      <c r="T130" s="19">
        <f>IF($B130="","",IF(COUNTIFS($B$6:$B$105,$B130,$A$6:$A$105,"&lt;&gt;")=0,"",IFERROR(SUMPRODUCT(MAX((UPPER($B$6:$B$105)=UPPER($B130))*$A$6:$A$105)),"")))</f>
        <v/>
      </c>
    </row>
    <row r="131">
      <c r="B131" s="10" t="n"/>
      <c r="D131" s="12">
        <f>IF($B131="","",COUNTIFS($B$6:$B$105,$B131,$A$6:$A$105,"&lt;&gt;"))</f>
        <v/>
      </c>
      <c r="F131" s="11">
        <f>IF($B131="","",SUMIFS($F$6:$F$105,$B$6:$B$105,$B131))</f>
        <v/>
      </c>
      <c r="I131" s="12">
        <f>IF($B131="","",SUMIFS($I$6:$I$105,$B$6:$B$105,$B131))</f>
        <v/>
      </c>
      <c r="L131" s="12">
        <f>IF($B131="","",COUNTIFS($B$6:$B$105,$B131,$L$6:$L$105,"Y")+COUNTIFS($B$6:$B$105,$B131,$L$6:$L$105,"YES"))</f>
        <v/>
      </c>
      <c r="P131" s="12">
        <f>IF($B131="","",SUMPRODUCT((UPPER($B$6:$B$105)=UPPER($B131))*ISNUMBER(SEARCH("EXTRA WORK - NO CO/T&amp;M #",$U$6:$U$105))))</f>
        <v/>
      </c>
      <c r="T131" s="19">
        <f>IF($B131="","",IF(COUNTIFS($B$6:$B$105,$B131,$A$6:$A$105,"&lt;&gt;")=0,"",IFERROR(SUMPRODUCT(MAX((UPPER($B$6:$B$105)=UPPER($B131))*$A$6:$A$105)),"")))</f>
        <v/>
      </c>
    </row>
  </sheetData>
  <conditionalFormatting sqref="A6:W105">
    <cfRule type="expression" priority="1" dxfId="0" stopIfTrue="1">
      <formula>OR(ISNUMBER(SEARCH("EXTRA WORK - NO CO/T&amp;M #",$U6)),ISNUMBER(SEARCH("DELAY - NO NOTE",$U6)))</formula>
    </cfRule>
    <cfRule type="expression" priority="2" dxfId="1">
      <formula>$U6&lt;&gt;""</formula>
    </cfRule>
  </conditionalFormatting>
  <conditionalFormatting sqref="F116">
    <cfRule type="expression" priority="3" dxfId="0">
      <formula>N($F$116)&gt;0</formula>
    </cfRule>
  </conditionalFormatting>
  <conditionalFormatting sqref="F118">
    <cfRule type="expression" priority="4" dxfId="0">
      <formula>N($F$118)&gt;0</formula>
    </cfRule>
  </conditionalFormatting>
  <conditionalFormatting sqref="F117">
    <cfRule type="expression" priority="5" dxfId="1">
      <formula>N($F$117)&gt;0</formula>
    </cfRule>
  </conditionalFormatting>
  <conditionalFormatting sqref="F119">
    <cfRule type="expression" priority="6" dxfId="1">
      <formula>N($F$119)&gt;0</formula>
    </cfRule>
  </conditionalFormatting>
  <dataValidations count="4">
    <dataValidation sqref="A6:A105" showDropDown="0" showInputMessage="0" showErrorMessage="1" allowBlank="1" error="Type a date." type="date" operator="greaterThan">
      <formula1>36526</formula1>
    </dataValidation>
    <dataValidation sqref="G6:G105" showDropDown="0" showInputMessage="0" showErrorMessage="0" allowBlank="1" error="Pick a stage from the list (or type over it)." type="list">
      <formula1>"Hang,Tape,Float,Sand,Texture,Patch,Other"</formula1>
    </dataValidation>
    <dataValidation sqref="L6:L105 N6:N105" showDropDown="0" showInputMessage="0" showErrorMessage="0" allowBlank="1" error="Type Y or N." type="list">
      <formula1>"Y,N"</formula1>
    </dataValidation>
    <dataValidation sqref="D6:D105 E6:E105 I6:I105" showDropDown="0" showInputMessage="0" showErrorMessage="0" allowBlank="1" error="Type a number."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