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Receiving Log"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24506B"/>
      </patternFill>
    </fill>
    <fill>
      <patternFill patternType="solid">
        <fgColor rgb="00FFF3CD"/>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4" fillId="2" borderId="1" applyAlignment="1" pivotButton="0" quotePrefix="0" xfId="0">
      <alignment horizontal="center" vertical="center" wrapText="1"/>
    </xf>
    <xf numFmtId="0" fontId="0" fillId="3" borderId="1" applyAlignment="1" pivotButton="0" quotePrefix="0" xfId="0">
      <alignment wrapText="1"/>
    </xf>
    <xf numFmtId="0" fontId="0" fillId="3" borderId="1" pivotButton="0" quotePrefix="0" xfId="0"/>
    <xf numFmtId="164" fontId="0" fillId="3" borderId="1" pivotButton="0" quotePrefix="0" xfId="0"/>
    <xf numFmtId="1" fontId="0" fillId="0" borderId="1" pivotButton="0" quotePrefix="0" xfId="0"/>
    <xf numFmtId="0" fontId="5" fillId="0" borderId="1" applyAlignment="1" pivotButton="0" quotePrefix="0" xfId="0">
      <alignment wrapText="1"/>
    </xf>
    <xf numFmtId="0" fontId="3" fillId="4" borderId="0" pivotButton="0" quotePrefix="0" xfId="0"/>
    <xf numFmtId="0" fontId="0" fillId="4" borderId="0" pivotButton="0" quotePrefix="0" xfId="0"/>
    <xf numFmtId="0" fontId="6" fillId="0" borderId="0" pivotButton="0" quotePrefix="0" xfId="0"/>
    <xf numFmtId="1" fontId="5" fillId="0"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50" customWidth="1" min="1" max="1"/>
  </cols>
  <sheetData>
    <row r="1">
      <c r="A1" s="1" t="inlineStr">
        <is>
          <t>TapeAndFloat drywall delivery / receiving checklist (free Excel workbook)</t>
        </is>
      </c>
    </row>
    <row r="2">
      <c r="A2" s="2" t="inlineStr"/>
    </row>
    <row r="3">
      <c r="A3" s="2" t="inlineStr">
        <is>
          <t>A receiving checklist is what the foreman or office fills in when material lands on the job: what was ordered, what actually arrived, what came damaged, wet or wrong, and where it was stocked.</t>
        </is>
      </c>
    </row>
    <row r="4">
      <c r="A4" s="2" t="inlineStr">
        <is>
          <t>This workbook keeps it as a log with one row per item per delivery. Yellow cells are for you to type in. White cells are formulas: they calculate on their own.</t>
        </is>
      </c>
    </row>
    <row r="5">
      <c r="A5" s="2" t="inlineStr">
        <is>
          <t>The sheet is not locked, so you can change anything. Rows that start with EXAMPLE are sample data, not real jobs or deliveries. Delete them (or type over them) before you use the sheet.</t>
        </is>
      </c>
    </row>
    <row r="6">
      <c r="A6" s="2" t="inlineStr"/>
    </row>
    <row r="7">
      <c r="A7" s="2" t="inlineStr">
        <is>
          <t>1. Receiving Log sheet: one row per item per delivery. Type the job, the deliver-to address, the supplier and the PO or delivery ticket #.</t>
        </is>
      </c>
    </row>
    <row r="8">
      <c r="A8" s="2" t="inlineStr">
        <is>
          <t xml:space="preserve">   Use the same PO # as on your material order so the two match up.</t>
        </is>
      </c>
    </row>
    <row r="9">
      <c r="A9" s="2" t="inlineStr">
        <is>
          <t>2. Type the scheduled delivery date when you place the order. When the load arrives, type the actual delivery date.</t>
        </is>
      </c>
    </row>
    <row r="10">
      <c r="A10" s="2" t="inlineStr">
        <is>
          <t>3. Pick the material from the list (Board, Mud / compound, Tape, Corner bead / trim, Screws / fasteners, Adhesive, Primer, Texture, Sanding, Other),</t>
        </is>
      </c>
    </row>
    <row r="11">
      <c r="A11" s="2" t="inlineStr">
        <is>
          <t xml:space="preserve">   then type the size / type (1/2" regular, 5/8" Type X, moisture-resistant...), the unit, the qty ordered and the qty received.</t>
        </is>
      </c>
    </row>
    <row r="12">
      <c r="A12" s="2" t="inlineStr">
        <is>
          <t>4. Count before the driver leaves, if you can. Type how many came damaged, wet or wrong, where it was stocked (floor and rooms) and who checked it.</t>
        </is>
      </c>
    </row>
    <row r="13">
      <c r="A13" s="2" t="inlineStr">
        <is>
          <t xml:space="preserve">   Type Y in Signed delivery ticket once the ticket is signed (with any shortage or damage noted on it), and paste a photo link (Google Drive, Dropbox or your photo app).</t>
        </is>
      </c>
    </row>
    <row r="14">
      <c r="A14" s="2" t="inlineStr">
        <is>
          <t>5. Short (-) / over (+) = qty received - qty ordered. A minus number means the load came short.</t>
        </is>
      </c>
    </row>
    <row r="15">
      <c r="A15" s="2" t="inlineStr">
        <is>
          <t xml:space="preserve">   Days until scheduled delivery counts from today (TODAY()) to the scheduled date. A minus number means it is late. It goes blank once the material is received.</t>
        </is>
      </c>
    </row>
    <row r="16">
      <c r="A16" s="2" t="inlineStr">
        <is>
          <t xml:space="preserve">   Days since received counts from the actual delivery date to today.</t>
        </is>
      </c>
    </row>
    <row r="17">
      <c r="A17" s="2" t="inlineStr">
        <is>
          <t>6. The Check column flags NO JOB, NO PO #, SHORT SHIPPED, OVER SHIPPED, DAMAGED - NO PHOTO (a damaged qty with no photo link),</t>
        </is>
      </c>
    </row>
    <row r="18">
      <c r="A18" s="2" t="inlineStr">
        <is>
          <t xml:space="preserve">   NOT SIGNED (received, but Signed delivery ticket is not Y) and DELIVERY DATE PASSED - NOT RECEIVED.</t>
        </is>
      </c>
    </row>
    <row r="19">
      <c r="A19" s="2" t="inlineStr">
        <is>
          <t xml:space="preserve">   Short-shipped rows, damaged rows with no photo and late deliveries turn red; other flagged rows turn orange.</t>
        </is>
      </c>
    </row>
    <row r="20">
      <c r="A20" s="2" t="inlineStr">
        <is>
          <t>7. Under the table: a summary of lines, received, still waiting, due in the next 7 days, short and over shipped (lines and qty), damaged qty,</t>
        </is>
      </c>
    </row>
    <row r="21">
      <c r="A21" s="2" t="inlineStr">
        <is>
          <t xml:space="preserve">   damaged with no photo, not signed, late deliveries and flagged rows. Check it the day of each delivery, before you call or email the supplier.</t>
        </is>
      </c>
    </row>
    <row r="22">
      <c r="A22" s="2" t="inlineStr"/>
    </row>
    <row r="23">
      <c r="A23" s="2" t="inlineStr">
        <is>
          <t>How-to guide, a bilingual text format for the foreman, a supplier email and the CSV version: https://tapeandfloat.com/templates/drywall-delivery-receiving-checklist.html</t>
        </is>
      </c>
    </row>
    <row r="24">
      <c r="A24" s="2" t="inlineStr">
        <is>
          <t>Spanish version: TapeAndFloat_Lista_Recepcion_Materiales_Drywall.xlsx (https://tapeandfloat.com/es/plantillas/plantilla-lista-recepcion-materiales-drywall.html)</t>
        </is>
      </c>
    </row>
    <row r="25">
      <c r="A25" s="2" t="inlineStr"/>
    </row>
    <row r="26">
      <c r="A26" s="2" t="inlineStr">
        <is>
          <t>Report short, damaged or wrong material to the office and the supplier the same day. TapeAndFloat is an AI office assistant that reads the texts and emails</t>
        </is>
      </c>
    </row>
    <row r="27">
      <c r="A27" s="2" t="inlineStr">
        <is>
          <t>you forward and keeps jobs, crews and money straight in a Google Sheet. Free 60-day pilot: https://tapeandfloat.com/office-assistant.html   Questions: james@tapeandfloat.com</t>
        </is>
      </c>
    </row>
    <row r="28">
      <c r="A28" s="2" t="inlineStr"/>
    </row>
    <row r="29">
      <c r="A29" s="2" t="inlineStr">
        <is>
          <t>Free to use and share. No warranty; general information, not legal, contract, tax or accounting advice. Check your supplier terms for how to report shortages and damage.</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U6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18" customWidth="1" min="3" max="3"/>
    <col width="14" customWidth="1" min="4" max="4"/>
    <col width="12" customWidth="1" min="5" max="5"/>
    <col width="12" customWidth="1" min="6" max="6"/>
    <col width="18" customWidth="1" min="7" max="7"/>
    <col width="22" customWidth="1" min="8" max="8"/>
    <col width="9" customWidth="1" min="9" max="9"/>
    <col width="10" customWidth="1" min="10" max="10"/>
    <col width="10" customWidth="1" min="11" max="11"/>
    <col width="10" customWidth="1" min="12" max="12"/>
    <col width="11" customWidth="1" min="13" max="13"/>
    <col width="18" customWidth="1" min="14" max="14"/>
    <col width="18" customWidth="1" min="15" max="15"/>
    <col width="11" customWidth="1" min="16" max="16"/>
    <col width="22" customWidth="1" min="17" max="17"/>
    <col width="12" customWidth="1" min="18" max="18"/>
    <col width="10" customWidth="1" min="19" max="19"/>
    <col width="40" customWidth="1" min="20" max="20"/>
    <col width="30" customWidth="1" min="21" max="21"/>
  </cols>
  <sheetData>
    <row r="1">
      <c r="A1" s="1" t="inlineStr">
        <is>
          <t>Drywall delivery / receiving checklist</t>
        </is>
      </c>
    </row>
    <row r="2">
      <c r="A2" t="inlineStr">
        <is>
          <t>Yellow = you type. White = formulas. EXAMPLE rows are sample data: delete them before you use the sheet.</t>
        </is>
      </c>
    </row>
    <row r="3">
      <c r="A3" s="3" t="inlineStr">
        <is>
          <t>Today (days until and days since count from this date):</t>
        </is>
      </c>
      <c r="F3" s="4">
        <f>TODAY()</f>
        <v/>
      </c>
    </row>
    <row r="5" ht="46" customHeight="1">
      <c r="A5" s="5" t="inlineStr">
        <is>
          <t>Job</t>
        </is>
      </c>
      <c r="B5" s="5" t="inlineStr">
        <is>
          <t>Deliver-to address</t>
        </is>
      </c>
      <c r="C5" s="5" t="inlineStr">
        <is>
          <t>Supplier</t>
        </is>
      </c>
      <c r="D5" s="5" t="inlineStr">
        <is>
          <t>PO / delivery ticket #</t>
        </is>
      </c>
      <c r="E5" s="5" t="inlineStr">
        <is>
          <t>Scheduled delivery date</t>
        </is>
      </c>
      <c r="F5" s="5" t="inlineStr">
        <is>
          <t>Actual delivery date</t>
        </is>
      </c>
      <c r="G5" s="5" t="inlineStr">
        <is>
          <t>Material</t>
        </is>
      </c>
      <c r="H5" s="5" t="inlineStr">
        <is>
          <t>Size / type</t>
        </is>
      </c>
      <c r="I5" s="5" t="inlineStr">
        <is>
          <t>Unit</t>
        </is>
      </c>
      <c r="J5" s="5" t="inlineStr">
        <is>
          <t>Qty ordered</t>
        </is>
      </c>
      <c r="K5" s="5" t="inlineStr">
        <is>
          <t>Qty received</t>
        </is>
      </c>
      <c r="L5" s="5" t="inlineStr">
        <is>
          <t>Short (-) / over (+)</t>
        </is>
      </c>
      <c r="M5" s="5" t="inlineStr">
        <is>
          <t>Damaged / wet / wrong qty</t>
        </is>
      </c>
      <c r="N5" s="5" t="inlineStr">
        <is>
          <t>Stocked where / floor</t>
        </is>
      </c>
      <c r="O5" s="5" t="inlineStr">
        <is>
          <t>Received / checked by</t>
        </is>
      </c>
      <c r="P5" s="5" t="inlineStr">
        <is>
          <t>Signed delivery ticket? (Y/N)</t>
        </is>
      </c>
      <c r="Q5" s="5" t="inlineStr">
        <is>
          <t>Photo link</t>
        </is>
      </c>
      <c r="R5" s="5" t="inlineStr">
        <is>
          <t>Days until scheduled delivery (minus = late)</t>
        </is>
      </c>
      <c r="S5" s="5" t="inlineStr">
        <is>
          <t>Days since received</t>
        </is>
      </c>
      <c r="T5" s="5" t="inlineStr">
        <is>
          <t>Check</t>
        </is>
      </c>
      <c r="U5" s="5" t="inlineStr">
        <is>
          <t>Notes</t>
        </is>
      </c>
    </row>
    <row r="6">
      <c r="A6" s="6" t="inlineStr">
        <is>
          <t>EXAMPLE Lot 14 (delete this row)</t>
        </is>
      </c>
      <c r="B6" s="6" t="inlineStr">
        <is>
          <t>[job address]</t>
        </is>
      </c>
      <c r="C6" s="7" t="inlineStr">
        <is>
          <t>[supplier]</t>
        </is>
      </c>
      <c r="D6" s="7" t="inlineStr">
        <is>
          <t>[PO #]</t>
        </is>
      </c>
      <c r="E6" s="8">
        <f>TODAY()-2</f>
        <v/>
      </c>
      <c r="F6" s="8">
        <f>TODAY()-2</f>
        <v/>
      </c>
      <c r="G6" s="7" t="inlineStr">
        <is>
          <t>Board</t>
        </is>
      </c>
      <c r="H6" s="6" t="inlineStr">
        <is>
          <t>5/8" Type X, [length]</t>
        </is>
      </c>
      <c r="I6" s="7" t="inlineStr">
        <is>
          <t>sheets</t>
        </is>
      </c>
      <c r="J6" s="7" t="n">
        <v>60</v>
      </c>
      <c r="K6" s="7" t="n">
        <v>56</v>
      </c>
      <c r="L6" s="9">
        <f>IF(NOT(OR($A6&lt;&gt;"",$B6&lt;&gt;"",$C6&lt;&gt;"",$D6&lt;&gt;"",$E6&lt;&gt;"",$F6&lt;&gt;"",$G6&lt;&gt;"",$H6&lt;&gt;"",$J6&lt;&gt;"",$K6&lt;&gt;"",$M6&lt;&gt;"")),"",IF(AND(ISNUMBER(J6),ISNUMBER(K6)),K6-J6,""))</f>
        <v/>
      </c>
      <c r="M6" s="7" t="n">
        <v>3</v>
      </c>
      <c r="N6" s="7" t="inlineStr">
        <is>
          <t>2nd floor, bedrooms</t>
        </is>
      </c>
      <c r="O6" s="7" t="inlineStr">
        <is>
          <t>Crew 1 (Marco)</t>
        </is>
      </c>
      <c r="P6" s="7" t="inlineStr">
        <is>
          <t>Y</t>
        </is>
      </c>
      <c r="Q6" s="7" t="inlineStr">
        <is>
          <t>[photo link]</t>
        </is>
      </c>
      <c r="R6" s="9">
        <f>IF(NOT(OR($A6&lt;&gt;"",$B6&lt;&gt;"",$C6&lt;&gt;"",$D6&lt;&gt;"",$E6&lt;&gt;"",$F6&lt;&gt;"",$G6&lt;&gt;"",$H6&lt;&gt;"",$J6&lt;&gt;"",$K6&lt;&gt;"",$M6&lt;&gt;"")),"",IF(AND(ISNUMBER(E6),NOT(OR(ISNUMBER($F6),ISNUMBER($K6)))),E6-TODAY(),""))</f>
        <v/>
      </c>
      <c r="S6" s="9">
        <f>IF(NOT(OR($A6&lt;&gt;"",$B6&lt;&gt;"",$C6&lt;&gt;"",$D6&lt;&gt;"",$E6&lt;&gt;"",$F6&lt;&gt;"",$G6&lt;&gt;"",$H6&lt;&gt;"",$J6&lt;&gt;"",$K6&lt;&gt;"",$M6&lt;&gt;"")),"",IF(ISNUMBER(F6),TODAY()-F6,""))</f>
        <v/>
      </c>
      <c r="T6" s="10">
        <f>IF(NOT(OR($A6&lt;&gt;"",$B6&lt;&gt;"",$C6&lt;&gt;"",$D6&lt;&gt;"",$E6&lt;&gt;"",$F6&lt;&gt;"",$G6&lt;&gt;"",$H6&lt;&gt;"",$J6&lt;&gt;"",$K6&lt;&gt;"",$M6&lt;&gt;"")),"",IF(IF(A6="","NO JOB; ","")&amp;IF(D6="","NO PO #; ","")&amp;IF(AND(ISNUMBER(J6),ISNUMBER(K6),K6&lt;J6),"SHORT SHIPPED; ","")&amp;IF(AND(ISNUMBER(J6),ISNUMBER(K6),K6&gt;J6),"OVER SHIPPED; ","")&amp;IF(AND(N(M6)&gt;0,Q6=""),"DAMAGED - NO PHOTO; ","")&amp;IF(AND(OR(ISNUMBER($F6),ISNUMBER($K6)),UPPER(P6)&lt;&gt;UPPER("Y")),"NOT SIGNED; ","")&amp;IF(AND(ISNUMBER(E6),E6&lt;TODAY(),NOT(OR(ISNUMBER($F6),ISNUMBER($K6)))),"DELIVERY DATE PASSED - NOT RECEIVED; ","")="","",LEFT(IF(A6="","NO JOB; ","")&amp;IF(D6="","NO PO #; ","")&amp;IF(AND(ISNUMBER(J6),ISNUMBER(K6),K6&lt;J6),"SHORT SHIPPED; ","")&amp;IF(AND(ISNUMBER(J6),ISNUMBER(K6),K6&gt;J6),"OVER SHIPPED; ","")&amp;IF(AND(N(M6)&gt;0,Q6=""),"DAMAGED - NO PHOTO; ","")&amp;IF(AND(OR(ISNUMBER($F6),ISNUMBER($K6)),UPPER(P6)&lt;&gt;UPPER("Y")),"NOT SIGNED; ","")&amp;IF(AND(ISNUMBER(E6),E6&lt;TODAY(),NOT(OR(ISNUMBER($F6),ISNUMBER($K6)))),"DELIVERY DATE PASSED - NOT RECEIVED; ",""),LEN(IF(A6="","NO JOB; ","")&amp;IF(D6="","NO PO #; ","")&amp;IF(AND(ISNUMBER(J6),ISNUMBER(K6),K6&lt;J6),"SHORT SHIPPED; ","")&amp;IF(AND(ISNUMBER(J6),ISNUMBER(K6),K6&gt;J6),"OVER SHIPPED; ","")&amp;IF(AND(N(M6)&gt;0,Q6=""),"DAMAGED - NO PHOTO; ","")&amp;IF(AND(OR(ISNUMBER($F6),ISNUMBER($K6)),UPPER(P6)&lt;&gt;UPPER("Y")),"NOT SIGNED; ","")&amp;IF(AND(ISNUMBER(E6),E6&lt;TODAY(),NOT(OR(ISNUMBER($F6),ISNUMBER($K6)))),"DELIVERY DATE PASSED - NOT RECEIVED; ",""))-2)))</f>
        <v/>
      </c>
      <c r="U6" s="6" t="inlineStr">
        <is>
          <t>Sample: 4 short, 3 broken corners</t>
        </is>
      </c>
    </row>
    <row r="7">
      <c r="A7" s="6" t="inlineStr">
        <is>
          <t>EXAMPLE Lot 14 (delete this row)</t>
        </is>
      </c>
      <c r="B7" s="6" t="inlineStr">
        <is>
          <t>[job address]</t>
        </is>
      </c>
      <c r="C7" s="7" t="inlineStr">
        <is>
          <t>[supplier]</t>
        </is>
      </c>
      <c r="D7" s="7" t="inlineStr">
        <is>
          <t>[PO #]</t>
        </is>
      </c>
      <c r="E7" s="8">
        <f>TODAY()-2</f>
        <v/>
      </c>
      <c r="F7" s="8">
        <f>TODAY()-2</f>
        <v/>
      </c>
      <c r="G7" s="7" t="inlineStr">
        <is>
          <t>Mud / compound</t>
        </is>
      </c>
      <c r="H7" s="6" t="inlineStr">
        <is>
          <t>All-purpose, [size]</t>
        </is>
      </c>
      <c r="I7" s="7" t="inlineStr">
        <is>
          <t>boxes</t>
        </is>
      </c>
      <c r="J7" s="7" t="n">
        <v>40</v>
      </c>
      <c r="K7" s="7" t="n">
        <v>40</v>
      </c>
      <c r="L7" s="9">
        <f>IF(NOT(OR($A7&lt;&gt;"",$B7&lt;&gt;"",$C7&lt;&gt;"",$D7&lt;&gt;"",$E7&lt;&gt;"",$F7&lt;&gt;"",$G7&lt;&gt;"",$H7&lt;&gt;"",$J7&lt;&gt;"",$K7&lt;&gt;"",$M7&lt;&gt;"")),"",IF(AND(ISNUMBER(J7),ISNUMBER(K7)),K7-J7,""))</f>
        <v/>
      </c>
      <c r="M7" s="7" t="n">
        <v>0</v>
      </c>
      <c r="N7" s="7" t="inlineStr">
        <is>
          <t>Garage</t>
        </is>
      </c>
      <c r="O7" s="7" t="inlineStr">
        <is>
          <t>Crew 1 (Marco)</t>
        </is>
      </c>
      <c r="P7" s="7" t="inlineStr">
        <is>
          <t>Y</t>
        </is>
      </c>
      <c r="Q7" s="7" t="n"/>
      <c r="R7" s="9">
        <f>IF(NOT(OR($A7&lt;&gt;"",$B7&lt;&gt;"",$C7&lt;&gt;"",$D7&lt;&gt;"",$E7&lt;&gt;"",$F7&lt;&gt;"",$G7&lt;&gt;"",$H7&lt;&gt;"",$J7&lt;&gt;"",$K7&lt;&gt;"",$M7&lt;&gt;"")),"",IF(AND(ISNUMBER(E7),NOT(OR(ISNUMBER($F7),ISNUMBER($K7)))),E7-TODAY(),""))</f>
        <v/>
      </c>
      <c r="S7" s="9">
        <f>IF(NOT(OR($A7&lt;&gt;"",$B7&lt;&gt;"",$C7&lt;&gt;"",$D7&lt;&gt;"",$E7&lt;&gt;"",$F7&lt;&gt;"",$G7&lt;&gt;"",$H7&lt;&gt;"",$J7&lt;&gt;"",$K7&lt;&gt;"",$M7&lt;&gt;"")),"",IF(ISNUMBER(F7),TODAY()-F7,""))</f>
        <v/>
      </c>
      <c r="T7" s="10">
        <f>IF(NOT(OR($A7&lt;&gt;"",$B7&lt;&gt;"",$C7&lt;&gt;"",$D7&lt;&gt;"",$E7&lt;&gt;"",$F7&lt;&gt;"",$G7&lt;&gt;"",$H7&lt;&gt;"",$J7&lt;&gt;"",$K7&lt;&gt;"",$M7&lt;&gt;"")),"",IF(IF(A7="","NO JOB; ","")&amp;IF(D7="","NO PO #; ","")&amp;IF(AND(ISNUMBER(J7),ISNUMBER(K7),K7&lt;J7),"SHORT SHIPPED; ","")&amp;IF(AND(ISNUMBER(J7),ISNUMBER(K7),K7&gt;J7),"OVER SHIPPED; ","")&amp;IF(AND(N(M7)&gt;0,Q7=""),"DAMAGED - NO PHOTO; ","")&amp;IF(AND(OR(ISNUMBER($F7),ISNUMBER($K7)),UPPER(P7)&lt;&gt;UPPER("Y")),"NOT SIGNED; ","")&amp;IF(AND(ISNUMBER(E7),E7&lt;TODAY(),NOT(OR(ISNUMBER($F7),ISNUMBER($K7)))),"DELIVERY DATE PASSED - NOT RECEIVED; ","")="","",LEFT(IF(A7="","NO JOB; ","")&amp;IF(D7="","NO PO #; ","")&amp;IF(AND(ISNUMBER(J7),ISNUMBER(K7),K7&lt;J7),"SHORT SHIPPED; ","")&amp;IF(AND(ISNUMBER(J7),ISNUMBER(K7),K7&gt;J7),"OVER SHIPPED; ","")&amp;IF(AND(N(M7)&gt;0,Q7=""),"DAMAGED - NO PHOTO; ","")&amp;IF(AND(OR(ISNUMBER($F7),ISNUMBER($K7)),UPPER(P7)&lt;&gt;UPPER("Y")),"NOT SIGNED; ","")&amp;IF(AND(ISNUMBER(E7),E7&lt;TODAY(),NOT(OR(ISNUMBER($F7),ISNUMBER($K7)))),"DELIVERY DATE PASSED - NOT RECEIVED; ",""),LEN(IF(A7="","NO JOB; ","")&amp;IF(D7="","NO PO #; ","")&amp;IF(AND(ISNUMBER(J7),ISNUMBER(K7),K7&lt;J7),"SHORT SHIPPED; ","")&amp;IF(AND(ISNUMBER(J7),ISNUMBER(K7),K7&gt;J7),"OVER SHIPPED; ","")&amp;IF(AND(N(M7)&gt;0,Q7=""),"DAMAGED - NO PHOTO; ","")&amp;IF(AND(OR(ISNUMBER($F7),ISNUMBER($K7)),UPPER(P7)&lt;&gt;UPPER("Y")),"NOT SIGNED; ","")&amp;IF(AND(ISNUMBER(E7),E7&lt;TODAY(),NOT(OR(ISNUMBER($F7),ISNUMBER($K7)))),"DELIVERY DATE PASSED - NOT RECEIVED; ",""))-2)))</f>
        <v/>
      </c>
      <c r="U7" s="6" t="inlineStr">
        <is>
          <t>Sample: no flag</t>
        </is>
      </c>
    </row>
    <row r="8">
      <c r="A8" s="6" t="inlineStr">
        <is>
          <t>EXAMPLE Lot 14 (delete this row)</t>
        </is>
      </c>
      <c r="B8" s="6" t="inlineStr">
        <is>
          <t>[job address]</t>
        </is>
      </c>
      <c r="C8" s="7" t="inlineStr">
        <is>
          <t>[supplier]</t>
        </is>
      </c>
      <c r="D8" s="7" t="inlineStr">
        <is>
          <t>[PO #]</t>
        </is>
      </c>
      <c r="E8" s="8">
        <f>TODAY()-2</f>
        <v/>
      </c>
      <c r="F8" s="8">
        <f>TODAY()-2</f>
        <v/>
      </c>
      <c r="G8" s="7" t="inlineStr">
        <is>
          <t>Corner bead / trim</t>
        </is>
      </c>
      <c r="H8" s="6" t="inlineStr">
        <is>
          <t>[type and length]</t>
        </is>
      </c>
      <c r="I8" s="7" t="inlineStr">
        <is>
          <t>pieces</t>
        </is>
      </c>
      <c r="J8" s="7" t="n">
        <v>50</v>
      </c>
      <c r="K8" s="7" t="n">
        <v>50</v>
      </c>
      <c r="L8" s="9">
        <f>IF(NOT(OR($A8&lt;&gt;"",$B8&lt;&gt;"",$C8&lt;&gt;"",$D8&lt;&gt;"",$E8&lt;&gt;"",$F8&lt;&gt;"",$G8&lt;&gt;"",$H8&lt;&gt;"",$J8&lt;&gt;"",$K8&lt;&gt;"",$M8&lt;&gt;"")),"",IF(AND(ISNUMBER(J8),ISNUMBER(K8)),K8-J8,""))</f>
        <v/>
      </c>
      <c r="M8" s="7" t="n">
        <v>4</v>
      </c>
      <c r="N8" s="7" t="inlineStr">
        <is>
          <t>Garage</t>
        </is>
      </c>
      <c r="O8" s="7" t="inlineStr">
        <is>
          <t>Crew 1 (Marco)</t>
        </is>
      </c>
      <c r="P8" s="7" t="inlineStr">
        <is>
          <t>N</t>
        </is>
      </c>
      <c r="Q8" s="7" t="n"/>
      <c r="R8" s="9">
        <f>IF(NOT(OR($A8&lt;&gt;"",$B8&lt;&gt;"",$C8&lt;&gt;"",$D8&lt;&gt;"",$E8&lt;&gt;"",$F8&lt;&gt;"",$G8&lt;&gt;"",$H8&lt;&gt;"",$J8&lt;&gt;"",$K8&lt;&gt;"",$M8&lt;&gt;"")),"",IF(AND(ISNUMBER(E8),NOT(OR(ISNUMBER($F8),ISNUMBER($K8)))),E8-TODAY(),""))</f>
        <v/>
      </c>
      <c r="S8" s="9">
        <f>IF(NOT(OR($A8&lt;&gt;"",$B8&lt;&gt;"",$C8&lt;&gt;"",$D8&lt;&gt;"",$E8&lt;&gt;"",$F8&lt;&gt;"",$G8&lt;&gt;"",$H8&lt;&gt;"",$J8&lt;&gt;"",$K8&lt;&gt;"",$M8&lt;&gt;"")),"",IF(ISNUMBER(F8),TODAY()-F8,""))</f>
        <v/>
      </c>
      <c r="T8" s="10">
        <f>IF(NOT(OR($A8&lt;&gt;"",$B8&lt;&gt;"",$C8&lt;&gt;"",$D8&lt;&gt;"",$E8&lt;&gt;"",$F8&lt;&gt;"",$G8&lt;&gt;"",$H8&lt;&gt;"",$J8&lt;&gt;"",$K8&lt;&gt;"",$M8&lt;&gt;"")),"",IF(IF(A8="","NO JOB; ","")&amp;IF(D8="","NO PO #; ","")&amp;IF(AND(ISNUMBER(J8),ISNUMBER(K8),K8&lt;J8),"SHORT SHIPPED; ","")&amp;IF(AND(ISNUMBER(J8),ISNUMBER(K8),K8&gt;J8),"OVER SHIPPED; ","")&amp;IF(AND(N(M8)&gt;0,Q8=""),"DAMAGED - NO PHOTO; ","")&amp;IF(AND(OR(ISNUMBER($F8),ISNUMBER($K8)),UPPER(P8)&lt;&gt;UPPER("Y")),"NOT SIGNED; ","")&amp;IF(AND(ISNUMBER(E8),E8&lt;TODAY(),NOT(OR(ISNUMBER($F8),ISNUMBER($K8)))),"DELIVERY DATE PASSED - NOT RECEIVED; ","")="","",LEFT(IF(A8="","NO JOB; ","")&amp;IF(D8="","NO PO #; ","")&amp;IF(AND(ISNUMBER(J8),ISNUMBER(K8),K8&lt;J8),"SHORT SHIPPED; ","")&amp;IF(AND(ISNUMBER(J8),ISNUMBER(K8),K8&gt;J8),"OVER SHIPPED; ","")&amp;IF(AND(N(M8)&gt;0,Q8=""),"DAMAGED - NO PHOTO; ","")&amp;IF(AND(OR(ISNUMBER($F8),ISNUMBER($K8)),UPPER(P8)&lt;&gt;UPPER("Y")),"NOT SIGNED; ","")&amp;IF(AND(ISNUMBER(E8),E8&lt;TODAY(),NOT(OR(ISNUMBER($F8),ISNUMBER($K8)))),"DELIVERY DATE PASSED - NOT RECEIVED; ",""),LEN(IF(A8="","NO JOB; ","")&amp;IF(D8="","NO PO #; ","")&amp;IF(AND(ISNUMBER(J8),ISNUMBER(K8),K8&lt;J8),"SHORT SHIPPED; ","")&amp;IF(AND(ISNUMBER(J8),ISNUMBER(K8),K8&gt;J8),"OVER SHIPPED; ","")&amp;IF(AND(N(M8)&gt;0,Q8=""),"DAMAGED - NO PHOTO; ","")&amp;IF(AND(OR(ISNUMBER($F8),ISNUMBER($K8)),UPPER(P8)&lt;&gt;UPPER("Y")),"NOT SIGNED; ","")&amp;IF(AND(ISNUMBER(E8),E8&lt;TODAY(),NOT(OR(ISNUMBER($F8),ISNUMBER($K8)))),"DELIVERY DATE PASSED - NOT RECEIVED; ",""))-2)))</f>
        <v/>
      </c>
      <c r="U8" s="6" t="inlineStr">
        <is>
          <t>Sample: bent pieces, no photo, ticket not signed</t>
        </is>
      </c>
    </row>
    <row r="9">
      <c r="A9" s="6" t="inlineStr">
        <is>
          <t>EXAMPLE Lot 7 (delete this row)</t>
        </is>
      </c>
      <c r="B9" s="6" t="inlineStr">
        <is>
          <t>[job address]</t>
        </is>
      </c>
      <c r="C9" s="7" t="inlineStr">
        <is>
          <t>[supplier]</t>
        </is>
      </c>
      <c r="D9" s="7" t="inlineStr">
        <is>
          <t>[PO #]</t>
        </is>
      </c>
      <c r="E9" s="8">
        <f>TODAY()-1</f>
        <v/>
      </c>
      <c r="F9" s="8" t="n"/>
      <c r="G9" s="7" t="inlineStr">
        <is>
          <t>Board</t>
        </is>
      </c>
      <c r="H9" s="6" t="inlineStr">
        <is>
          <t>1/2" regular, [length]</t>
        </is>
      </c>
      <c r="I9" s="7" t="inlineStr">
        <is>
          <t>sheets</t>
        </is>
      </c>
      <c r="J9" s="7" t="n">
        <v>80</v>
      </c>
      <c r="K9" s="7" t="n"/>
      <c r="L9" s="9">
        <f>IF(NOT(OR($A9&lt;&gt;"",$B9&lt;&gt;"",$C9&lt;&gt;"",$D9&lt;&gt;"",$E9&lt;&gt;"",$F9&lt;&gt;"",$G9&lt;&gt;"",$H9&lt;&gt;"",$J9&lt;&gt;"",$K9&lt;&gt;"",$M9&lt;&gt;"")),"",IF(AND(ISNUMBER(J9),ISNUMBER(K9)),K9-J9,""))</f>
        <v/>
      </c>
      <c r="M9" s="7" t="n"/>
      <c r="N9" s="7" t="n"/>
      <c r="O9" s="7" t="n"/>
      <c r="P9" s="7" t="n"/>
      <c r="Q9" s="7" t="n"/>
      <c r="R9" s="9">
        <f>IF(NOT(OR($A9&lt;&gt;"",$B9&lt;&gt;"",$C9&lt;&gt;"",$D9&lt;&gt;"",$E9&lt;&gt;"",$F9&lt;&gt;"",$G9&lt;&gt;"",$H9&lt;&gt;"",$J9&lt;&gt;"",$K9&lt;&gt;"",$M9&lt;&gt;"")),"",IF(AND(ISNUMBER(E9),NOT(OR(ISNUMBER($F9),ISNUMBER($K9)))),E9-TODAY(),""))</f>
        <v/>
      </c>
      <c r="S9" s="9">
        <f>IF(NOT(OR($A9&lt;&gt;"",$B9&lt;&gt;"",$C9&lt;&gt;"",$D9&lt;&gt;"",$E9&lt;&gt;"",$F9&lt;&gt;"",$G9&lt;&gt;"",$H9&lt;&gt;"",$J9&lt;&gt;"",$K9&lt;&gt;"",$M9&lt;&gt;"")),"",IF(ISNUMBER(F9),TODAY()-F9,""))</f>
        <v/>
      </c>
      <c r="T9" s="10">
        <f>IF(NOT(OR($A9&lt;&gt;"",$B9&lt;&gt;"",$C9&lt;&gt;"",$D9&lt;&gt;"",$E9&lt;&gt;"",$F9&lt;&gt;"",$G9&lt;&gt;"",$H9&lt;&gt;"",$J9&lt;&gt;"",$K9&lt;&gt;"",$M9&lt;&gt;"")),"",IF(IF(A9="","NO JOB; ","")&amp;IF(D9="","NO PO #; ","")&amp;IF(AND(ISNUMBER(J9),ISNUMBER(K9),K9&lt;J9),"SHORT SHIPPED; ","")&amp;IF(AND(ISNUMBER(J9),ISNUMBER(K9),K9&gt;J9),"OVER SHIPPED; ","")&amp;IF(AND(N(M9)&gt;0,Q9=""),"DAMAGED - NO PHOTO; ","")&amp;IF(AND(OR(ISNUMBER($F9),ISNUMBER($K9)),UPPER(P9)&lt;&gt;UPPER("Y")),"NOT SIGNED; ","")&amp;IF(AND(ISNUMBER(E9),E9&lt;TODAY(),NOT(OR(ISNUMBER($F9),ISNUMBER($K9)))),"DELIVERY DATE PASSED - NOT RECEIVED; ","")="","",LEFT(IF(A9="","NO JOB; ","")&amp;IF(D9="","NO PO #; ","")&amp;IF(AND(ISNUMBER(J9),ISNUMBER(K9),K9&lt;J9),"SHORT SHIPPED; ","")&amp;IF(AND(ISNUMBER(J9),ISNUMBER(K9),K9&gt;J9),"OVER SHIPPED; ","")&amp;IF(AND(N(M9)&gt;0,Q9=""),"DAMAGED - NO PHOTO; ","")&amp;IF(AND(OR(ISNUMBER($F9),ISNUMBER($K9)),UPPER(P9)&lt;&gt;UPPER("Y")),"NOT SIGNED; ","")&amp;IF(AND(ISNUMBER(E9),E9&lt;TODAY(),NOT(OR(ISNUMBER($F9),ISNUMBER($K9)))),"DELIVERY DATE PASSED - NOT RECEIVED; ",""),LEN(IF(A9="","NO JOB; ","")&amp;IF(D9="","NO PO #; ","")&amp;IF(AND(ISNUMBER(J9),ISNUMBER(K9),K9&lt;J9),"SHORT SHIPPED; ","")&amp;IF(AND(ISNUMBER(J9),ISNUMBER(K9),K9&gt;J9),"OVER SHIPPED; ","")&amp;IF(AND(N(M9)&gt;0,Q9=""),"DAMAGED - NO PHOTO; ","")&amp;IF(AND(OR(ISNUMBER($F9),ISNUMBER($K9)),UPPER(P9)&lt;&gt;UPPER("Y")),"NOT SIGNED; ","")&amp;IF(AND(ISNUMBER(E9),E9&lt;TODAY(),NOT(OR(ISNUMBER($F9),ISNUMBER($K9)))),"DELIVERY DATE PASSED - NOT RECEIVED; ",""))-2)))</f>
        <v/>
      </c>
      <c r="U9" s="6" t="inlineStr">
        <is>
          <t>Sample: late, call the supplier</t>
        </is>
      </c>
    </row>
    <row r="10">
      <c r="A10" s="6" t="inlineStr">
        <is>
          <t>EXAMPLE Lot 7 (delete this row)</t>
        </is>
      </c>
      <c r="B10" s="6" t="inlineStr">
        <is>
          <t>[job address]</t>
        </is>
      </c>
      <c r="C10" s="7" t="inlineStr">
        <is>
          <t>[supplier]</t>
        </is>
      </c>
      <c r="D10" s="7" t="inlineStr">
        <is>
          <t>[PO #]</t>
        </is>
      </c>
      <c r="E10" s="8">
        <f>TODAY()+3</f>
        <v/>
      </c>
      <c r="F10" s="8" t="n"/>
      <c r="G10" s="7" t="inlineStr">
        <is>
          <t>Screws / fasteners</t>
        </is>
      </c>
      <c r="H10" s="6" t="inlineStr">
        <is>
          <t>[size]</t>
        </is>
      </c>
      <c r="I10" s="7" t="inlineStr">
        <is>
          <t>boxes</t>
        </is>
      </c>
      <c r="J10" s="7" t="n">
        <v>10</v>
      </c>
      <c r="K10" s="7" t="n"/>
      <c r="L10" s="9">
        <f>IF(NOT(OR($A10&lt;&gt;"",$B10&lt;&gt;"",$C10&lt;&gt;"",$D10&lt;&gt;"",$E10&lt;&gt;"",$F10&lt;&gt;"",$G10&lt;&gt;"",$H10&lt;&gt;"",$J10&lt;&gt;"",$K10&lt;&gt;"",$M10&lt;&gt;"")),"",IF(AND(ISNUMBER(J10),ISNUMBER(K10)),K10-J10,""))</f>
        <v/>
      </c>
      <c r="M10" s="7" t="n"/>
      <c r="N10" s="7" t="n"/>
      <c r="O10" s="7" t="n"/>
      <c r="P10" s="7" t="n"/>
      <c r="Q10" s="7" t="n"/>
      <c r="R10" s="9">
        <f>IF(NOT(OR($A10&lt;&gt;"",$B10&lt;&gt;"",$C10&lt;&gt;"",$D10&lt;&gt;"",$E10&lt;&gt;"",$F10&lt;&gt;"",$G10&lt;&gt;"",$H10&lt;&gt;"",$J10&lt;&gt;"",$K10&lt;&gt;"",$M10&lt;&gt;"")),"",IF(AND(ISNUMBER(E10),NOT(OR(ISNUMBER($F10),ISNUMBER($K10)))),E10-TODAY(),""))</f>
        <v/>
      </c>
      <c r="S10" s="9">
        <f>IF(NOT(OR($A10&lt;&gt;"",$B10&lt;&gt;"",$C10&lt;&gt;"",$D10&lt;&gt;"",$E10&lt;&gt;"",$F10&lt;&gt;"",$G10&lt;&gt;"",$H10&lt;&gt;"",$J10&lt;&gt;"",$K10&lt;&gt;"",$M10&lt;&gt;"")),"",IF(ISNUMBER(F10),TODAY()-F10,""))</f>
        <v/>
      </c>
      <c r="T10" s="10">
        <f>IF(NOT(OR($A10&lt;&gt;"",$B10&lt;&gt;"",$C10&lt;&gt;"",$D10&lt;&gt;"",$E10&lt;&gt;"",$F10&lt;&gt;"",$G10&lt;&gt;"",$H10&lt;&gt;"",$J10&lt;&gt;"",$K10&lt;&gt;"",$M10&lt;&gt;"")),"",IF(IF(A10="","NO JOB; ","")&amp;IF(D10="","NO PO #; ","")&amp;IF(AND(ISNUMBER(J10),ISNUMBER(K10),K10&lt;J10),"SHORT SHIPPED; ","")&amp;IF(AND(ISNUMBER(J10),ISNUMBER(K10),K10&gt;J10),"OVER SHIPPED; ","")&amp;IF(AND(N(M10)&gt;0,Q10=""),"DAMAGED - NO PHOTO; ","")&amp;IF(AND(OR(ISNUMBER($F10),ISNUMBER($K10)),UPPER(P10)&lt;&gt;UPPER("Y")),"NOT SIGNED; ","")&amp;IF(AND(ISNUMBER(E10),E10&lt;TODAY(),NOT(OR(ISNUMBER($F10),ISNUMBER($K10)))),"DELIVERY DATE PASSED - NOT RECEIVED; ","")="","",LEFT(IF(A10="","NO JOB; ","")&amp;IF(D10="","NO PO #; ","")&amp;IF(AND(ISNUMBER(J10),ISNUMBER(K10),K10&lt;J10),"SHORT SHIPPED; ","")&amp;IF(AND(ISNUMBER(J10),ISNUMBER(K10),K10&gt;J10),"OVER SHIPPED; ","")&amp;IF(AND(N(M10)&gt;0,Q10=""),"DAMAGED - NO PHOTO; ","")&amp;IF(AND(OR(ISNUMBER($F10),ISNUMBER($K10)),UPPER(P10)&lt;&gt;UPPER("Y")),"NOT SIGNED; ","")&amp;IF(AND(ISNUMBER(E10),E10&lt;TODAY(),NOT(OR(ISNUMBER($F10),ISNUMBER($K10)))),"DELIVERY DATE PASSED - NOT RECEIVED; ",""),LEN(IF(A10="","NO JOB; ","")&amp;IF(D10="","NO PO #; ","")&amp;IF(AND(ISNUMBER(J10),ISNUMBER(K10),K10&lt;J10),"SHORT SHIPPED; ","")&amp;IF(AND(ISNUMBER(J10),ISNUMBER(K10),K10&gt;J10),"OVER SHIPPED; ","")&amp;IF(AND(N(M10)&gt;0,Q10=""),"DAMAGED - NO PHOTO; ","")&amp;IF(AND(OR(ISNUMBER($F10),ISNUMBER($K10)),UPPER(P10)&lt;&gt;UPPER("Y")),"NOT SIGNED; ","")&amp;IF(AND(ISNUMBER(E10),E10&lt;TODAY(),NOT(OR(ISNUMBER($F10),ISNUMBER($K10)))),"DELIVERY DATE PASSED - NOT RECEIVED; ",""))-2)))</f>
        <v/>
      </c>
      <c r="U10" s="6" t="inlineStr">
        <is>
          <t>Sample: not due yet, no flag</t>
        </is>
      </c>
    </row>
    <row r="11">
      <c r="A11" s="6" t="inlineStr">
        <is>
          <t>EXAMPLE Lot 7 (delete this row)</t>
        </is>
      </c>
      <c r="B11" s="6" t="inlineStr">
        <is>
          <t>[job address]</t>
        </is>
      </c>
      <c r="C11" s="7" t="inlineStr">
        <is>
          <t>[supplier]</t>
        </is>
      </c>
      <c r="D11" s="7" t="n"/>
      <c r="E11" s="8">
        <f>TODAY()-4</f>
        <v/>
      </c>
      <c r="F11" s="8">
        <f>TODAY()-4</f>
        <v/>
      </c>
      <c r="G11" s="7" t="inlineStr">
        <is>
          <t>Tape</t>
        </is>
      </c>
      <c r="H11" s="6" t="inlineStr">
        <is>
          <t>Paper, [roll length]</t>
        </is>
      </c>
      <c r="I11" s="7" t="inlineStr">
        <is>
          <t>rolls</t>
        </is>
      </c>
      <c r="J11" s="7" t="n">
        <v>20</v>
      </c>
      <c r="K11" s="7" t="n">
        <v>24</v>
      </c>
      <c r="L11" s="9">
        <f>IF(NOT(OR($A11&lt;&gt;"",$B11&lt;&gt;"",$C11&lt;&gt;"",$D11&lt;&gt;"",$E11&lt;&gt;"",$F11&lt;&gt;"",$G11&lt;&gt;"",$H11&lt;&gt;"",$J11&lt;&gt;"",$K11&lt;&gt;"",$M11&lt;&gt;"")),"",IF(AND(ISNUMBER(J11),ISNUMBER(K11)),K11-J11,""))</f>
        <v/>
      </c>
      <c r="M11" s="7" t="n">
        <v>0</v>
      </c>
      <c r="N11" s="7" t="inlineStr">
        <is>
          <t>1st floor</t>
        </is>
      </c>
      <c r="O11" s="7" t="inlineStr">
        <is>
          <t>Crew 3 (Ana)</t>
        </is>
      </c>
      <c r="P11" s="7" t="inlineStr">
        <is>
          <t>Y</t>
        </is>
      </c>
      <c r="Q11" s="7" t="n"/>
      <c r="R11" s="9">
        <f>IF(NOT(OR($A11&lt;&gt;"",$B11&lt;&gt;"",$C11&lt;&gt;"",$D11&lt;&gt;"",$E11&lt;&gt;"",$F11&lt;&gt;"",$G11&lt;&gt;"",$H11&lt;&gt;"",$J11&lt;&gt;"",$K11&lt;&gt;"",$M11&lt;&gt;"")),"",IF(AND(ISNUMBER(E11),NOT(OR(ISNUMBER($F11),ISNUMBER($K11)))),E11-TODAY(),""))</f>
        <v/>
      </c>
      <c r="S11" s="9">
        <f>IF(NOT(OR($A11&lt;&gt;"",$B11&lt;&gt;"",$C11&lt;&gt;"",$D11&lt;&gt;"",$E11&lt;&gt;"",$F11&lt;&gt;"",$G11&lt;&gt;"",$H11&lt;&gt;"",$J11&lt;&gt;"",$K11&lt;&gt;"",$M11&lt;&gt;"")),"",IF(ISNUMBER(F11),TODAY()-F11,""))</f>
        <v/>
      </c>
      <c r="T11" s="10">
        <f>IF(NOT(OR($A11&lt;&gt;"",$B11&lt;&gt;"",$C11&lt;&gt;"",$D11&lt;&gt;"",$E11&lt;&gt;"",$F11&lt;&gt;"",$G11&lt;&gt;"",$H11&lt;&gt;"",$J11&lt;&gt;"",$K11&lt;&gt;"",$M11&lt;&gt;"")),"",IF(IF(A11="","NO JOB; ","")&amp;IF(D11="","NO PO #; ","")&amp;IF(AND(ISNUMBER(J11),ISNUMBER(K11),K11&lt;J11),"SHORT SHIPPED; ","")&amp;IF(AND(ISNUMBER(J11),ISNUMBER(K11),K11&gt;J11),"OVER SHIPPED; ","")&amp;IF(AND(N(M11)&gt;0,Q11=""),"DAMAGED - NO PHOTO; ","")&amp;IF(AND(OR(ISNUMBER($F11),ISNUMBER($K11)),UPPER(P11)&lt;&gt;UPPER("Y")),"NOT SIGNED; ","")&amp;IF(AND(ISNUMBER(E11),E11&lt;TODAY(),NOT(OR(ISNUMBER($F11),ISNUMBER($K11)))),"DELIVERY DATE PASSED - NOT RECEIVED; ","")="","",LEFT(IF(A11="","NO JOB; ","")&amp;IF(D11="","NO PO #; ","")&amp;IF(AND(ISNUMBER(J11),ISNUMBER(K11),K11&lt;J11),"SHORT SHIPPED; ","")&amp;IF(AND(ISNUMBER(J11),ISNUMBER(K11),K11&gt;J11),"OVER SHIPPED; ","")&amp;IF(AND(N(M11)&gt;0,Q11=""),"DAMAGED - NO PHOTO; ","")&amp;IF(AND(OR(ISNUMBER($F11),ISNUMBER($K11)),UPPER(P11)&lt;&gt;UPPER("Y")),"NOT SIGNED; ","")&amp;IF(AND(ISNUMBER(E11),E11&lt;TODAY(),NOT(OR(ISNUMBER($F11),ISNUMBER($K11)))),"DELIVERY DATE PASSED - NOT RECEIVED; ",""),LEN(IF(A11="","NO JOB; ","")&amp;IF(D11="","NO PO #; ","")&amp;IF(AND(ISNUMBER(J11),ISNUMBER(K11),K11&lt;J11),"SHORT SHIPPED; ","")&amp;IF(AND(ISNUMBER(J11),ISNUMBER(K11),K11&gt;J11),"OVER SHIPPED; ","")&amp;IF(AND(N(M11)&gt;0,Q11=""),"DAMAGED - NO PHOTO; ","")&amp;IF(AND(OR(ISNUMBER($F11),ISNUMBER($K11)),UPPER(P11)&lt;&gt;UPPER("Y")),"NOT SIGNED; ","")&amp;IF(AND(ISNUMBER(E11),E11&lt;TODAY(),NOT(OR(ISNUMBER($F11),ISNUMBER($K11)))),"DELIVERY DATE PASSED - NOT RECEIVED; ",""))-2)))</f>
        <v/>
      </c>
      <c r="U11" s="6" t="inlineStr">
        <is>
          <t>Sample: 4 extra rolls, no PO # typed</t>
        </is>
      </c>
    </row>
    <row r="12">
      <c r="A12" s="6" t="n"/>
      <c r="B12" s="6" t="n"/>
      <c r="C12" s="7" t="n"/>
      <c r="D12" s="7" t="n"/>
      <c r="E12" s="8" t="n"/>
      <c r="F12" s="8" t="n"/>
      <c r="G12" s="7" t="n"/>
      <c r="H12" s="6" t="n"/>
      <c r="I12" s="7" t="n"/>
      <c r="J12" s="7" t="n"/>
      <c r="K12" s="7" t="n"/>
      <c r="L12" s="9">
        <f>IF(NOT(OR($A12&lt;&gt;"",$B12&lt;&gt;"",$C12&lt;&gt;"",$D12&lt;&gt;"",$E12&lt;&gt;"",$F12&lt;&gt;"",$G12&lt;&gt;"",$H12&lt;&gt;"",$J12&lt;&gt;"",$K12&lt;&gt;"",$M12&lt;&gt;"")),"",IF(AND(ISNUMBER(J12),ISNUMBER(K12)),K12-J12,""))</f>
        <v/>
      </c>
      <c r="M12" s="7" t="n"/>
      <c r="N12" s="7" t="n"/>
      <c r="O12" s="7" t="n"/>
      <c r="P12" s="7" t="n"/>
      <c r="Q12" s="7" t="n"/>
      <c r="R12" s="9">
        <f>IF(NOT(OR($A12&lt;&gt;"",$B12&lt;&gt;"",$C12&lt;&gt;"",$D12&lt;&gt;"",$E12&lt;&gt;"",$F12&lt;&gt;"",$G12&lt;&gt;"",$H12&lt;&gt;"",$J12&lt;&gt;"",$K12&lt;&gt;"",$M12&lt;&gt;"")),"",IF(AND(ISNUMBER(E12),NOT(OR(ISNUMBER($F12),ISNUMBER($K12)))),E12-TODAY(),""))</f>
        <v/>
      </c>
      <c r="S12" s="9">
        <f>IF(NOT(OR($A12&lt;&gt;"",$B12&lt;&gt;"",$C12&lt;&gt;"",$D12&lt;&gt;"",$E12&lt;&gt;"",$F12&lt;&gt;"",$G12&lt;&gt;"",$H12&lt;&gt;"",$J12&lt;&gt;"",$K12&lt;&gt;"",$M12&lt;&gt;"")),"",IF(ISNUMBER(F12),TODAY()-F12,""))</f>
        <v/>
      </c>
      <c r="T12" s="10">
        <f>IF(NOT(OR($A12&lt;&gt;"",$B12&lt;&gt;"",$C12&lt;&gt;"",$D12&lt;&gt;"",$E12&lt;&gt;"",$F12&lt;&gt;"",$G12&lt;&gt;"",$H12&lt;&gt;"",$J12&lt;&gt;"",$K12&lt;&gt;"",$M12&lt;&gt;"")),"",IF(IF(A12="","NO JOB; ","")&amp;IF(D12="","NO PO #; ","")&amp;IF(AND(ISNUMBER(J12),ISNUMBER(K12),K12&lt;J12),"SHORT SHIPPED; ","")&amp;IF(AND(ISNUMBER(J12),ISNUMBER(K12),K12&gt;J12),"OVER SHIPPED; ","")&amp;IF(AND(N(M12)&gt;0,Q12=""),"DAMAGED - NO PHOTO; ","")&amp;IF(AND(OR(ISNUMBER($F12),ISNUMBER($K12)),UPPER(P12)&lt;&gt;UPPER("Y")),"NOT SIGNED; ","")&amp;IF(AND(ISNUMBER(E12),E12&lt;TODAY(),NOT(OR(ISNUMBER($F12),ISNUMBER($K12)))),"DELIVERY DATE PASSED - NOT RECEIVED; ","")="","",LEFT(IF(A12="","NO JOB; ","")&amp;IF(D12="","NO PO #; ","")&amp;IF(AND(ISNUMBER(J12),ISNUMBER(K12),K12&lt;J12),"SHORT SHIPPED; ","")&amp;IF(AND(ISNUMBER(J12),ISNUMBER(K12),K12&gt;J12),"OVER SHIPPED; ","")&amp;IF(AND(N(M12)&gt;0,Q12=""),"DAMAGED - NO PHOTO; ","")&amp;IF(AND(OR(ISNUMBER($F12),ISNUMBER($K12)),UPPER(P12)&lt;&gt;UPPER("Y")),"NOT SIGNED; ","")&amp;IF(AND(ISNUMBER(E12),E12&lt;TODAY(),NOT(OR(ISNUMBER($F12),ISNUMBER($K12)))),"DELIVERY DATE PASSED - NOT RECEIVED; ",""),LEN(IF(A12="","NO JOB; ","")&amp;IF(D12="","NO PO #; ","")&amp;IF(AND(ISNUMBER(J12),ISNUMBER(K12),K12&lt;J12),"SHORT SHIPPED; ","")&amp;IF(AND(ISNUMBER(J12),ISNUMBER(K12),K12&gt;J12),"OVER SHIPPED; ","")&amp;IF(AND(N(M12)&gt;0,Q12=""),"DAMAGED - NO PHOTO; ","")&amp;IF(AND(OR(ISNUMBER($F12),ISNUMBER($K12)),UPPER(P12)&lt;&gt;UPPER("Y")),"NOT SIGNED; ","")&amp;IF(AND(ISNUMBER(E12),E12&lt;TODAY(),NOT(OR(ISNUMBER($F12),ISNUMBER($K12)))),"DELIVERY DATE PASSED - NOT RECEIVED; ",""))-2)))</f>
        <v/>
      </c>
      <c r="U12" s="6" t="n"/>
    </row>
    <row r="13">
      <c r="A13" s="6" t="n"/>
      <c r="B13" s="6" t="n"/>
      <c r="C13" s="7" t="n"/>
      <c r="D13" s="7" t="n"/>
      <c r="E13" s="8" t="n"/>
      <c r="F13" s="8" t="n"/>
      <c r="G13" s="7" t="n"/>
      <c r="H13" s="6" t="n"/>
      <c r="I13" s="7" t="n"/>
      <c r="J13" s="7" t="n"/>
      <c r="K13" s="7" t="n"/>
      <c r="L13" s="9">
        <f>IF(NOT(OR($A13&lt;&gt;"",$B13&lt;&gt;"",$C13&lt;&gt;"",$D13&lt;&gt;"",$E13&lt;&gt;"",$F13&lt;&gt;"",$G13&lt;&gt;"",$H13&lt;&gt;"",$J13&lt;&gt;"",$K13&lt;&gt;"",$M13&lt;&gt;"")),"",IF(AND(ISNUMBER(J13),ISNUMBER(K13)),K13-J13,""))</f>
        <v/>
      </c>
      <c r="M13" s="7" t="n"/>
      <c r="N13" s="7" t="n"/>
      <c r="O13" s="7" t="n"/>
      <c r="P13" s="7" t="n"/>
      <c r="Q13" s="7" t="n"/>
      <c r="R13" s="9">
        <f>IF(NOT(OR($A13&lt;&gt;"",$B13&lt;&gt;"",$C13&lt;&gt;"",$D13&lt;&gt;"",$E13&lt;&gt;"",$F13&lt;&gt;"",$G13&lt;&gt;"",$H13&lt;&gt;"",$J13&lt;&gt;"",$K13&lt;&gt;"",$M13&lt;&gt;"")),"",IF(AND(ISNUMBER(E13),NOT(OR(ISNUMBER($F13),ISNUMBER($K13)))),E13-TODAY(),""))</f>
        <v/>
      </c>
      <c r="S13" s="9">
        <f>IF(NOT(OR($A13&lt;&gt;"",$B13&lt;&gt;"",$C13&lt;&gt;"",$D13&lt;&gt;"",$E13&lt;&gt;"",$F13&lt;&gt;"",$G13&lt;&gt;"",$H13&lt;&gt;"",$J13&lt;&gt;"",$K13&lt;&gt;"",$M13&lt;&gt;"")),"",IF(ISNUMBER(F13),TODAY()-F13,""))</f>
        <v/>
      </c>
      <c r="T13" s="10">
        <f>IF(NOT(OR($A13&lt;&gt;"",$B13&lt;&gt;"",$C13&lt;&gt;"",$D13&lt;&gt;"",$E13&lt;&gt;"",$F13&lt;&gt;"",$G13&lt;&gt;"",$H13&lt;&gt;"",$J13&lt;&gt;"",$K13&lt;&gt;"",$M13&lt;&gt;"")),"",IF(IF(A13="","NO JOB; ","")&amp;IF(D13="","NO PO #; ","")&amp;IF(AND(ISNUMBER(J13),ISNUMBER(K13),K13&lt;J13),"SHORT SHIPPED; ","")&amp;IF(AND(ISNUMBER(J13),ISNUMBER(K13),K13&gt;J13),"OVER SHIPPED; ","")&amp;IF(AND(N(M13)&gt;0,Q13=""),"DAMAGED - NO PHOTO; ","")&amp;IF(AND(OR(ISNUMBER($F13),ISNUMBER($K13)),UPPER(P13)&lt;&gt;UPPER("Y")),"NOT SIGNED; ","")&amp;IF(AND(ISNUMBER(E13),E13&lt;TODAY(),NOT(OR(ISNUMBER($F13),ISNUMBER($K13)))),"DELIVERY DATE PASSED - NOT RECEIVED; ","")="","",LEFT(IF(A13="","NO JOB; ","")&amp;IF(D13="","NO PO #; ","")&amp;IF(AND(ISNUMBER(J13),ISNUMBER(K13),K13&lt;J13),"SHORT SHIPPED; ","")&amp;IF(AND(ISNUMBER(J13),ISNUMBER(K13),K13&gt;J13),"OVER SHIPPED; ","")&amp;IF(AND(N(M13)&gt;0,Q13=""),"DAMAGED - NO PHOTO; ","")&amp;IF(AND(OR(ISNUMBER($F13),ISNUMBER($K13)),UPPER(P13)&lt;&gt;UPPER("Y")),"NOT SIGNED; ","")&amp;IF(AND(ISNUMBER(E13),E13&lt;TODAY(),NOT(OR(ISNUMBER($F13),ISNUMBER($K13)))),"DELIVERY DATE PASSED - NOT RECEIVED; ",""),LEN(IF(A13="","NO JOB; ","")&amp;IF(D13="","NO PO #; ","")&amp;IF(AND(ISNUMBER(J13),ISNUMBER(K13),K13&lt;J13),"SHORT SHIPPED; ","")&amp;IF(AND(ISNUMBER(J13),ISNUMBER(K13),K13&gt;J13),"OVER SHIPPED; ","")&amp;IF(AND(N(M13)&gt;0,Q13=""),"DAMAGED - NO PHOTO; ","")&amp;IF(AND(OR(ISNUMBER($F13),ISNUMBER($K13)),UPPER(P13)&lt;&gt;UPPER("Y")),"NOT SIGNED; ","")&amp;IF(AND(ISNUMBER(E13),E13&lt;TODAY(),NOT(OR(ISNUMBER($F13),ISNUMBER($K13)))),"DELIVERY DATE PASSED - NOT RECEIVED; ",""))-2)))</f>
        <v/>
      </c>
      <c r="U13" s="6" t="n"/>
    </row>
    <row r="14">
      <c r="A14" s="6" t="n"/>
      <c r="B14" s="6" t="n"/>
      <c r="C14" s="7" t="n"/>
      <c r="D14" s="7" t="n"/>
      <c r="E14" s="8" t="n"/>
      <c r="F14" s="8" t="n"/>
      <c r="G14" s="7" t="n"/>
      <c r="H14" s="6" t="n"/>
      <c r="I14" s="7" t="n"/>
      <c r="J14" s="7" t="n"/>
      <c r="K14" s="7" t="n"/>
      <c r="L14" s="9">
        <f>IF(NOT(OR($A14&lt;&gt;"",$B14&lt;&gt;"",$C14&lt;&gt;"",$D14&lt;&gt;"",$E14&lt;&gt;"",$F14&lt;&gt;"",$G14&lt;&gt;"",$H14&lt;&gt;"",$J14&lt;&gt;"",$K14&lt;&gt;"",$M14&lt;&gt;"")),"",IF(AND(ISNUMBER(J14),ISNUMBER(K14)),K14-J14,""))</f>
        <v/>
      </c>
      <c r="M14" s="7" t="n"/>
      <c r="N14" s="7" t="n"/>
      <c r="O14" s="7" t="n"/>
      <c r="P14" s="7" t="n"/>
      <c r="Q14" s="7" t="n"/>
      <c r="R14" s="9">
        <f>IF(NOT(OR($A14&lt;&gt;"",$B14&lt;&gt;"",$C14&lt;&gt;"",$D14&lt;&gt;"",$E14&lt;&gt;"",$F14&lt;&gt;"",$G14&lt;&gt;"",$H14&lt;&gt;"",$J14&lt;&gt;"",$K14&lt;&gt;"",$M14&lt;&gt;"")),"",IF(AND(ISNUMBER(E14),NOT(OR(ISNUMBER($F14),ISNUMBER($K14)))),E14-TODAY(),""))</f>
        <v/>
      </c>
      <c r="S14" s="9">
        <f>IF(NOT(OR($A14&lt;&gt;"",$B14&lt;&gt;"",$C14&lt;&gt;"",$D14&lt;&gt;"",$E14&lt;&gt;"",$F14&lt;&gt;"",$G14&lt;&gt;"",$H14&lt;&gt;"",$J14&lt;&gt;"",$K14&lt;&gt;"",$M14&lt;&gt;"")),"",IF(ISNUMBER(F14),TODAY()-F14,""))</f>
        <v/>
      </c>
      <c r="T14" s="10">
        <f>IF(NOT(OR($A14&lt;&gt;"",$B14&lt;&gt;"",$C14&lt;&gt;"",$D14&lt;&gt;"",$E14&lt;&gt;"",$F14&lt;&gt;"",$G14&lt;&gt;"",$H14&lt;&gt;"",$J14&lt;&gt;"",$K14&lt;&gt;"",$M14&lt;&gt;"")),"",IF(IF(A14="","NO JOB; ","")&amp;IF(D14="","NO PO #; ","")&amp;IF(AND(ISNUMBER(J14),ISNUMBER(K14),K14&lt;J14),"SHORT SHIPPED; ","")&amp;IF(AND(ISNUMBER(J14),ISNUMBER(K14),K14&gt;J14),"OVER SHIPPED; ","")&amp;IF(AND(N(M14)&gt;0,Q14=""),"DAMAGED - NO PHOTO; ","")&amp;IF(AND(OR(ISNUMBER($F14),ISNUMBER($K14)),UPPER(P14)&lt;&gt;UPPER("Y")),"NOT SIGNED; ","")&amp;IF(AND(ISNUMBER(E14),E14&lt;TODAY(),NOT(OR(ISNUMBER($F14),ISNUMBER($K14)))),"DELIVERY DATE PASSED - NOT RECEIVED; ","")="","",LEFT(IF(A14="","NO JOB; ","")&amp;IF(D14="","NO PO #; ","")&amp;IF(AND(ISNUMBER(J14),ISNUMBER(K14),K14&lt;J14),"SHORT SHIPPED; ","")&amp;IF(AND(ISNUMBER(J14),ISNUMBER(K14),K14&gt;J14),"OVER SHIPPED; ","")&amp;IF(AND(N(M14)&gt;0,Q14=""),"DAMAGED - NO PHOTO; ","")&amp;IF(AND(OR(ISNUMBER($F14),ISNUMBER($K14)),UPPER(P14)&lt;&gt;UPPER("Y")),"NOT SIGNED; ","")&amp;IF(AND(ISNUMBER(E14),E14&lt;TODAY(),NOT(OR(ISNUMBER($F14),ISNUMBER($K14)))),"DELIVERY DATE PASSED - NOT RECEIVED; ",""),LEN(IF(A14="","NO JOB; ","")&amp;IF(D14="","NO PO #; ","")&amp;IF(AND(ISNUMBER(J14),ISNUMBER(K14),K14&lt;J14),"SHORT SHIPPED; ","")&amp;IF(AND(ISNUMBER(J14),ISNUMBER(K14),K14&gt;J14),"OVER SHIPPED; ","")&amp;IF(AND(N(M14)&gt;0,Q14=""),"DAMAGED - NO PHOTO; ","")&amp;IF(AND(OR(ISNUMBER($F14),ISNUMBER($K14)),UPPER(P14)&lt;&gt;UPPER("Y")),"NOT SIGNED; ","")&amp;IF(AND(ISNUMBER(E14),E14&lt;TODAY(),NOT(OR(ISNUMBER($F14),ISNUMBER($K14)))),"DELIVERY DATE PASSED - NOT RECEIVED; ",""))-2)))</f>
        <v/>
      </c>
      <c r="U14" s="6" t="n"/>
    </row>
    <row r="15">
      <c r="A15" s="6" t="n"/>
      <c r="B15" s="6" t="n"/>
      <c r="C15" s="7" t="n"/>
      <c r="D15" s="7" t="n"/>
      <c r="E15" s="8" t="n"/>
      <c r="F15" s="8" t="n"/>
      <c r="G15" s="7" t="n"/>
      <c r="H15" s="6" t="n"/>
      <c r="I15" s="7" t="n"/>
      <c r="J15" s="7" t="n"/>
      <c r="K15" s="7" t="n"/>
      <c r="L15" s="9">
        <f>IF(NOT(OR($A15&lt;&gt;"",$B15&lt;&gt;"",$C15&lt;&gt;"",$D15&lt;&gt;"",$E15&lt;&gt;"",$F15&lt;&gt;"",$G15&lt;&gt;"",$H15&lt;&gt;"",$J15&lt;&gt;"",$K15&lt;&gt;"",$M15&lt;&gt;"")),"",IF(AND(ISNUMBER(J15),ISNUMBER(K15)),K15-J15,""))</f>
        <v/>
      </c>
      <c r="M15" s="7" t="n"/>
      <c r="N15" s="7" t="n"/>
      <c r="O15" s="7" t="n"/>
      <c r="P15" s="7" t="n"/>
      <c r="Q15" s="7" t="n"/>
      <c r="R15" s="9">
        <f>IF(NOT(OR($A15&lt;&gt;"",$B15&lt;&gt;"",$C15&lt;&gt;"",$D15&lt;&gt;"",$E15&lt;&gt;"",$F15&lt;&gt;"",$G15&lt;&gt;"",$H15&lt;&gt;"",$J15&lt;&gt;"",$K15&lt;&gt;"",$M15&lt;&gt;"")),"",IF(AND(ISNUMBER(E15),NOT(OR(ISNUMBER($F15),ISNUMBER($K15)))),E15-TODAY(),""))</f>
        <v/>
      </c>
      <c r="S15" s="9">
        <f>IF(NOT(OR($A15&lt;&gt;"",$B15&lt;&gt;"",$C15&lt;&gt;"",$D15&lt;&gt;"",$E15&lt;&gt;"",$F15&lt;&gt;"",$G15&lt;&gt;"",$H15&lt;&gt;"",$J15&lt;&gt;"",$K15&lt;&gt;"",$M15&lt;&gt;"")),"",IF(ISNUMBER(F15),TODAY()-F15,""))</f>
        <v/>
      </c>
      <c r="T15" s="10">
        <f>IF(NOT(OR($A15&lt;&gt;"",$B15&lt;&gt;"",$C15&lt;&gt;"",$D15&lt;&gt;"",$E15&lt;&gt;"",$F15&lt;&gt;"",$G15&lt;&gt;"",$H15&lt;&gt;"",$J15&lt;&gt;"",$K15&lt;&gt;"",$M15&lt;&gt;"")),"",IF(IF(A15="","NO JOB; ","")&amp;IF(D15="","NO PO #; ","")&amp;IF(AND(ISNUMBER(J15),ISNUMBER(K15),K15&lt;J15),"SHORT SHIPPED; ","")&amp;IF(AND(ISNUMBER(J15),ISNUMBER(K15),K15&gt;J15),"OVER SHIPPED; ","")&amp;IF(AND(N(M15)&gt;0,Q15=""),"DAMAGED - NO PHOTO; ","")&amp;IF(AND(OR(ISNUMBER($F15),ISNUMBER($K15)),UPPER(P15)&lt;&gt;UPPER("Y")),"NOT SIGNED; ","")&amp;IF(AND(ISNUMBER(E15),E15&lt;TODAY(),NOT(OR(ISNUMBER($F15),ISNUMBER($K15)))),"DELIVERY DATE PASSED - NOT RECEIVED; ","")="","",LEFT(IF(A15="","NO JOB; ","")&amp;IF(D15="","NO PO #; ","")&amp;IF(AND(ISNUMBER(J15),ISNUMBER(K15),K15&lt;J15),"SHORT SHIPPED; ","")&amp;IF(AND(ISNUMBER(J15),ISNUMBER(K15),K15&gt;J15),"OVER SHIPPED; ","")&amp;IF(AND(N(M15)&gt;0,Q15=""),"DAMAGED - NO PHOTO; ","")&amp;IF(AND(OR(ISNUMBER($F15),ISNUMBER($K15)),UPPER(P15)&lt;&gt;UPPER("Y")),"NOT SIGNED; ","")&amp;IF(AND(ISNUMBER(E15),E15&lt;TODAY(),NOT(OR(ISNUMBER($F15),ISNUMBER($K15)))),"DELIVERY DATE PASSED - NOT RECEIVED; ",""),LEN(IF(A15="","NO JOB; ","")&amp;IF(D15="","NO PO #; ","")&amp;IF(AND(ISNUMBER(J15),ISNUMBER(K15),K15&lt;J15),"SHORT SHIPPED; ","")&amp;IF(AND(ISNUMBER(J15),ISNUMBER(K15),K15&gt;J15),"OVER SHIPPED; ","")&amp;IF(AND(N(M15)&gt;0,Q15=""),"DAMAGED - NO PHOTO; ","")&amp;IF(AND(OR(ISNUMBER($F15),ISNUMBER($K15)),UPPER(P15)&lt;&gt;UPPER("Y")),"NOT SIGNED; ","")&amp;IF(AND(ISNUMBER(E15),E15&lt;TODAY(),NOT(OR(ISNUMBER($F15),ISNUMBER($K15)))),"DELIVERY DATE PASSED - NOT RECEIVED; ",""))-2)))</f>
        <v/>
      </c>
      <c r="U15" s="6" t="n"/>
    </row>
    <row r="16">
      <c r="A16" s="6" t="n"/>
      <c r="B16" s="6" t="n"/>
      <c r="C16" s="7" t="n"/>
      <c r="D16" s="7" t="n"/>
      <c r="E16" s="8" t="n"/>
      <c r="F16" s="8" t="n"/>
      <c r="G16" s="7" t="n"/>
      <c r="H16" s="6" t="n"/>
      <c r="I16" s="7" t="n"/>
      <c r="J16" s="7" t="n"/>
      <c r="K16" s="7" t="n"/>
      <c r="L16" s="9">
        <f>IF(NOT(OR($A16&lt;&gt;"",$B16&lt;&gt;"",$C16&lt;&gt;"",$D16&lt;&gt;"",$E16&lt;&gt;"",$F16&lt;&gt;"",$G16&lt;&gt;"",$H16&lt;&gt;"",$J16&lt;&gt;"",$K16&lt;&gt;"",$M16&lt;&gt;"")),"",IF(AND(ISNUMBER(J16),ISNUMBER(K16)),K16-J16,""))</f>
        <v/>
      </c>
      <c r="M16" s="7" t="n"/>
      <c r="N16" s="7" t="n"/>
      <c r="O16" s="7" t="n"/>
      <c r="P16" s="7" t="n"/>
      <c r="Q16" s="7" t="n"/>
      <c r="R16" s="9">
        <f>IF(NOT(OR($A16&lt;&gt;"",$B16&lt;&gt;"",$C16&lt;&gt;"",$D16&lt;&gt;"",$E16&lt;&gt;"",$F16&lt;&gt;"",$G16&lt;&gt;"",$H16&lt;&gt;"",$J16&lt;&gt;"",$K16&lt;&gt;"",$M16&lt;&gt;"")),"",IF(AND(ISNUMBER(E16),NOT(OR(ISNUMBER($F16),ISNUMBER($K16)))),E16-TODAY(),""))</f>
        <v/>
      </c>
      <c r="S16" s="9">
        <f>IF(NOT(OR($A16&lt;&gt;"",$B16&lt;&gt;"",$C16&lt;&gt;"",$D16&lt;&gt;"",$E16&lt;&gt;"",$F16&lt;&gt;"",$G16&lt;&gt;"",$H16&lt;&gt;"",$J16&lt;&gt;"",$K16&lt;&gt;"",$M16&lt;&gt;"")),"",IF(ISNUMBER(F16),TODAY()-F16,""))</f>
        <v/>
      </c>
      <c r="T16" s="10">
        <f>IF(NOT(OR($A16&lt;&gt;"",$B16&lt;&gt;"",$C16&lt;&gt;"",$D16&lt;&gt;"",$E16&lt;&gt;"",$F16&lt;&gt;"",$G16&lt;&gt;"",$H16&lt;&gt;"",$J16&lt;&gt;"",$K16&lt;&gt;"",$M16&lt;&gt;"")),"",IF(IF(A16="","NO JOB; ","")&amp;IF(D16="","NO PO #; ","")&amp;IF(AND(ISNUMBER(J16),ISNUMBER(K16),K16&lt;J16),"SHORT SHIPPED; ","")&amp;IF(AND(ISNUMBER(J16),ISNUMBER(K16),K16&gt;J16),"OVER SHIPPED; ","")&amp;IF(AND(N(M16)&gt;0,Q16=""),"DAMAGED - NO PHOTO; ","")&amp;IF(AND(OR(ISNUMBER($F16),ISNUMBER($K16)),UPPER(P16)&lt;&gt;UPPER("Y")),"NOT SIGNED; ","")&amp;IF(AND(ISNUMBER(E16),E16&lt;TODAY(),NOT(OR(ISNUMBER($F16),ISNUMBER($K16)))),"DELIVERY DATE PASSED - NOT RECEIVED; ","")="","",LEFT(IF(A16="","NO JOB; ","")&amp;IF(D16="","NO PO #; ","")&amp;IF(AND(ISNUMBER(J16),ISNUMBER(K16),K16&lt;J16),"SHORT SHIPPED; ","")&amp;IF(AND(ISNUMBER(J16),ISNUMBER(K16),K16&gt;J16),"OVER SHIPPED; ","")&amp;IF(AND(N(M16)&gt;0,Q16=""),"DAMAGED - NO PHOTO; ","")&amp;IF(AND(OR(ISNUMBER($F16),ISNUMBER($K16)),UPPER(P16)&lt;&gt;UPPER("Y")),"NOT SIGNED; ","")&amp;IF(AND(ISNUMBER(E16),E16&lt;TODAY(),NOT(OR(ISNUMBER($F16),ISNUMBER($K16)))),"DELIVERY DATE PASSED - NOT RECEIVED; ",""),LEN(IF(A16="","NO JOB; ","")&amp;IF(D16="","NO PO #; ","")&amp;IF(AND(ISNUMBER(J16),ISNUMBER(K16),K16&lt;J16),"SHORT SHIPPED; ","")&amp;IF(AND(ISNUMBER(J16),ISNUMBER(K16),K16&gt;J16),"OVER SHIPPED; ","")&amp;IF(AND(N(M16)&gt;0,Q16=""),"DAMAGED - NO PHOTO; ","")&amp;IF(AND(OR(ISNUMBER($F16),ISNUMBER($K16)),UPPER(P16)&lt;&gt;UPPER("Y")),"NOT SIGNED; ","")&amp;IF(AND(ISNUMBER(E16),E16&lt;TODAY(),NOT(OR(ISNUMBER($F16),ISNUMBER($K16)))),"DELIVERY DATE PASSED - NOT RECEIVED; ",""))-2)))</f>
        <v/>
      </c>
      <c r="U16" s="6" t="n"/>
    </row>
    <row r="17">
      <c r="A17" s="6" t="n"/>
      <c r="B17" s="6" t="n"/>
      <c r="C17" s="7" t="n"/>
      <c r="D17" s="7" t="n"/>
      <c r="E17" s="8" t="n"/>
      <c r="F17" s="8" t="n"/>
      <c r="G17" s="7" t="n"/>
      <c r="H17" s="6" t="n"/>
      <c r="I17" s="7" t="n"/>
      <c r="J17" s="7" t="n"/>
      <c r="K17" s="7" t="n"/>
      <c r="L17" s="9">
        <f>IF(NOT(OR($A17&lt;&gt;"",$B17&lt;&gt;"",$C17&lt;&gt;"",$D17&lt;&gt;"",$E17&lt;&gt;"",$F17&lt;&gt;"",$G17&lt;&gt;"",$H17&lt;&gt;"",$J17&lt;&gt;"",$K17&lt;&gt;"",$M17&lt;&gt;"")),"",IF(AND(ISNUMBER(J17),ISNUMBER(K17)),K17-J17,""))</f>
        <v/>
      </c>
      <c r="M17" s="7" t="n"/>
      <c r="N17" s="7" t="n"/>
      <c r="O17" s="7" t="n"/>
      <c r="P17" s="7" t="n"/>
      <c r="Q17" s="7" t="n"/>
      <c r="R17" s="9">
        <f>IF(NOT(OR($A17&lt;&gt;"",$B17&lt;&gt;"",$C17&lt;&gt;"",$D17&lt;&gt;"",$E17&lt;&gt;"",$F17&lt;&gt;"",$G17&lt;&gt;"",$H17&lt;&gt;"",$J17&lt;&gt;"",$K17&lt;&gt;"",$M17&lt;&gt;"")),"",IF(AND(ISNUMBER(E17),NOT(OR(ISNUMBER($F17),ISNUMBER($K17)))),E17-TODAY(),""))</f>
        <v/>
      </c>
      <c r="S17" s="9">
        <f>IF(NOT(OR($A17&lt;&gt;"",$B17&lt;&gt;"",$C17&lt;&gt;"",$D17&lt;&gt;"",$E17&lt;&gt;"",$F17&lt;&gt;"",$G17&lt;&gt;"",$H17&lt;&gt;"",$J17&lt;&gt;"",$K17&lt;&gt;"",$M17&lt;&gt;"")),"",IF(ISNUMBER(F17),TODAY()-F17,""))</f>
        <v/>
      </c>
      <c r="T17" s="10">
        <f>IF(NOT(OR($A17&lt;&gt;"",$B17&lt;&gt;"",$C17&lt;&gt;"",$D17&lt;&gt;"",$E17&lt;&gt;"",$F17&lt;&gt;"",$G17&lt;&gt;"",$H17&lt;&gt;"",$J17&lt;&gt;"",$K17&lt;&gt;"",$M17&lt;&gt;"")),"",IF(IF(A17="","NO JOB; ","")&amp;IF(D17="","NO PO #; ","")&amp;IF(AND(ISNUMBER(J17),ISNUMBER(K17),K17&lt;J17),"SHORT SHIPPED; ","")&amp;IF(AND(ISNUMBER(J17),ISNUMBER(K17),K17&gt;J17),"OVER SHIPPED; ","")&amp;IF(AND(N(M17)&gt;0,Q17=""),"DAMAGED - NO PHOTO; ","")&amp;IF(AND(OR(ISNUMBER($F17),ISNUMBER($K17)),UPPER(P17)&lt;&gt;UPPER("Y")),"NOT SIGNED; ","")&amp;IF(AND(ISNUMBER(E17),E17&lt;TODAY(),NOT(OR(ISNUMBER($F17),ISNUMBER($K17)))),"DELIVERY DATE PASSED - NOT RECEIVED; ","")="","",LEFT(IF(A17="","NO JOB; ","")&amp;IF(D17="","NO PO #; ","")&amp;IF(AND(ISNUMBER(J17),ISNUMBER(K17),K17&lt;J17),"SHORT SHIPPED; ","")&amp;IF(AND(ISNUMBER(J17),ISNUMBER(K17),K17&gt;J17),"OVER SHIPPED; ","")&amp;IF(AND(N(M17)&gt;0,Q17=""),"DAMAGED - NO PHOTO; ","")&amp;IF(AND(OR(ISNUMBER($F17),ISNUMBER($K17)),UPPER(P17)&lt;&gt;UPPER("Y")),"NOT SIGNED; ","")&amp;IF(AND(ISNUMBER(E17),E17&lt;TODAY(),NOT(OR(ISNUMBER($F17),ISNUMBER($K17)))),"DELIVERY DATE PASSED - NOT RECEIVED; ",""),LEN(IF(A17="","NO JOB; ","")&amp;IF(D17="","NO PO #; ","")&amp;IF(AND(ISNUMBER(J17),ISNUMBER(K17),K17&lt;J17),"SHORT SHIPPED; ","")&amp;IF(AND(ISNUMBER(J17),ISNUMBER(K17),K17&gt;J17),"OVER SHIPPED; ","")&amp;IF(AND(N(M17)&gt;0,Q17=""),"DAMAGED - NO PHOTO; ","")&amp;IF(AND(OR(ISNUMBER($F17),ISNUMBER($K17)),UPPER(P17)&lt;&gt;UPPER("Y")),"NOT SIGNED; ","")&amp;IF(AND(ISNUMBER(E17),E17&lt;TODAY(),NOT(OR(ISNUMBER($F17),ISNUMBER($K17)))),"DELIVERY DATE PASSED - NOT RECEIVED; ",""))-2)))</f>
        <v/>
      </c>
      <c r="U17" s="6" t="n"/>
    </row>
    <row r="18">
      <c r="A18" s="6" t="n"/>
      <c r="B18" s="6" t="n"/>
      <c r="C18" s="7" t="n"/>
      <c r="D18" s="7" t="n"/>
      <c r="E18" s="8" t="n"/>
      <c r="F18" s="8" t="n"/>
      <c r="G18" s="7" t="n"/>
      <c r="H18" s="6" t="n"/>
      <c r="I18" s="7" t="n"/>
      <c r="J18" s="7" t="n"/>
      <c r="K18" s="7" t="n"/>
      <c r="L18" s="9">
        <f>IF(NOT(OR($A18&lt;&gt;"",$B18&lt;&gt;"",$C18&lt;&gt;"",$D18&lt;&gt;"",$E18&lt;&gt;"",$F18&lt;&gt;"",$G18&lt;&gt;"",$H18&lt;&gt;"",$J18&lt;&gt;"",$K18&lt;&gt;"",$M18&lt;&gt;"")),"",IF(AND(ISNUMBER(J18),ISNUMBER(K18)),K18-J18,""))</f>
        <v/>
      </c>
      <c r="M18" s="7" t="n"/>
      <c r="N18" s="7" t="n"/>
      <c r="O18" s="7" t="n"/>
      <c r="P18" s="7" t="n"/>
      <c r="Q18" s="7" t="n"/>
      <c r="R18" s="9">
        <f>IF(NOT(OR($A18&lt;&gt;"",$B18&lt;&gt;"",$C18&lt;&gt;"",$D18&lt;&gt;"",$E18&lt;&gt;"",$F18&lt;&gt;"",$G18&lt;&gt;"",$H18&lt;&gt;"",$J18&lt;&gt;"",$K18&lt;&gt;"",$M18&lt;&gt;"")),"",IF(AND(ISNUMBER(E18),NOT(OR(ISNUMBER($F18),ISNUMBER($K18)))),E18-TODAY(),""))</f>
        <v/>
      </c>
      <c r="S18" s="9">
        <f>IF(NOT(OR($A18&lt;&gt;"",$B18&lt;&gt;"",$C18&lt;&gt;"",$D18&lt;&gt;"",$E18&lt;&gt;"",$F18&lt;&gt;"",$G18&lt;&gt;"",$H18&lt;&gt;"",$J18&lt;&gt;"",$K18&lt;&gt;"",$M18&lt;&gt;"")),"",IF(ISNUMBER(F18),TODAY()-F18,""))</f>
        <v/>
      </c>
      <c r="T18" s="10">
        <f>IF(NOT(OR($A18&lt;&gt;"",$B18&lt;&gt;"",$C18&lt;&gt;"",$D18&lt;&gt;"",$E18&lt;&gt;"",$F18&lt;&gt;"",$G18&lt;&gt;"",$H18&lt;&gt;"",$J18&lt;&gt;"",$K18&lt;&gt;"",$M18&lt;&gt;"")),"",IF(IF(A18="","NO JOB; ","")&amp;IF(D18="","NO PO #; ","")&amp;IF(AND(ISNUMBER(J18),ISNUMBER(K18),K18&lt;J18),"SHORT SHIPPED; ","")&amp;IF(AND(ISNUMBER(J18),ISNUMBER(K18),K18&gt;J18),"OVER SHIPPED; ","")&amp;IF(AND(N(M18)&gt;0,Q18=""),"DAMAGED - NO PHOTO; ","")&amp;IF(AND(OR(ISNUMBER($F18),ISNUMBER($K18)),UPPER(P18)&lt;&gt;UPPER("Y")),"NOT SIGNED; ","")&amp;IF(AND(ISNUMBER(E18),E18&lt;TODAY(),NOT(OR(ISNUMBER($F18),ISNUMBER($K18)))),"DELIVERY DATE PASSED - NOT RECEIVED; ","")="","",LEFT(IF(A18="","NO JOB; ","")&amp;IF(D18="","NO PO #; ","")&amp;IF(AND(ISNUMBER(J18),ISNUMBER(K18),K18&lt;J18),"SHORT SHIPPED; ","")&amp;IF(AND(ISNUMBER(J18),ISNUMBER(K18),K18&gt;J18),"OVER SHIPPED; ","")&amp;IF(AND(N(M18)&gt;0,Q18=""),"DAMAGED - NO PHOTO; ","")&amp;IF(AND(OR(ISNUMBER($F18),ISNUMBER($K18)),UPPER(P18)&lt;&gt;UPPER("Y")),"NOT SIGNED; ","")&amp;IF(AND(ISNUMBER(E18),E18&lt;TODAY(),NOT(OR(ISNUMBER($F18),ISNUMBER($K18)))),"DELIVERY DATE PASSED - NOT RECEIVED; ",""),LEN(IF(A18="","NO JOB; ","")&amp;IF(D18="","NO PO #; ","")&amp;IF(AND(ISNUMBER(J18),ISNUMBER(K18),K18&lt;J18),"SHORT SHIPPED; ","")&amp;IF(AND(ISNUMBER(J18),ISNUMBER(K18),K18&gt;J18),"OVER SHIPPED; ","")&amp;IF(AND(N(M18)&gt;0,Q18=""),"DAMAGED - NO PHOTO; ","")&amp;IF(AND(OR(ISNUMBER($F18),ISNUMBER($K18)),UPPER(P18)&lt;&gt;UPPER("Y")),"NOT SIGNED; ","")&amp;IF(AND(ISNUMBER(E18),E18&lt;TODAY(),NOT(OR(ISNUMBER($F18),ISNUMBER($K18)))),"DELIVERY DATE PASSED - NOT RECEIVED; ",""))-2)))</f>
        <v/>
      </c>
      <c r="U18" s="6" t="n"/>
    </row>
    <row r="19">
      <c r="A19" s="6" t="n"/>
      <c r="B19" s="6" t="n"/>
      <c r="C19" s="7" t="n"/>
      <c r="D19" s="7" t="n"/>
      <c r="E19" s="8" t="n"/>
      <c r="F19" s="8" t="n"/>
      <c r="G19" s="7" t="n"/>
      <c r="H19" s="6" t="n"/>
      <c r="I19" s="7" t="n"/>
      <c r="J19" s="7" t="n"/>
      <c r="K19" s="7" t="n"/>
      <c r="L19" s="9">
        <f>IF(NOT(OR($A19&lt;&gt;"",$B19&lt;&gt;"",$C19&lt;&gt;"",$D19&lt;&gt;"",$E19&lt;&gt;"",$F19&lt;&gt;"",$G19&lt;&gt;"",$H19&lt;&gt;"",$J19&lt;&gt;"",$K19&lt;&gt;"",$M19&lt;&gt;"")),"",IF(AND(ISNUMBER(J19),ISNUMBER(K19)),K19-J19,""))</f>
        <v/>
      </c>
      <c r="M19" s="7" t="n"/>
      <c r="N19" s="7" t="n"/>
      <c r="O19" s="7" t="n"/>
      <c r="P19" s="7" t="n"/>
      <c r="Q19" s="7" t="n"/>
      <c r="R19" s="9">
        <f>IF(NOT(OR($A19&lt;&gt;"",$B19&lt;&gt;"",$C19&lt;&gt;"",$D19&lt;&gt;"",$E19&lt;&gt;"",$F19&lt;&gt;"",$G19&lt;&gt;"",$H19&lt;&gt;"",$J19&lt;&gt;"",$K19&lt;&gt;"",$M19&lt;&gt;"")),"",IF(AND(ISNUMBER(E19),NOT(OR(ISNUMBER($F19),ISNUMBER($K19)))),E19-TODAY(),""))</f>
        <v/>
      </c>
      <c r="S19" s="9">
        <f>IF(NOT(OR($A19&lt;&gt;"",$B19&lt;&gt;"",$C19&lt;&gt;"",$D19&lt;&gt;"",$E19&lt;&gt;"",$F19&lt;&gt;"",$G19&lt;&gt;"",$H19&lt;&gt;"",$J19&lt;&gt;"",$K19&lt;&gt;"",$M19&lt;&gt;"")),"",IF(ISNUMBER(F19),TODAY()-F19,""))</f>
        <v/>
      </c>
      <c r="T19" s="10">
        <f>IF(NOT(OR($A19&lt;&gt;"",$B19&lt;&gt;"",$C19&lt;&gt;"",$D19&lt;&gt;"",$E19&lt;&gt;"",$F19&lt;&gt;"",$G19&lt;&gt;"",$H19&lt;&gt;"",$J19&lt;&gt;"",$K19&lt;&gt;"",$M19&lt;&gt;"")),"",IF(IF(A19="","NO JOB; ","")&amp;IF(D19="","NO PO #; ","")&amp;IF(AND(ISNUMBER(J19),ISNUMBER(K19),K19&lt;J19),"SHORT SHIPPED; ","")&amp;IF(AND(ISNUMBER(J19),ISNUMBER(K19),K19&gt;J19),"OVER SHIPPED; ","")&amp;IF(AND(N(M19)&gt;0,Q19=""),"DAMAGED - NO PHOTO; ","")&amp;IF(AND(OR(ISNUMBER($F19),ISNUMBER($K19)),UPPER(P19)&lt;&gt;UPPER("Y")),"NOT SIGNED; ","")&amp;IF(AND(ISNUMBER(E19),E19&lt;TODAY(),NOT(OR(ISNUMBER($F19),ISNUMBER($K19)))),"DELIVERY DATE PASSED - NOT RECEIVED; ","")="","",LEFT(IF(A19="","NO JOB; ","")&amp;IF(D19="","NO PO #; ","")&amp;IF(AND(ISNUMBER(J19),ISNUMBER(K19),K19&lt;J19),"SHORT SHIPPED; ","")&amp;IF(AND(ISNUMBER(J19),ISNUMBER(K19),K19&gt;J19),"OVER SHIPPED; ","")&amp;IF(AND(N(M19)&gt;0,Q19=""),"DAMAGED - NO PHOTO; ","")&amp;IF(AND(OR(ISNUMBER($F19),ISNUMBER($K19)),UPPER(P19)&lt;&gt;UPPER("Y")),"NOT SIGNED; ","")&amp;IF(AND(ISNUMBER(E19),E19&lt;TODAY(),NOT(OR(ISNUMBER($F19),ISNUMBER($K19)))),"DELIVERY DATE PASSED - NOT RECEIVED; ",""),LEN(IF(A19="","NO JOB; ","")&amp;IF(D19="","NO PO #; ","")&amp;IF(AND(ISNUMBER(J19),ISNUMBER(K19),K19&lt;J19),"SHORT SHIPPED; ","")&amp;IF(AND(ISNUMBER(J19),ISNUMBER(K19),K19&gt;J19),"OVER SHIPPED; ","")&amp;IF(AND(N(M19)&gt;0,Q19=""),"DAMAGED - NO PHOTO; ","")&amp;IF(AND(OR(ISNUMBER($F19),ISNUMBER($K19)),UPPER(P19)&lt;&gt;UPPER("Y")),"NOT SIGNED; ","")&amp;IF(AND(ISNUMBER(E19),E19&lt;TODAY(),NOT(OR(ISNUMBER($F19),ISNUMBER($K19)))),"DELIVERY DATE PASSED - NOT RECEIVED; ",""))-2)))</f>
        <v/>
      </c>
      <c r="U19" s="6" t="n"/>
    </row>
    <row r="20">
      <c r="A20" s="6" t="n"/>
      <c r="B20" s="6" t="n"/>
      <c r="C20" s="7" t="n"/>
      <c r="D20" s="7" t="n"/>
      <c r="E20" s="8" t="n"/>
      <c r="F20" s="8" t="n"/>
      <c r="G20" s="7" t="n"/>
      <c r="H20" s="6" t="n"/>
      <c r="I20" s="7" t="n"/>
      <c r="J20" s="7" t="n"/>
      <c r="K20" s="7" t="n"/>
      <c r="L20" s="9">
        <f>IF(NOT(OR($A20&lt;&gt;"",$B20&lt;&gt;"",$C20&lt;&gt;"",$D20&lt;&gt;"",$E20&lt;&gt;"",$F20&lt;&gt;"",$G20&lt;&gt;"",$H20&lt;&gt;"",$J20&lt;&gt;"",$K20&lt;&gt;"",$M20&lt;&gt;"")),"",IF(AND(ISNUMBER(J20),ISNUMBER(K20)),K20-J20,""))</f>
        <v/>
      </c>
      <c r="M20" s="7" t="n"/>
      <c r="N20" s="7" t="n"/>
      <c r="O20" s="7" t="n"/>
      <c r="P20" s="7" t="n"/>
      <c r="Q20" s="7" t="n"/>
      <c r="R20" s="9">
        <f>IF(NOT(OR($A20&lt;&gt;"",$B20&lt;&gt;"",$C20&lt;&gt;"",$D20&lt;&gt;"",$E20&lt;&gt;"",$F20&lt;&gt;"",$G20&lt;&gt;"",$H20&lt;&gt;"",$J20&lt;&gt;"",$K20&lt;&gt;"",$M20&lt;&gt;"")),"",IF(AND(ISNUMBER(E20),NOT(OR(ISNUMBER($F20),ISNUMBER($K20)))),E20-TODAY(),""))</f>
        <v/>
      </c>
      <c r="S20" s="9">
        <f>IF(NOT(OR($A20&lt;&gt;"",$B20&lt;&gt;"",$C20&lt;&gt;"",$D20&lt;&gt;"",$E20&lt;&gt;"",$F20&lt;&gt;"",$G20&lt;&gt;"",$H20&lt;&gt;"",$J20&lt;&gt;"",$K20&lt;&gt;"",$M20&lt;&gt;"")),"",IF(ISNUMBER(F20),TODAY()-F20,""))</f>
        <v/>
      </c>
      <c r="T20" s="10">
        <f>IF(NOT(OR($A20&lt;&gt;"",$B20&lt;&gt;"",$C20&lt;&gt;"",$D20&lt;&gt;"",$E20&lt;&gt;"",$F20&lt;&gt;"",$G20&lt;&gt;"",$H20&lt;&gt;"",$J20&lt;&gt;"",$K20&lt;&gt;"",$M20&lt;&gt;"")),"",IF(IF(A20="","NO JOB; ","")&amp;IF(D20="","NO PO #; ","")&amp;IF(AND(ISNUMBER(J20),ISNUMBER(K20),K20&lt;J20),"SHORT SHIPPED; ","")&amp;IF(AND(ISNUMBER(J20),ISNUMBER(K20),K20&gt;J20),"OVER SHIPPED; ","")&amp;IF(AND(N(M20)&gt;0,Q20=""),"DAMAGED - NO PHOTO; ","")&amp;IF(AND(OR(ISNUMBER($F20),ISNUMBER($K20)),UPPER(P20)&lt;&gt;UPPER("Y")),"NOT SIGNED; ","")&amp;IF(AND(ISNUMBER(E20),E20&lt;TODAY(),NOT(OR(ISNUMBER($F20),ISNUMBER($K20)))),"DELIVERY DATE PASSED - NOT RECEIVED; ","")="","",LEFT(IF(A20="","NO JOB; ","")&amp;IF(D20="","NO PO #; ","")&amp;IF(AND(ISNUMBER(J20),ISNUMBER(K20),K20&lt;J20),"SHORT SHIPPED; ","")&amp;IF(AND(ISNUMBER(J20),ISNUMBER(K20),K20&gt;J20),"OVER SHIPPED; ","")&amp;IF(AND(N(M20)&gt;0,Q20=""),"DAMAGED - NO PHOTO; ","")&amp;IF(AND(OR(ISNUMBER($F20),ISNUMBER($K20)),UPPER(P20)&lt;&gt;UPPER("Y")),"NOT SIGNED; ","")&amp;IF(AND(ISNUMBER(E20),E20&lt;TODAY(),NOT(OR(ISNUMBER($F20),ISNUMBER($K20)))),"DELIVERY DATE PASSED - NOT RECEIVED; ",""),LEN(IF(A20="","NO JOB; ","")&amp;IF(D20="","NO PO #; ","")&amp;IF(AND(ISNUMBER(J20),ISNUMBER(K20),K20&lt;J20),"SHORT SHIPPED; ","")&amp;IF(AND(ISNUMBER(J20),ISNUMBER(K20),K20&gt;J20),"OVER SHIPPED; ","")&amp;IF(AND(N(M20)&gt;0,Q20=""),"DAMAGED - NO PHOTO; ","")&amp;IF(AND(OR(ISNUMBER($F20),ISNUMBER($K20)),UPPER(P20)&lt;&gt;UPPER("Y")),"NOT SIGNED; ","")&amp;IF(AND(ISNUMBER(E20),E20&lt;TODAY(),NOT(OR(ISNUMBER($F20),ISNUMBER($K20)))),"DELIVERY DATE PASSED - NOT RECEIVED; ",""))-2)))</f>
        <v/>
      </c>
      <c r="U20" s="6" t="n"/>
    </row>
    <row r="21">
      <c r="A21" s="6" t="n"/>
      <c r="B21" s="6" t="n"/>
      <c r="C21" s="7" t="n"/>
      <c r="D21" s="7" t="n"/>
      <c r="E21" s="8" t="n"/>
      <c r="F21" s="8" t="n"/>
      <c r="G21" s="7" t="n"/>
      <c r="H21" s="6" t="n"/>
      <c r="I21" s="7" t="n"/>
      <c r="J21" s="7" t="n"/>
      <c r="K21" s="7" t="n"/>
      <c r="L21" s="9">
        <f>IF(NOT(OR($A21&lt;&gt;"",$B21&lt;&gt;"",$C21&lt;&gt;"",$D21&lt;&gt;"",$E21&lt;&gt;"",$F21&lt;&gt;"",$G21&lt;&gt;"",$H21&lt;&gt;"",$J21&lt;&gt;"",$K21&lt;&gt;"",$M21&lt;&gt;"")),"",IF(AND(ISNUMBER(J21),ISNUMBER(K21)),K21-J21,""))</f>
        <v/>
      </c>
      <c r="M21" s="7" t="n"/>
      <c r="N21" s="7" t="n"/>
      <c r="O21" s="7" t="n"/>
      <c r="P21" s="7" t="n"/>
      <c r="Q21" s="7" t="n"/>
      <c r="R21" s="9">
        <f>IF(NOT(OR($A21&lt;&gt;"",$B21&lt;&gt;"",$C21&lt;&gt;"",$D21&lt;&gt;"",$E21&lt;&gt;"",$F21&lt;&gt;"",$G21&lt;&gt;"",$H21&lt;&gt;"",$J21&lt;&gt;"",$K21&lt;&gt;"",$M21&lt;&gt;"")),"",IF(AND(ISNUMBER(E21),NOT(OR(ISNUMBER($F21),ISNUMBER($K21)))),E21-TODAY(),""))</f>
        <v/>
      </c>
      <c r="S21" s="9">
        <f>IF(NOT(OR($A21&lt;&gt;"",$B21&lt;&gt;"",$C21&lt;&gt;"",$D21&lt;&gt;"",$E21&lt;&gt;"",$F21&lt;&gt;"",$G21&lt;&gt;"",$H21&lt;&gt;"",$J21&lt;&gt;"",$K21&lt;&gt;"",$M21&lt;&gt;"")),"",IF(ISNUMBER(F21),TODAY()-F21,""))</f>
        <v/>
      </c>
      <c r="T21" s="10">
        <f>IF(NOT(OR($A21&lt;&gt;"",$B21&lt;&gt;"",$C21&lt;&gt;"",$D21&lt;&gt;"",$E21&lt;&gt;"",$F21&lt;&gt;"",$G21&lt;&gt;"",$H21&lt;&gt;"",$J21&lt;&gt;"",$K21&lt;&gt;"",$M21&lt;&gt;"")),"",IF(IF(A21="","NO JOB; ","")&amp;IF(D21="","NO PO #; ","")&amp;IF(AND(ISNUMBER(J21),ISNUMBER(K21),K21&lt;J21),"SHORT SHIPPED; ","")&amp;IF(AND(ISNUMBER(J21),ISNUMBER(K21),K21&gt;J21),"OVER SHIPPED; ","")&amp;IF(AND(N(M21)&gt;0,Q21=""),"DAMAGED - NO PHOTO; ","")&amp;IF(AND(OR(ISNUMBER($F21),ISNUMBER($K21)),UPPER(P21)&lt;&gt;UPPER("Y")),"NOT SIGNED; ","")&amp;IF(AND(ISNUMBER(E21),E21&lt;TODAY(),NOT(OR(ISNUMBER($F21),ISNUMBER($K21)))),"DELIVERY DATE PASSED - NOT RECEIVED; ","")="","",LEFT(IF(A21="","NO JOB; ","")&amp;IF(D21="","NO PO #; ","")&amp;IF(AND(ISNUMBER(J21),ISNUMBER(K21),K21&lt;J21),"SHORT SHIPPED; ","")&amp;IF(AND(ISNUMBER(J21),ISNUMBER(K21),K21&gt;J21),"OVER SHIPPED; ","")&amp;IF(AND(N(M21)&gt;0,Q21=""),"DAMAGED - NO PHOTO; ","")&amp;IF(AND(OR(ISNUMBER($F21),ISNUMBER($K21)),UPPER(P21)&lt;&gt;UPPER("Y")),"NOT SIGNED; ","")&amp;IF(AND(ISNUMBER(E21),E21&lt;TODAY(),NOT(OR(ISNUMBER($F21),ISNUMBER($K21)))),"DELIVERY DATE PASSED - NOT RECEIVED; ",""),LEN(IF(A21="","NO JOB; ","")&amp;IF(D21="","NO PO #; ","")&amp;IF(AND(ISNUMBER(J21),ISNUMBER(K21),K21&lt;J21),"SHORT SHIPPED; ","")&amp;IF(AND(ISNUMBER(J21),ISNUMBER(K21),K21&gt;J21),"OVER SHIPPED; ","")&amp;IF(AND(N(M21)&gt;0,Q21=""),"DAMAGED - NO PHOTO; ","")&amp;IF(AND(OR(ISNUMBER($F21),ISNUMBER($K21)),UPPER(P21)&lt;&gt;UPPER("Y")),"NOT SIGNED; ","")&amp;IF(AND(ISNUMBER(E21),E21&lt;TODAY(),NOT(OR(ISNUMBER($F21),ISNUMBER($K21)))),"DELIVERY DATE PASSED - NOT RECEIVED; ",""))-2)))</f>
        <v/>
      </c>
      <c r="U21" s="6" t="n"/>
    </row>
    <row r="22">
      <c r="A22" s="6" t="n"/>
      <c r="B22" s="6" t="n"/>
      <c r="C22" s="7" t="n"/>
      <c r="D22" s="7" t="n"/>
      <c r="E22" s="8" t="n"/>
      <c r="F22" s="8" t="n"/>
      <c r="G22" s="7" t="n"/>
      <c r="H22" s="6" t="n"/>
      <c r="I22" s="7" t="n"/>
      <c r="J22" s="7" t="n"/>
      <c r="K22" s="7" t="n"/>
      <c r="L22" s="9">
        <f>IF(NOT(OR($A22&lt;&gt;"",$B22&lt;&gt;"",$C22&lt;&gt;"",$D22&lt;&gt;"",$E22&lt;&gt;"",$F22&lt;&gt;"",$G22&lt;&gt;"",$H22&lt;&gt;"",$J22&lt;&gt;"",$K22&lt;&gt;"",$M22&lt;&gt;"")),"",IF(AND(ISNUMBER(J22),ISNUMBER(K22)),K22-J22,""))</f>
        <v/>
      </c>
      <c r="M22" s="7" t="n"/>
      <c r="N22" s="7" t="n"/>
      <c r="O22" s="7" t="n"/>
      <c r="P22" s="7" t="n"/>
      <c r="Q22" s="7" t="n"/>
      <c r="R22" s="9">
        <f>IF(NOT(OR($A22&lt;&gt;"",$B22&lt;&gt;"",$C22&lt;&gt;"",$D22&lt;&gt;"",$E22&lt;&gt;"",$F22&lt;&gt;"",$G22&lt;&gt;"",$H22&lt;&gt;"",$J22&lt;&gt;"",$K22&lt;&gt;"",$M22&lt;&gt;"")),"",IF(AND(ISNUMBER(E22),NOT(OR(ISNUMBER($F22),ISNUMBER($K22)))),E22-TODAY(),""))</f>
        <v/>
      </c>
      <c r="S22" s="9">
        <f>IF(NOT(OR($A22&lt;&gt;"",$B22&lt;&gt;"",$C22&lt;&gt;"",$D22&lt;&gt;"",$E22&lt;&gt;"",$F22&lt;&gt;"",$G22&lt;&gt;"",$H22&lt;&gt;"",$J22&lt;&gt;"",$K22&lt;&gt;"",$M22&lt;&gt;"")),"",IF(ISNUMBER(F22),TODAY()-F22,""))</f>
        <v/>
      </c>
      <c r="T22" s="10">
        <f>IF(NOT(OR($A22&lt;&gt;"",$B22&lt;&gt;"",$C22&lt;&gt;"",$D22&lt;&gt;"",$E22&lt;&gt;"",$F22&lt;&gt;"",$G22&lt;&gt;"",$H22&lt;&gt;"",$J22&lt;&gt;"",$K22&lt;&gt;"",$M22&lt;&gt;"")),"",IF(IF(A22="","NO JOB; ","")&amp;IF(D22="","NO PO #; ","")&amp;IF(AND(ISNUMBER(J22),ISNUMBER(K22),K22&lt;J22),"SHORT SHIPPED; ","")&amp;IF(AND(ISNUMBER(J22),ISNUMBER(K22),K22&gt;J22),"OVER SHIPPED; ","")&amp;IF(AND(N(M22)&gt;0,Q22=""),"DAMAGED - NO PHOTO; ","")&amp;IF(AND(OR(ISNUMBER($F22),ISNUMBER($K22)),UPPER(P22)&lt;&gt;UPPER("Y")),"NOT SIGNED; ","")&amp;IF(AND(ISNUMBER(E22),E22&lt;TODAY(),NOT(OR(ISNUMBER($F22),ISNUMBER($K22)))),"DELIVERY DATE PASSED - NOT RECEIVED; ","")="","",LEFT(IF(A22="","NO JOB; ","")&amp;IF(D22="","NO PO #; ","")&amp;IF(AND(ISNUMBER(J22),ISNUMBER(K22),K22&lt;J22),"SHORT SHIPPED; ","")&amp;IF(AND(ISNUMBER(J22),ISNUMBER(K22),K22&gt;J22),"OVER SHIPPED; ","")&amp;IF(AND(N(M22)&gt;0,Q22=""),"DAMAGED - NO PHOTO; ","")&amp;IF(AND(OR(ISNUMBER($F22),ISNUMBER($K22)),UPPER(P22)&lt;&gt;UPPER("Y")),"NOT SIGNED; ","")&amp;IF(AND(ISNUMBER(E22),E22&lt;TODAY(),NOT(OR(ISNUMBER($F22),ISNUMBER($K22)))),"DELIVERY DATE PASSED - NOT RECEIVED; ",""),LEN(IF(A22="","NO JOB; ","")&amp;IF(D22="","NO PO #; ","")&amp;IF(AND(ISNUMBER(J22),ISNUMBER(K22),K22&lt;J22),"SHORT SHIPPED; ","")&amp;IF(AND(ISNUMBER(J22),ISNUMBER(K22),K22&gt;J22),"OVER SHIPPED; ","")&amp;IF(AND(N(M22)&gt;0,Q22=""),"DAMAGED - NO PHOTO; ","")&amp;IF(AND(OR(ISNUMBER($F22),ISNUMBER($K22)),UPPER(P22)&lt;&gt;UPPER("Y")),"NOT SIGNED; ","")&amp;IF(AND(ISNUMBER(E22),E22&lt;TODAY(),NOT(OR(ISNUMBER($F22),ISNUMBER($K22)))),"DELIVERY DATE PASSED - NOT RECEIVED; ",""))-2)))</f>
        <v/>
      </c>
      <c r="U22" s="6" t="n"/>
    </row>
    <row r="23">
      <c r="A23" s="6" t="n"/>
      <c r="B23" s="6" t="n"/>
      <c r="C23" s="7" t="n"/>
      <c r="D23" s="7" t="n"/>
      <c r="E23" s="8" t="n"/>
      <c r="F23" s="8" t="n"/>
      <c r="G23" s="7" t="n"/>
      <c r="H23" s="6" t="n"/>
      <c r="I23" s="7" t="n"/>
      <c r="J23" s="7" t="n"/>
      <c r="K23" s="7" t="n"/>
      <c r="L23" s="9">
        <f>IF(NOT(OR($A23&lt;&gt;"",$B23&lt;&gt;"",$C23&lt;&gt;"",$D23&lt;&gt;"",$E23&lt;&gt;"",$F23&lt;&gt;"",$G23&lt;&gt;"",$H23&lt;&gt;"",$J23&lt;&gt;"",$K23&lt;&gt;"",$M23&lt;&gt;"")),"",IF(AND(ISNUMBER(J23),ISNUMBER(K23)),K23-J23,""))</f>
        <v/>
      </c>
      <c r="M23" s="7" t="n"/>
      <c r="N23" s="7" t="n"/>
      <c r="O23" s="7" t="n"/>
      <c r="P23" s="7" t="n"/>
      <c r="Q23" s="7" t="n"/>
      <c r="R23" s="9">
        <f>IF(NOT(OR($A23&lt;&gt;"",$B23&lt;&gt;"",$C23&lt;&gt;"",$D23&lt;&gt;"",$E23&lt;&gt;"",$F23&lt;&gt;"",$G23&lt;&gt;"",$H23&lt;&gt;"",$J23&lt;&gt;"",$K23&lt;&gt;"",$M23&lt;&gt;"")),"",IF(AND(ISNUMBER(E23),NOT(OR(ISNUMBER($F23),ISNUMBER($K23)))),E23-TODAY(),""))</f>
        <v/>
      </c>
      <c r="S23" s="9">
        <f>IF(NOT(OR($A23&lt;&gt;"",$B23&lt;&gt;"",$C23&lt;&gt;"",$D23&lt;&gt;"",$E23&lt;&gt;"",$F23&lt;&gt;"",$G23&lt;&gt;"",$H23&lt;&gt;"",$J23&lt;&gt;"",$K23&lt;&gt;"",$M23&lt;&gt;"")),"",IF(ISNUMBER(F23),TODAY()-F23,""))</f>
        <v/>
      </c>
      <c r="T23" s="10">
        <f>IF(NOT(OR($A23&lt;&gt;"",$B23&lt;&gt;"",$C23&lt;&gt;"",$D23&lt;&gt;"",$E23&lt;&gt;"",$F23&lt;&gt;"",$G23&lt;&gt;"",$H23&lt;&gt;"",$J23&lt;&gt;"",$K23&lt;&gt;"",$M23&lt;&gt;"")),"",IF(IF(A23="","NO JOB; ","")&amp;IF(D23="","NO PO #; ","")&amp;IF(AND(ISNUMBER(J23),ISNUMBER(K23),K23&lt;J23),"SHORT SHIPPED; ","")&amp;IF(AND(ISNUMBER(J23),ISNUMBER(K23),K23&gt;J23),"OVER SHIPPED; ","")&amp;IF(AND(N(M23)&gt;0,Q23=""),"DAMAGED - NO PHOTO; ","")&amp;IF(AND(OR(ISNUMBER($F23),ISNUMBER($K23)),UPPER(P23)&lt;&gt;UPPER("Y")),"NOT SIGNED; ","")&amp;IF(AND(ISNUMBER(E23),E23&lt;TODAY(),NOT(OR(ISNUMBER($F23),ISNUMBER($K23)))),"DELIVERY DATE PASSED - NOT RECEIVED; ","")="","",LEFT(IF(A23="","NO JOB; ","")&amp;IF(D23="","NO PO #; ","")&amp;IF(AND(ISNUMBER(J23),ISNUMBER(K23),K23&lt;J23),"SHORT SHIPPED; ","")&amp;IF(AND(ISNUMBER(J23),ISNUMBER(K23),K23&gt;J23),"OVER SHIPPED; ","")&amp;IF(AND(N(M23)&gt;0,Q23=""),"DAMAGED - NO PHOTO; ","")&amp;IF(AND(OR(ISNUMBER($F23),ISNUMBER($K23)),UPPER(P23)&lt;&gt;UPPER("Y")),"NOT SIGNED; ","")&amp;IF(AND(ISNUMBER(E23),E23&lt;TODAY(),NOT(OR(ISNUMBER($F23),ISNUMBER($K23)))),"DELIVERY DATE PASSED - NOT RECEIVED; ",""),LEN(IF(A23="","NO JOB; ","")&amp;IF(D23="","NO PO #; ","")&amp;IF(AND(ISNUMBER(J23),ISNUMBER(K23),K23&lt;J23),"SHORT SHIPPED; ","")&amp;IF(AND(ISNUMBER(J23),ISNUMBER(K23),K23&gt;J23),"OVER SHIPPED; ","")&amp;IF(AND(N(M23)&gt;0,Q23=""),"DAMAGED - NO PHOTO; ","")&amp;IF(AND(OR(ISNUMBER($F23),ISNUMBER($K23)),UPPER(P23)&lt;&gt;UPPER("Y")),"NOT SIGNED; ","")&amp;IF(AND(ISNUMBER(E23),E23&lt;TODAY(),NOT(OR(ISNUMBER($F23),ISNUMBER($K23)))),"DELIVERY DATE PASSED - NOT RECEIVED; ",""))-2)))</f>
        <v/>
      </c>
      <c r="U23" s="6" t="n"/>
    </row>
    <row r="24">
      <c r="A24" s="6" t="n"/>
      <c r="B24" s="6" t="n"/>
      <c r="C24" s="7" t="n"/>
      <c r="D24" s="7" t="n"/>
      <c r="E24" s="8" t="n"/>
      <c r="F24" s="8" t="n"/>
      <c r="G24" s="7" t="n"/>
      <c r="H24" s="6" t="n"/>
      <c r="I24" s="7" t="n"/>
      <c r="J24" s="7" t="n"/>
      <c r="K24" s="7" t="n"/>
      <c r="L24" s="9">
        <f>IF(NOT(OR($A24&lt;&gt;"",$B24&lt;&gt;"",$C24&lt;&gt;"",$D24&lt;&gt;"",$E24&lt;&gt;"",$F24&lt;&gt;"",$G24&lt;&gt;"",$H24&lt;&gt;"",$J24&lt;&gt;"",$K24&lt;&gt;"",$M24&lt;&gt;"")),"",IF(AND(ISNUMBER(J24),ISNUMBER(K24)),K24-J24,""))</f>
        <v/>
      </c>
      <c r="M24" s="7" t="n"/>
      <c r="N24" s="7" t="n"/>
      <c r="O24" s="7" t="n"/>
      <c r="P24" s="7" t="n"/>
      <c r="Q24" s="7" t="n"/>
      <c r="R24" s="9">
        <f>IF(NOT(OR($A24&lt;&gt;"",$B24&lt;&gt;"",$C24&lt;&gt;"",$D24&lt;&gt;"",$E24&lt;&gt;"",$F24&lt;&gt;"",$G24&lt;&gt;"",$H24&lt;&gt;"",$J24&lt;&gt;"",$K24&lt;&gt;"",$M24&lt;&gt;"")),"",IF(AND(ISNUMBER(E24),NOT(OR(ISNUMBER($F24),ISNUMBER($K24)))),E24-TODAY(),""))</f>
        <v/>
      </c>
      <c r="S24" s="9">
        <f>IF(NOT(OR($A24&lt;&gt;"",$B24&lt;&gt;"",$C24&lt;&gt;"",$D24&lt;&gt;"",$E24&lt;&gt;"",$F24&lt;&gt;"",$G24&lt;&gt;"",$H24&lt;&gt;"",$J24&lt;&gt;"",$K24&lt;&gt;"",$M24&lt;&gt;"")),"",IF(ISNUMBER(F24),TODAY()-F24,""))</f>
        <v/>
      </c>
      <c r="T24" s="10">
        <f>IF(NOT(OR($A24&lt;&gt;"",$B24&lt;&gt;"",$C24&lt;&gt;"",$D24&lt;&gt;"",$E24&lt;&gt;"",$F24&lt;&gt;"",$G24&lt;&gt;"",$H24&lt;&gt;"",$J24&lt;&gt;"",$K24&lt;&gt;"",$M24&lt;&gt;"")),"",IF(IF(A24="","NO JOB; ","")&amp;IF(D24="","NO PO #; ","")&amp;IF(AND(ISNUMBER(J24),ISNUMBER(K24),K24&lt;J24),"SHORT SHIPPED; ","")&amp;IF(AND(ISNUMBER(J24),ISNUMBER(K24),K24&gt;J24),"OVER SHIPPED; ","")&amp;IF(AND(N(M24)&gt;0,Q24=""),"DAMAGED - NO PHOTO; ","")&amp;IF(AND(OR(ISNUMBER($F24),ISNUMBER($K24)),UPPER(P24)&lt;&gt;UPPER("Y")),"NOT SIGNED; ","")&amp;IF(AND(ISNUMBER(E24),E24&lt;TODAY(),NOT(OR(ISNUMBER($F24),ISNUMBER($K24)))),"DELIVERY DATE PASSED - NOT RECEIVED; ","")="","",LEFT(IF(A24="","NO JOB; ","")&amp;IF(D24="","NO PO #; ","")&amp;IF(AND(ISNUMBER(J24),ISNUMBER(K24),K24&lt;J24),"SHORT SHIPPED; ","")&amp;IF(AND(ISNUMBER(J24),ISNUMBER(K24),K24&gt;J24),"OVER SHIPPED; ","")&amp;IF(AND(N(M24)&gt;0,Q24=""),"DAMAGED - NO PHOTO; ","")&amp;IF(AND(OR(ISNUMBER($F24),ISNUMBER($K24)),UPPER(P24)&lt;&gt;UPPER("Y")),"NOT SIGNED; ","")&amp;IF(AND(ISNUMBER(E24),E24&lt;TODAY(),NOT(OR(ISNUMBER($F24),ISNUMBER($K24)))),"DELIVERY DATE PASSED - NOT RECEIVED; ",""),LEN(IF(A24="","NO JOB; ","")&amp;IF(D24="","NO PO #; ","")&amp;IF(AND(ISNUMBER(J24),ISNUMBER(K24),K24&lt;J24),"SHORT SHIPPED; ","")&amp;IF(AND(ISNUMBER(J24),ISNUMBER(K24),K24&gt;J24),"OVER SHIPPED; ","")&amp;IF(AND(N(M24)&gt;0,Q24=""),"DAMAGED - NO PHOTO; ","")&amp;IF(AND(OR(ISNUMBER($F24),ISNUMBER($K24)),UPPER(P24)&lt;&gt;UPPER("Y")),"NOT SIGNED; ","")&amp;IF(AND(ISNUMBER(E24),E24&lt;TODAY(),NOT(OR(ISNUMBER($F24),ISNUMBER($K24)))),"DELIVERY DATE PASSED - NOT RECEIVED; ",""))-2)))</f>
        <v/>
      </c>
      <c r="U24" s="6" t="n"/>
    </row>
    <row r="25">
      <c r="A25" s="6" t="n"/>
      <c r="B25" s="6" t="n"/>
      <c r="C25" s="7" t="n"/>
      <c r="D25" s="7" t="n"/>
      <c r="E25" s="8" t="n"/>
      <c r="F25" s="8" t="n"/>
      <c r="G25" s="7" t="n"/>
      <c r="H25" s="6" t="n"/>
      <c r="I25" s="7" t="n"/>
      <c r="J25" s="7" t="n"/>
      <c r="K25" s="7" t="n"/>
      <c r="L25" s="9">
        <f>IF(NOT(OR($A25&lt;&gt;"",$B25&lt;&gt;"",$C25&lt;&gt;"",$D25&lt;&gt;"",$E25&lt;&gt;"",$F25&lt;&gt;"",$G25&lt;&gt;"",$H25&lt;&gt;"",$J25&lt;&gt;"",$K25&lt;&gt;"",$M25&lt;&gt;"")),"",IF(AND(ISNUMBER(J25),ISNUMBER(K25)),K25-J25,""))</f>
        <v/>
      </c>
      <c r="M25" s="7" t="n"/>
      <c r="N25" s="7" t="n"/>
      <c r="O25" s="7" t="n"/>
      <c r="P25" s="7" t="n"/>
      <c r="Q25" s="7" t="n"/>
      <c r="R25" s="9">
        <f>IF(NOT(OR($A25&lt;&gt;"",$B25&lt;&gt;"",$C25&lt;&gt;"",$D25&lt;&gt;"",$E25&lt;&gt;"",$F25&lt;&gt;"",$G25&lt;&gt;"",$H25&lt;&gt;"",$J25&lt;&gt;"",$K25&lt;&gt;"",$M25&lt;&gt;"")),"",IF(AND(ISNUMBER(E25),NOT(OR(ISNUMBER($F25),ISNUMBER($K25)))),E25-TODAY(),""))</f>
        <v/>
      </c>
      <c r="S25" s="9">
        <f>IF(NOT(OR($A25&lt;&gt;"",$B25&lt;&gt;"",$C25&lt;&gt;"",$D25&lt;&gt;"",$E25&lt;&gt;"",$F25&lt;&gt;"",$G25&lt;&gt;"",$H25&lt;&gt;"",$J25&lt;&gt;"",$K25&lt;&gt;"",$M25&lt;&gt;"")),"",IF(ISNUMBER(F25),TODAY()-F25,""))</f>
        <v/>
      </c>
      <c r="T25" s="10">
        <f>IF(NOT(OR($A25&lt;&gt;"",$B25&lt;&gt;"",$C25&lt;&gt;"",$D25&lt;&gt;"",$E25&lt;&gt;"",$F25&lt;&gt;"",$G25&lt;&gt;"",$H25&lt;&gt;"",$J25&lt;&gt;"",$K25&lt;&gt;"",$M25&lt;&gt;"")),"",IF(IF(A25="","NO JOB; ","")&amp;IF(D25="","NO PO #; ","")&amp;IF(AND(ISNUMBER(J25),ISNUMBER(K25),K25&lt;J25),"SHORT SHIPPED; ","")&amp;IF(AND(ISNUMBER(J25),ISNUMBER(K25),K25&gt;J25),"OVER SHIPPED; ","")&amp;IF(AND(N(M25)&gt;0,Q25=""),"DAMAGED - NO PHOTO; ","")&amp;IF(AND(OR(ISNUMBER($F25),ISNUMBER($K25)),UPPER(P25)&lt;&gt;UPPER("Y")),"NOT SIGNED; ","")&amp;IF(AND(ISNUMBER(E25),E25&lt;TODAY(),NOT(OR(ISNUMBER($F25),ISNUMBER($K25)))),"DELIVERY DATE PASSED - NOT RECEIVED; ","")="","",LEFT(IF(A25="","NO JOB; ","")&amp;IF(D25="","NO PO #; ","")&amp;IF(AND(ISNUMBER(J25),ISNUMBER(K25),K25&lt;J25),"SHORT SHIPPED; ","")&amp;IF(AND(ISNUMBER(J25),ISNUMBER(K25),K25&gt;J25),"OVER SHIPPED; ","")&amp;IF(AND(N(M25)&gt;0,Q25=""),"DAMAGED - NO PHOTO; ","")&amp;IF(AND(OR(ISNUMBER($F25),ISNUMBER($K25)),UPPER(P25)&lt;&gt;UPPER("Y")),"NOT SIGNED; ","")&amp;IF(AND(ISNUMBER(E25),E25&lt;TODAY(),NOT(OR(ISNUMBER($F25),ISNUMBER($K25)))),"DELIVERY DATE PASSED - NOT RECEIVED; ",""),LEN(IF(A25="","NO JOB; ","")&amp;IF(D25="","NO PO #; ","")&amp;IF(AND(ISNUMBER(J25),ISNUMBER(K25),K25&lt;J25),"SHORT SHIPPED; ","")&amp;IF(AND(ISNUMBER(J25),ISNUMBER(K25),K25&gt;J25),"OVER SHIPPED; ","")&amp;IF(AND(N(M25)&gt;0,Q25=""),"DAMAGED - NO PHOTO; ","")&amp;IF(AND(OR(ISNUMBER($F25),ISNUMBER($K25)),UPPER(P25)&lt;&gt;UPPER("Y")),"NOT SIGNED; ","")&amp;IF(AND(ISNUMBER(E25),E25&lt;TODAY(),NOT(OR(ISNUMBER($F25),ISNUMBER($K25)))),"DELIVERY DATE PASSED - NOT RECEIVED; ",""))-2)))</f>
        <v/>
      </c>
      <c r="U25" s="6" t="n"/>
    </row>
    <row r="26">
      <c r="A26" s="6" t="n"/>
      <c r="B26" s="6" t="n"/>
      <c r="C26" s="7" t="n"/>
      <c r="D26" s="7" t="n"/>
      <c r="E26" s="8" t="n"/>
      <c r="F26" s="8" t="n"/>
      <c r="G26" s="7" t="n"/>
      <c r="H26" s="6" t="n"/>
      <c r="I26" s="7" t="n"/>
      <c r="J26" s="7" t="n"/>
      <c r="K26" s="7" t="n"/>
      <c r="L26" s="9">
        <f>IF(NOT(OR($A26&lt;&gt;"",$B26&lt;&gt;"",$C26&lt;&gt;"",$D26&lt;&gt;"",$E26&lt;&gt;"",$F26&lt;&gt;"",$G26&lt;&gt;"",$H26&lt;&gt;"",$J26&lt;&gt;"",$K26&lt;&gt;"",$M26&lt;&gt;"")),"",IF(AND(ISNUMBER(J26),ISNUMBER(K26)),K26-J26,""))</f>
        <v/>
      </c>
      <c r="M26" s="7" t="n"/>
      <c r="N26" s="7" t="n"/>
      <c r="O26" s="7" t="n"/>
      <c r="P26" s="7" t="n"/>
      <c r="Q26" s="7" t="n"/>
      <c r="R26" s="9">
        <f>IF(NOT(OR($A26&lt;&gt;"",$B26&lt;&gt;"",$C26&lt;&gt;"",$D26&lt;&gt;"",$E26&lt;&gt;"",$F26&lt;&gt;"",$G26&lt;&gt;"",$H26&lt;&gt;"",$J26&lt;&gt;"",$K26&lt;&gt;"",$M26&lt;&gt;"")),"",IF(AND(ISNUMBER(E26),NOT(OR(ISNUMBER($F26),ISNUMBER($K26)))),E26-TODAY(),""))</f>
        <v/>
      </c>
      <c r="S26" s="9">
        <f>IF(NOT(OR($A26&lt;&gt;"",$B26&lt;&gt;"",$C26&lt;&gt;"",$D26&lt;&gt;"",$E26&lt;&gt;"",$F26&lt;&gt;"",$G26&lt;&gt;"",$H26&lt;&gt;"",$J26&lt;&gt;"",$K26&lt;&gt;"",$M26&lt;&gt;"")),"",IF(ISNUMBER(F26),TODAY()-F26,""))</f>
        <v/>
      </c>
      <c r="T26" s="10">
        <f>IF(NOT(OR($A26&lt;&gt;"",$B26&lt;&gt;"",$C26&lt;&gt;"",$D26&lt;&gt;"",$E26&lt;&gt;"",$F26&lt;&gt;"",$G26&lt;&gt;"",$H26&lt;&gt;"",$J26&lt;&gt;"",$K26&lt;&gt;"",$M26&lt;&gt;"")),"",IF(IF(A26="","NO JOB; ","")&amp;IF(D26="","NO PO #; ","")&amp;IF(AND(ISNUMBER(J26),ISNUMBER(K26),K26&lt;J26),"SHORT SHIPPED; ","")&amp;IF(AND(ISNUMBER(J26),ISNUMBER(K26),K26&gt;J26),"OVER SHIPPED; ","")&amp;IF(AND(N(M26)&gt;0,Q26=""),"DAMAGED - NO PHOTO; ","")&amp;IF(AND(OR(ISNUMBER($F26),ISNUMBER($K26)),UPPER(P26)&lt;&gt;UPPER("Y")),"NOT SIGNED; ","")&amp;IF(AND(ISNUMBER(E26),E26&lt;TODAY(),NOT(OR(ISNUMBER($F26),ISNUMBER($K26)))),"DELIVERY DATE PASSED - NOT RECEIVED; ","")="","",LEFT(IF(A26="","NO JOB; ","")&amp;IF(D26="","NO PO #; ","")&amp;IF(AND(ISNUMBER(J26),ISNUMBER(K26),K26&lt;J26),"SHORT SHIPPED; ","")&amp;IF(AND(ISNUMBER(J26),ISNUMBER(K26),K26&gt;J26),"OVER SHIPPED; ","")&amp;IF(AND(N(M26)&gt;0,Q26=""),"DAMAGED - NO PHOTO; ","")&amp;IF(AND(OR(ISNUMBER($F26),ISNUMBER($K26)),UPPER(P26)&lt;&gt;UPPER("Y")),"NOT SIGNED; ","")&amp;IF(AND(ISNUMBER(E26),E26&lt;TODAY(),NOT(OR(ISNUMBER($F26),ISNUMBER($K26)))),"DELIVERY DATE PASSED - NOT RECEIVED; ",""),LEN(IF(A26="","NO JOB; ","")&amp;IF(D26="","NO PO #; ","")&amp;IF(AND(ISNUMBER(J26),ISNUMBER(K26),K26&lt;J26),"SHORT SHIPPED; ","")&amp;IF(AND(ISNUMBER(J26),ISNUMBER(K26),K26&gt;J26),"OVER SHIPPED; ","")&amp;IF(AND(N(M26)&gt;0,Q26=""),"DAMAGED - NO PHOTO; ","")&amp;IF(AND(OR(ISNUMBER($F26),ISNUMBER($K26)),UPPER(P26)&lt;&gt;UPPER("Y")),"NOT SIGNED; ","")&amp;IF(AND(ISNUMBER(E26),E26&lt;TODAY(),NOT(OR(ISNUMBER($F26),ISNUMBER($K26)))),"DELIVERY DATE PASSED - NOT RECEIVED; ",""))-2)))</f>
        <v/>
      </c>
      <c r="U26" s="6" t="n"/>
    </row>
    <row r="27">
      <c r="A27" s="6" t="n"/>
      <c r="B27" s="6" t="n"/>
      <c r="C27" s="7" t="n"/>
      <c r="D27" s="7" t="n"/>
      <c r="E27" s="8" t="n"/>
      <c r="F27" s="8" t="n"/>
      <c r="G27" s="7" t="n"/>
      <c r="H27" s="6" t="n"/>
      <c r="I27" s="7" t="n"/>
      <c r="J27" s="7" t="n"/>
      <c r="K27" s="7" t="n"/>
      <c r="L27" s="9">
        <f>IF(NOT(OR($A27&lt;&gt;"",$B27&lt;&gt;"",$C27&lt;&gt;"",$D27&lt;&gt;"",$E27&lt;&gt;"",$F27&lt;&gt;"",$G27&lt;&gt;"",$H27&lt;&gt;"",$J27&lt;&gt;"",$K27&lt;&gt;"",$M27&lt;&gt;"")),"",IF(AND(ISNUMBER(J27),ISNUMBER(K27)),K27-J27,""))</f>
        <v/>
      </c>
      <c r="M27" s="7" t="n"/>
      <c r="N27" s="7" t="n"/>
      <c r="O27" s="7" t="n"/>
      <c r="P27" s="7" t="n"/>
      <c r="Q27" s="7" t="n"/>
      <c r="R27" s="9">
        <f>IF(NOT(OR($A27&lt;&gt;"",$B27&lt;&gt;"",$C27&lt;&gt;"",$D27&lt;&gt;"",$E27&lt;&gt;"",$F27&lt;&gt;"",$G27&lt;&gt;"",$H27&lt;&gt;"",$J27&lt;&gt;"",$K27&lt;&gt;"",$M27&lt;&gt;"")),"",IF(AND(ISNUMBER(E27),NOT(OR(ISNUMBER($F27),ISNUMBER($K27)))),E27-TODAY(),""))</f>
        <v/>
      </c>
      <c r="S27" s="9">
        <f>IF(NOT(OR($A27&lt;&gt;"",$B27&lt;&gt;"",$C27&lt;&gt;"",$D27&lt;&gt;"",$E27&lt;&gt;"",$F27&lt;&gt;"",$G27&lt;&gt;"",$H27&lt;&gt;"",$J27&lt;&gt;"",$K27&lt;&gt;"",$M27&lt;&gt;"")),"",IF(ISNUMBER(F27),TODAY()-F27,""))</f>
        <v/>
      </c>
      <c r="T27" s="10">
        <f>IF(NOT(OR($A27&lt;&gt;"",$B27&lt;&gt;"",$C27&lt;&gt;"",$D27&lt;&gt;"",$E27&lt;&gt;"",$F27&lt;&gt;"",$G27&lt;&gt;"",$H27&lt;&gt;"",$J27&lt;&gt;"",$K27&lt;&gt;"",$M27&lt;&gt;"")),"",IF(IF(A27="","NO JOB; ","")&amp;IF(D27="","NO PO #; ","")&amp;IF(AND(ISNUMBER(J27),ISNUMBER(K27),K27&lt;J27),"SHORT SHIPPED; ","")&amp;IF(AND(ISNUMBER(J27),ISNUMBER(K27),K27&gt;J27),"OVER SHIPPED; ","")&amp;IF(AND(N(M27)&gt;0,Q27=""),"DAMAGED - NO PHOTO; ","")&amp;IF(AND(OR(ISNUMBER($F27),ISNUMBER($K27)),UPPER(P27)&lt;&gt;UPPER("Y")),"NOT SIGNED; ","")&amp;IF(AND(ISNUMBER(E27),E27&lt;TODAY(),NOT(OR(ISNUMBER($F27),ISNUMBER($K27)))),"DELIVERY DATE PASSED - NOT RECEIVED; ","")="","",LEFT(IF(A27="","NO JOB; ","")&amp;IF(D27="","NO PO #; ","")&amp;IF(AND(ISNUMBER(J27),ISNUMBER(K27),K27&lt;J27),"SHORT SHIPPED; ","")&amp;IF(AND(ISNUMBER(J27),ISNUMBER(K27),K27&gt;J27),"OVER SHIPPED; ","")&amp;IF(AND(N(M27)&gt;0,Q27=""),"DAMAGED - NO PHOTO; ","")&amp;IF(AND(OR(ISNUMBER($F27),ISNUMBER($K27)),UPPER(P27)&lt;&gt;UPPER("Y")),"NOT SIGNED; ","")&amp;IF(AND(ISNUMBER(E27),E27&lt;TODAY(),NOT(OR(ISNUMBER($F27),ISNUMBER($K27)))),"DELIVERY DATE PASSED - NOT RECEIVED; ",""),LEN(IF(A27="","NO JOB; ","")&amp;IF(D27="","NO PO #; ","")&amp;IF(AND(ISNUMBER(J27),ISNUMBER(K27),K27&lt;J27),"SHORT SHIPPED; ","")&amp;IF(AND(ISNUMBER(J27),ISNUMBER(K27),K27&gt;J27),"OVER SHIPPED; ","")&amp;IF(AND(N(M27)&gt;0,Q27=""),"DAMAGED - NO PHOTO; ","")&amp;IF(AND(OR(ISNUMBER($F27),ISNUMBER($K27)),UPPER(P27)&lt;&gt;UPPER("Y")),"NOT SIGNED; ","")&amp;IF(AND(ISNUMBER(E27),E27&lt;TODAY(),NOT(OR(ISNUMBER($F27),ISNUMBER($K27)))),"DELIVERY DATE PASSED - NOT RECEIVED; ",""))-2)))</f>
        <v/>
      </c>
      <c r="U27" s="6" t="n"/>
    </row>
    <row r="28">
      <c r="A28" s="6" t="n"/>
      <c r="B28" s="6" t="n"/>
      <c r="C28" s="7" t="n"/>
      <c r="D28" s="7" t="n"/>
      <c r="E28" s="8" t="n"/>
      <c r="F28" s="8" t="n"/>
      <c r="G28" s="7" t="n"/>
      <c r="H28" s="6" t="n"/>
      <c r="I28" s="7" t="n"/>
      <c r="J28" s="7" t="n"/>
      <c r="K28" s="7" t="n"/>
      <c r="L28" s="9">
        <f>IF(NOT(OR($A28&lt;&gt;"",$B28&lt;&gt;"",$C28&lt;&gt;"",$D28&lt;&gt;"",$E28&lt;&gt;"",$F28&lt;&gt;"",$G28&lt;&gt;"",$H28&lt;&gt;"",$J28&lt;&gt;"",$K28&lt;&gt;"",$M28&lt;&gt;"")),"",IF(AND(ISNUMBER(J28),ISNUMBER(K28)),K28-J28,""))</f>
        <v/>
      </c>
      <c r="M28" s="7" t="n"/>
      <c r="N28" s="7" t="n"/>
      <c r="O28" s="7" t="n"/>
      <c r="P28" s="7" t="n"/>
      <c r="Q28" s="7" t="n"/>
      <c r="R28" s="9">
        <f>IF(NOT(OR($A28&lt;&gt;"",$B28&lt;&gt;"",$C28&lt;&gt;"",$D28&lt;&gt;"",$E28&lt;&gt;"",$F28&lt;&gt;"",$G28&lt;&gt;"",$H28&lt;&gt;"",$J28&lt;&gt;"",$K28&lt;&gt;"",$M28&lt;&gt;"")),"",IF(AND(ISNUMBER(E28),NOT(OR(ISNUMBER($F28),ISNUMBER($K28)))),E28-TODAY(),""))</f>
        <v/>
      </c>
      <c r="S28" s="9">
        <f>IF(NOT(OR($A28&lt;&gt;"",$B28&lt;&gt;"",$C28&lt;&gt;"",$D28&lt;&gt;"",$E28&lt;&gt;"",$F28&lt;&gt;"",$G28&lt;&gt;"",$H28&lt;&gt;"",$J28&lt;&gt;"",$K28&lt;&gt;"",$M28&lt;&gt;"")),"",IF(ISNUMBER(F28),TODAY()-F28,""))</f>
        <v/>
      </c>
      <c r="T28" s="10">
        <f>IF(NOT(OR($A28&lt;&gt;"",$B28&lt;&gt;"",$C28&lt;&gt;"",$D28&lt;&gt;"",$E28&lt;&gt;"",$F28&lt;&gt;"",$G28&lt;&gt;"",$H28&lt;&gt;"",$J28&lt;&gt;"",$K28&lt;&gt;"",$M28&lt;&gt;"")),"",IF(IF(A28="","NO JOB; ","")&amp;IF(D28="","NO PO #; ","")&amp;IF(AND(ISNUMBER(J28),ISNUMBER(K28),K28&lt;J28),"SHORT SHIPPED; ","")&amp;IF(AND(ISNUMBER(J28),ISNUMBER(K28),K28&gt;J28),"OVER SHIPPED; ","")&amp;IF(AND(N(M28)&gt;0,Q28=""),"DAMAGED - NO PHOTO; ","")&amp;IF(AND(OR(ISNUMBER($F28),ISNUMBER($K28)),UPPER(P28)&lt;&gt;UPPER("Y")),"NOT SIGNED; ","")&amp;IF(AND(ISNUMBER(E28),E28&lt;TODAY(),NOT(OR(ISNUMBER($F28),ISNUMBER($K28)))),"DELIVERY DATE PASSED - NOT RECEIVED; ","")="","",LEFT(IF(A28="","NO JOB; ","")&amp;IF(D28="","NO PO #; ","")&amp;IF(AND(ISNUMBER(J28),ISNUMBER(K28),K28&lt;J28),"SHORT SHIPPED; ","")&amp;IF(AND(ISNUMBER(J28),ISNUMBER(K28),K28&gt;J28),"OVER SHIPPED; ","")&amp;IF(AND(N(M28)&gt;0,Q28=""),"DAMAGED - NO PHOTO; ","")&amp;IF(AND(OR(ISNUMBER($F28),ISNUMBER($K28)),UPPER(P28)&lt;&gt;UPPER("Y")),"NOT SIGNED; ","")&amp;IF(AND(ISNUMBER(E28),E28&lt;TODAY(),NOT(OR(ISNUMBER($F28),ISNUMBER($K28)))),"DELIVERY DATE PASSED - NOT RECEIVED; ",""),LEN(IF(A28="","NO JOB; ","")&amp;IF(D28="","NO PO #; ","")&amp;IF(AND(ISNUMBER(J28),ISNUMBER(K28),K28&lt;J28),"SHORT SHIPPED; ","")&amp;IF(AND(ISNUMBER(J28),ISNUMBER(K28),K28&gt;J28),"OVER SHIPPED; ","")&amp;IF(AND(N(M28)&gt;0,Q28=""),"DAMAGED - NO PHOTO; ","")&amp;IF(AND(OR(ISNUMBER($F28),ISNUMBER($K28)),UPPER(P28)&lt;&gt;UPPER("Y")),"NOT SIGNED; ","")&amp;IF(AND(ISNUMBER(E28),E28&lt;TODAY(),NOT(OR(ISNUMBER($F28),ISNUMBER($K28)))),"DELIVERY DATE PASSED - NOT RECEIVED; ",""))-2)))</f>
        <v/>
      </c>
      <c r="U28" s="6" t="n"/>
    </row>
    <row r="29">
      <c r="A29" s="6" t="n"/>
      <c r="B29" s="6" t="n"/>
      <c r="C29" s="7" t="n"/>
      <c r="D29" s="7" t="n"/>
      <c r="E29" s="8" t="n"/>
      <c r="F29" s="8" t="n"/>
      <c r="G29" s="7" t="n"/>
      <c r="H29" s="6" t="n"/>
      <c r="I29" s="7" t="n"/>
      <c r="J29" s="7" t="n"/>
      <c r="K29" s="7" t="n"/>
      <c r="L29" s="9">
        <f>IF(NOT(OR($A29&lt;&gt;"",$B29&lt;&gt;"",$C29&lt;&gt;"",$D29&lt;&gt;"",$E29&lt;&gt;"",$F29&lt;&gt;"",$G29&lt;&gt;"",$H29&lt;&gt;"",$J29&lt;&gt;"",$K29&lt;&gt;"",$M29&lt;&gt;"")),"",IF(AND(ISNUMBER(J29),ISNUMBER(K29)),K29-J29,""))</f>
        <v/>
      </c>
      <c r="M29" s="7" t="n"/>
      <c r="N29" s="7" t="n"/>
      <c r="O29" s="7" t="n"/>
      <c r="P29" s="7" t="n"/>
      <c r="Q29" s="7" t="n"/>
      <c r="R29" s="9">
        <f>IF(NOT(OR($A29&lt;&gt;"",$B29&lt;&gt;"",$C29&lt;&gt;"",$D29&lt;&gt;"",$E29&lt;&gt;"",$F29&lt;&gt;"",$G29&lt;&gt;"",$H29&lt;&gt;"",$J29&lt;&gt;"",$K29&lt;&gt;"",$M29&lt;&gt;"")),"",IF(AND(ISNUMBER(E29),NOT(OR(ISNUMBER($F29),ISNUMBER($K29)))),E29-TODAY(),""))</f>
        <v/>
      </c>
      <c r="S29" s="9">
        <f>IF(NOT(OR($A29&lt;&gt;"",$B29&lt;&gt;"",$C29&lt;&gt;"",$D29&lt;&gt;"",$E29&lt;&gt;"",$F29&lt;&gt;"",$G29&lt;&gt;"",$H29&lt;&gt;"",$J29&lt;&gt;"",$K29&lt;&gt;"",$M29&lt;&gt;"")),"",IF(ISNUMBER(F29),TODAY()-F29,""))</f>
        <v/>
      </c>
      <c r="T29" s="10">
        <f>IF(NOT(OR($A29&lt;&gt;"",$B29&lt;&gt;"",$C29&lt;&gt;"",$D29&lt;&gt;"",$E29&lt;&gt;"",$F29&lt;&gt;"",$G29&lt;&gt;"",$H29&lt;&gt;"",$J29&lt;&gt;"",$K29&lt;&gt;"",$M29&lt;&gt;"")),"",IF(IF(A29="","NO JOB; ","")&amp;IF(D29="","NO PO #; ","")&amp;IF(AND(ISNUMBER(J29),ISNUMBER(K29),K29&lt;J29),"SHORT SHIPPED; ","")&amp;IF(AND(ISNUMBER(J29),ISNUMBER(K29),K29&gt;J29),"OVER SHIPPED; ","")&amp;IF(AND(N(M29)&gt;0,Q29=""),"DAMAGED - NO PHOTO; ","")&amp;IF(AND(OR(ISNUMBER($F29),ISNUMBER($K29)),UPPER(P29)&lt;&gt;UPPER("Y")),"NOT SIGNED; ","")&amp;IF(AND(ISNUMBER(E29),E29&lt;TODAY(),NOT(OR(ISNUMBER($F29),ISNUMBER($K29)))),"DELIVERY DATE PASSED - NOT RECEIVED; ","")="","",LEFT(IF(A29="","NO JOB; ","")&amp;IF(D29="","NO PO #; ","")&amp;IF(AND(ISNUMBER(J29),ISNUMBER(K29),K29&lt;J29),"SHORT SHIPPED; ","")&amp;IF(AND(ISNUMBER(J29),ISNUMBER(K29),K29&gt;J29),"OVER SHIPPED; ","")&amp;IF(AND(N(M29)&gt;0,Q29=""),"DAMAGED - NO PHOTO; ","")&amp;IF(AND(OR(ISNUMBER($F29),ISNUMBER($K29)),UPPER(P29)&lt;&gt;UPPER("Y")),"NOT SIGNED; ","")&amp;IF(AND(ISNUMBER(E29),E29&lt;TODAY(),NOT(OR(ISNUMBER($F29),ISNUMBER($K29)))),"DELIVERY DATE PASSED - NOT RECEIVED; ",""),LEN(IF(A29="","NO JOB; ","")&amp;IF(D29="","NO PO #; ","")&amp;IF(AND(ISNUMBER(J29),ISNUMBER(K29),K29&lt;J29),"SHORT SHIPPED; ","")&amp;IF(AND(ISNUMBER(J29),ISNUMBER(K29),K29&gt;J29),"OVER SHIPPED; ","")&amp;IF(AND(N(M29)&gt;0,Q29=""),"DAMAGED - NO PHOTO; ","")&amp;IF(AND(OR(ISNUMBER($F29),ISNUMBER($K29)),UPPER(P29)&lt;&gt;UPPER("Y")),"NOT SIGNED; ","")&amp;IF(AND(ISNUMBER(E29),E29&lt;TODAY(),NOT(OR(ISNUMBER($F29),ISNUMBER($K29)))),"DELIVERY DATE PASSED - NOT RECEIVED; ",""))-2)))</f>
        <v/>
      </c>
      <c r="U29" s="6" t="n"/>
    </row>
    <row r="30">
      <c r="A30" s="6" t="n"/>
      <c r="B30" s="6" t="n"/>
      <c r="C30" s="7" t="n"/>
      <c r="D30" s="7" t="n"/>
      <c r="E30" s="8" t="n"/>
      <c r="F30" s="8" t="n"/>
      <c r="G30" s="7" t="n"/>
      <c r="H30" s="6" t="n"/>
      <c r="I30" s="7" t="n"/>
      <c r="J30" s="7" t="n"/>
      <c r="K30" s="7" t="n"/>
      <c r="L30" s="9">
        <f>IF(NOT(OR($A30&lt;&gt;"",$B30&lt;&gt;"",$C30&lt;&gt;"",$D30&lt;&gt;"",$E30&lt;&gt;"",$F30&lt;&gt;"",$G30&lt;&gt;"",$H30&lt;&gt;"",$J30&lt;&gt;"",$K30&lt;&gt;"",$M30&lt;&gt;"")),"",IF(AND(ISNUMBER(J30),ISNUMBER(K30)),K30-J30,""))</f>
        <v/>
      </c>
      <c r="M30" s="7" t="n"/>
      <c r="N30" s="7" t="n"/>
      <c r="O30" s="7" t="n"/>
      <c r="P30" s="7" t="n"/>
      <c r="Q30" s="7" t="n"/>
      <c r="R30" s="9">
        <f>IF(NOT(OR($A30&lt;&gt;"",$B30&lt;&gt;"",$C30&lt;&gt;"",$D30&lt;&gt;"",$E30&lt;&gt;"",$F30&lt;&gt;"",$G30&lt;&gt;"",$H30&lt;&gt;"",$J30&lt;&gt;"",$K30&lt;&gt;"",$M30&lt;&gt;"")),"",IF(AND(ISNUMBER(E30),NOT(OR(ISNUMBER($F30),ISNUMBER($K30)))),E30-TODAY(),""))</f>
        <v/>
      </c>
      <c r="S30" s="9">
        <f>IF(NOT(OR($A30&lt;&gt;"",$B30&lt;&gt;"",$C30&lt;&gt;"",$D30&lt;&gt;"",$E30&lt;&gt;"",$F30&lt;&gt;"",$G30&lt;&gt;"",$H30&lt;&gt;"",$J30&lt;&gt;"",$K30&lt;&gt;"",$M30&lt;&gt;"")),"",IF(ISNUMBER(F30),TODAY()-F30,""))</f>
        <v/>
      </c>
      <c r="T30" s="10">
        <f>IF(NOT(OR($A30&lt;&gt;"",$B30&lt;&gt;"",$C30&lt;&gt;"",$D30&lt;&gt;"",$E30&lt;&gt;"",$F30&lt;&gt;"",$G30&lt;&gt;"",$H30&lt;&gt;"",$J30&lt;&gt;"",$K30&lt;&gt;"",$M30&lt;&gt;"")),"",IF(IF(A30="","NO JOB; ","")&amp;IF(D30="","NO PO #; ","")&amp;IF(AND(ISNUMBER(J30),ISNUMBER(K30),K30&lt;J30),"SHORT SHIPPED; ","")&amp;IF(AND(ISNUMBER(J30),ISNUMBER(K30),K30&gt;J30),"OVER SHIPPED; ","")&amp;IF(AND(N(M30)&gt;0,Q30=""),"DAMAGED - NO PHOTO; ","")&amp;IF(AND(OR(ISNUMBER($F30),ISNUMBER($K30)),UPPER(P30)&lt;&gt;UPPER("Y")),"NOT SIGNED; ","")&amp;IF(AND(ISNUMBER(E30),E30&lt;TODAY(),NOT(OR(ISNUMBER($F30),ISNUMBER($K30)))),"DELIVERY DATE PASSED - NOT RECEIVED; ","")="","",LEFT(IF(A30="","NO JOB; ","")&amp;IF(D30="","NO PO #; ","")&amp;IF(AND(ISNUMBER(J30),ISNUMBER(K30),K30&lt;J30),"SHORT SHIPPED; ","")&amp;IF(AND(ISNUMBER(J30),ISNUMBER(K30),K30&gt;J30),"OVER SHIPPED; ","")&amp;IF(AND(N(M30)&gt;0,Q30=""),"DAMAGED - NO PHOTO; ","")&amp;IF(AND(OR(ISNUMBER($F30),ISNUMBER($K30)),UPPER(P30)&lt;&gt;UPPER("Y")),"NOT SIGNED; ","")&amp;IF(AND(ISNUMBER(E30),E30&lt;TODAY(),NOT(OR(ISNUMBER($F30),ISNUMBER($K30)))),"DELIVERY DATE PASSED - NOT RECEIVED; ",""),LEN(IF(A30="","NO JOB; ","")&amp;IF(D30="","NO PO #; ","")&amp;IF(AND(ISNUMBER(J30),ISNUMBER(K30),K30&lt;J30),"SHORT SHIPPED; ","")&amp;IF(AND(ISNUMBER(J30),ISNUMBER(K30),K30&gt;J30),"OVER SHIPPED; ","")&amp;IF(AND(N(M30)&gt;0,Q30=""),"DAMAGED - NO PHOTO; ","")&amp;IF(AND(OR(ISNUMBER($F30),ISNUMBER($K30)),UPPER(P30)&lt;&gt;UPPER("Y")),"NOT SIGNED; ","")&amp;IF(AND(ISNUMBER(E30),E30&lt;TODAY(),NOT(OR(ISNUMBER($F30),ISNUMBER($K30)))),"DELIVERY DATE PASSED - NOT RECEIVED; ",""))-2)))</f>
        <v/>
      </c>
      <c r="U30" s="6" t="n"/>
    </row>
    <row r="31">
      <c r="A31" s="6" t="n"/>
      <c r="B31" s="6" t="n"/>
      <c r="C31" s="7" t="n"/>
      <c r="D31" s="7" t="n"/>
      <c r="E31" s="8" t="n"/>
      <c r="F31" s="8" t="n"/>
      <c r="G31" s="7" t="n"/>
      <c r="H31" s="6" t="n"/>
      <c r="I31" s="7" t="n"/>
      <c r="J31" s="7" t="n"/>
      <c r="K31" s="7" t="n"/>
      <c r="L31" s="9">
        <f>IF(NOT(OR($A31&lt;&gt;"",$B31&lt;&gt;"",$C31&lt;&gt;"",$D31&lt;&gt;"",$E31&lt;&gt;"",$F31&lt;&gt;"",$G31&lt;&gt;"",$H31&lt;&gt;"",$J31&lt;&gt;"",$K31&lt;&gt;"",$M31&lt;&gt;"")),"",IF(AND(ISNUMBER(J31),ISNUMBER(K31)),K31-J31,""))</f>
        <v/>
      </c>
      <c r="M31" s="7" t="n"/>
      <c r="N31" s="7" t="n"/>
      <c r="O31" s="7" t="n"/>
      <c r="P31" s="7" t="n"/>
      <c r="Q31" s="7" t="n"/>
      <c r="R31" s="9">
        <f>IF(NOT(OR($A31&lt;&gt;"",$B31&lt;&gt;"",$C31&lt;&gt;"",$D31&lt;&gt;"",$E31&lt;&gt;"",$F31&lt;&gt;"",$G31&lt;&gt;"",$H31&lt;&gt;"",$J31&lt;&gt;"",$K31&lt;&gt;"",$M31&lt;&gt;"")),"",IF(AND(ISNUMBER(E31),NOT(OR(ISNUMBER($F31),ISNUMBER($K31)))),E31-TODAY(),""))</f>
        <v/>
      </c>
      <c r="S31" s="9">
        <f>IF(NOT(OR($A31&lt;&gt;"",$B31&lt;&gt;"",$C31&lt;&gt;"",$D31&lt;&gt;"",$E31&lt;&gt;"",$F31&lt;&gt;"",$G31&lt;&gt;"",$H31&lt;&gt;"",$J31&lt;&gt;"",$K31&lt;&gt;"",$M31&lt;&gt;"")),"",IF(ISNUMBER(F31),TODAY()-F31,""))</f>
        <v/>
      </c>
      <c r="T31" s="10">
        <f>IF(NOT(OR($A31&lt;&gt;"",$B31&lt;&gt;"",$C31&lt;&gt;"",$D31&lt;&gt;"",$E31&lt;&gt;"",$F31&lt;&gt;"",$G31&lt;&gt;"",$H31&lt;&gt;"",$J31&lt;&gt;"",$K31&lt;&gt;"",$M31&lt;&gt;"")),"",IF(IF(A31="","NO JOB; ","")&amp;IF(D31="","NO PO #; ","")&amp;IF(AND(ISNUMBER(J31),ISNUMBER(K31),K31&lt;J31),"SHORT SHIPPED; ","")&amp;IF(AND(ISNUMBER(J31),ISNUMBER(K31),K31&gt;J31),"OVER SHIPPED; ","")&amp;IF(AND(N(M31)&gt;0,Q31=""),"DAMAGED - NO PHOTO; ","")&amp;IF(AND(OR(ISNUMBER($F31),ISNUMBER($K31)),UPPER(P31)&lt;&gt;UPPER("Y")),"NOT SIGNED; ","")&amp;IF(AND(ISNUMBER(E31),E31&lt;TODAY(),NOT(OR(ISNUMBER($F31),ISNUMBER($K31)))),"DELIVERY DATE PASSED - NOT RECEIVED; ","")="","",LEFT(IF(A31="","NO JOB; ","")&amp;IF(D31="","NO PO #; ","")&amp;IF(AND(ISNUMBER(J31),ISNUMBER(K31),K31&lt;J31),"SHORT SHIPPED; ","")&amp;IF(AND(ISNUMBER(J31),ISNUMBER(K31),K31&gt;J31),"OVER SHIPPED; ","")&amp;IF(AND(N(M31)&gt;0,Q31=""),"DAMAGED - NO PHOTO; ","")&amp;IF(AND(OR(ISNUMBER($F31),ISNUMBER($K31)),UPPER(P31)&lt;&gt;UPPER("Y")),"NOT SIGNED; ","")&amp;IF(AND(ISNUMBER(E31),E31&lt;TODAY(),NOT(OR(ISNUMBER($F31),ISNUMBER($K31)))),"DELIVERY DATE PASSED - NOT RECEIVED; ",""),LEN(IF(A31="","NO JOB; ","")&amp;IF(D31="","NO PO #; ","")&amp;IF(AND(ISNUMBER(J31),ISNUMBER(K31),K31&lt;J31),"SHORT SHIPPED; ","")&amp;IF(AND(ISNUMBER(J31),ISNUMBER(K31),K31&gt;J31),"OVER SHIPPED; ","")&amp;IF(AND(N(M31)&gt;0,Q31=""),"DAMAGED - NO PHOTO; ","")&amp;IF(AND(OR(ISNUMBER($F31),ISNUMBER($K31)),UPPER(P31)&lt;&gt;UPPER("Y")),"NOT SIGNED; ","")&amp;IF(AND(ISNUMBER(E31),E31&lt;TODAY(),NOT(OR(ISNUMBER($F31),ISNUMBER($K31)))),"DELIVERY DATE PASSED - NOT RECEIVED; ",""))-2)))</f>
        <v/>
      </c>
      <c r="U31" s="6" t="n"/>
    </row>
    <row r="32">
      <c r="A32" s="6" t="n"/>
      <c r="B32" s="6" t="n"/>
      <c r="C32" s="7" t="n"/>
      <c r="D32" s="7" t="n"/>
      <c r="E32" s="8" t="n"/>
      <c r="F32" s="8" t="n"/>
      <c r="G32" s="7" t="n"/>
      <c r="H32" s="6" t="n"/>
      <c r="I32" s="7" t="n"/>
      <c r="J32" s="7" t="n"/>
      <c r="K32" s="7" t="n"/>
      <c r="L32" s="9">
        <f>IF(NOT(OR($A32&lt;&gt;"",$B32&lt;&gt;"",$C32&lt;&gt;"",$D32&lt;&gt;"",$E32&lt;&gt;"",$F32&lt;&gt;"",$G32&lt;&gt;"",$H32&lt;&gt;"",$J32&lt;&gt;"",$K32&lt;&gt;"",$M32&lt;&gt;"")),"",IF(AND(ISNUMBER(J32),ISNUMBER(K32)),K32-J32,""))</f>
        <v/>
      </c>
      <c r="M32" s="7" t="n"/>
      <c r="N32" s="7" t="n"/>
      <c r="O32" s="7" t="n"/>
      <c r="P32" s="7" t="n"/>
      <c r="Q32" s="7" t="n"/>
      <c r="R32" s="9">
        <f>IF(NOT(OR($A32&lt;&gt;"",$B32&lt;&gt;"",$C32&lt;&gt;"",$D32&lt;&gt;"",$E32&lt;&gt;"",$F32&lt;&gt;"",$G32&lt;&gt;"",$H32&lt;&gt;"",$J32&lt;&gt;"",$K32&lt;&gt;"",$M32&lt;&gt;"")),"",IF(AND(ISNUMBER(E32),NOT(OR(ISNUMBER($F32),ISNUMBER($K32)))),E32-TODAY(),""))</f>
        <v/>
      </c>
      <c r="S32" s="9">
        <f>IF(NOT(OR($A32&lt;&gt;"",$B32&lt;&gt;"",$C32&lt;&gt;"",$D32&lt;&gt;"",$E32&lt;&gt;"",$F32&lt;&gt;"",$G32&lt;&gt;"",$H32&lt;&gt;"",$J32&lt;&gt;"",$K32&lt;&gt;"",$M32&lt;&gt;"")),"",IF(ISNUMBER(F32),TODAY()-F32,""))</f>
        <v/>
      </c>
      <c r="T32" s="10">
        <f>IF(NOT(OR($A32&lt;&gt;"",$B32&lt;&gt;"",$C32&lt;&gt;"",$D32&lt;&gt;"",$E32&lt;&gt;"",$F32&lt;&gt;"",$G32&lt;&gt;"",$H32&lt;&gt;"",$J32&lt;&gt;"",$K32&lt;&gt;"",$M32&lt;&gt;"")),"",IF(IF(A32="","NO JOB; ","")&amp;IF(D32="","NO PO #; ","")&amp;IF(AND(ISNUMBER(J32),ISNUMBER(K32),K32&lt;J32),"SHORT SHIPPED; ","")&amp;IF(AND(ISNUMBER(J32),ISNUMBER(K32),K32&gt;J32),"OVER SHIPPED; ","")&amp;IF(AND(N(M32)&gt;0,Q32=""),"DAMAGED - NO PHOTO; ","")&amp;IF(AND(OR(ISNUMBER($F32),ISNUMBER($K32)),UPPER(P32)&lt;&gt;UPPER("Y")),"NOT SIGNED; ","")&amp;IF(AND(ISNUMBER(E32),E32&lt;TODAY(),NOT(OR(ISNUMBER($F32),ISNUMBER($K32)))),"DELIVERY DATE PASSED - NOT RECEIVED; ","")="","",LEFT(IF(A32="","NO JOB; ","")&amp;IF(D32="","NO PO #; ","")&amp;IF(AND(ISNUMBER(J32),ISNUMBER(K32),K32&lt;J32),"SHORT SHIPPED; ","")&amp;IF(AND(ISNUMBER(J32),ISNUMBER(K32),K32&gt;J32),"OVER SHIPPED; ","")&amp;IF(AND(N(M32)&gt;0,Q32=""),"DAMAGED - NO PHOTO; ","")&amp;IF(AND(OR(ISNUMBER($F32),ISNUMBER($K32)),UPPER(P32)&lt;&gt;UPPER("Y")),"NOT SIGNED; ","")&amp;IF(AND(ISNUMBER(E32),E32&lt;TODAY(),NOT(OR(ISNUMBER($F32),ISNUMBER($K32)))),"DELIVERY DATE PASSED - NOT RECEIVED; ",""),LEN(IF(A32="","NO JOB; ","")&amp;IF(D32="","NO PO #; ","")&amp;IF(AND(ISNUMBER(J32),ISNUMBER(K32),K32&lt;J32),"SHORT SHIPPED; ","")&amp;IF(AND(ISNUMBER(J32),ISNUMBER(K32),K32&gt;J32),"OVER SHIPPED; ","")&amp;IF(AND(N(M32)&gt;0,Q32=""),"DAMAGED - NO PHOTO; ","")&amp;IF(AND(OR(ISNUMBER($F32),ISNUMBER($K32)),UPPER(P32)&lt;&gt;UPPER("Y")),"NOT SIGNED; ","")&amp;IF(AND(ISNUMBER(E32),E32&lt;TODAY(),NOT(OR(ISNUMBER($F32),ISNUMBER($K32)))),"DELIVERY DATE PASSED - NOT RECEIVED; ",""))-2)))</f>
        <v/>
      </c>
      <c r="U32" s="6" t="n"/>
    </row>
    <row r="33">
      <c r="A33" s="6" t="n"/>
      <c r="B33" s="6" t="n"/>
      <c r="C33" s="7" t="n"/>
      <c r="D33" s="7" t="n"/>
      <c r="E33" s="8" t="n"/>
      <c r="F33" s="8" t="n"/>
      <c r="G33" s="7" t="n"/>
      <c r="H33" s="6" t="n"/>
      <c r="I33" s="7" t="n"/>
      <c r="J33" s="7" t="n"/>
      <c r="K33" s="7" t="n"/>
      <c r="L33" s="9">
        <f>IF(NOT(OR($A33&lt;&gt;"",$B33&lt;&gt;"",$C33&lt;&gt;"",$D33&lt;&gt;"",$E33&lt;&gt;"",$F33&lt;&gt;"",$G33&lt;&gt;"",$H33&lt;&gt;"",$J33&lt;&gt;"",$K33&lt;&gt;"",$M33&lt;&gt;"")),"",IF(AND(ISNUMBER(J33),ISNUMBER(K33)),K33-J33,""))</f>
        <v/>
      </c>
      <c r="M33" s="7" t="n"/>
      <c r="N33" s="7" t="n"/>
      <c r="O33" s="7" t="n"/>
      <c r="P33" s="7" t="n"/>
      <c r="Q33" s="7" t="n"/>
      <c r="R33" s="9">
        <f>IF(NOT(OR($A33&lt;&gt;"",$B33&lt;&gt;"",$C33&lt;&gt;"",$D33&lt;&gt;"",$E33&lt;&gt;"",$F33&lt;&gt;"",$G33&lt;&gt;"",$H33&lt;&gt;"",$J33&lt;&gt;"",$K33&lt;&gt;"",$M33&lt;&gt;"")),"",IF(AND(ISNUMBER(E33),NOT(OR(ISNUMBER($F33),ISNUMBER($K33)))),E33-TODAY(),""))</f>
        <v/>
      </c>
      <c r="S33" s="9">
        <f>IF(NOT(OR($A33&lt;&gt;"",$B33&lt;&gt;"",$C33&lt;&gt;"",$D33&lt;&gt;"",$E33&lt;&gt;"",$F33&lt;&gt;"",$G33&lt;&gt;"",$H33&lt;&gt;"",$J33&lt;&gt;"",$K33&lt;&gt;"",$M33&lt;&gt;"")),"",IF(ISNUMBER(F33),TODAY()-F33,""))</f>
        <v/>
      </c>
      <c r="T33" s="10">
        <f>IF(NOT(OR($A33&lt;&gt;"",$B33&lt;&gt;"",$C33&lt;&gt;"",$D33&lt;&gt;"",$E33&lt;&gt;"",$F33&lt;&gt;"",$G33&lt;&gt;"",$H33&lt;&gt;"",$J33&lt;&gt;"",$K33&lt;&gt;"",$M33&lt;&gt;"")),"",IF(IF(A33="","NO JOB; ","")&amp;IF(D33="","NO PO #; ","")&amp;IF(AND(ISNUMBER(J33),ISNUMBER(K33),K33&lt;J33),"SHORT SHIPPED; ","")&amp;IF(AND(ISNUMBER(J33),ISNUMBER(K33),K33&gt;J33),"OVER SHIPPED; ","")&amp;IF(AND(N(M33)&gt;0,Q33=""),"DAMAGED - NO PHOTO; ","")&amp;IF(AND(OR(ISNUMBER($F33),ISNUMBER($K33)),UPPER(P33)&lt;&gt;UPPER("Y")),"NOT SIGNED; ","")&amp;IF(AND(ISNUMBER(E33),E33&lt;TODAY(),NOT(OR(ISNUMBER($F33),ISNUMBER($K33)))),"DELIVERY DATE PASSED - NOT RECEIVED; ","")="","",LEFT(IF(A33="","NO JOB; ","")&amp;IF(D33="","NO PO #; ","")&amp;IF(AND(ISNUMBER(J33),ISNUMBER(K33),K33&lt;J33),"SHORT SHIPPED; ","")&amp;IF(AND(ISNUMBER(J33),ISNUMBER(K33),K33&gt;J33),"OVER SHIPPED; ","")&amp;IF(AND(N(M33)&gt;0,Q33=""),"DAMAGED - NO PHOTO; ","")&amp;IF(AND(OR(ISNUMBER($F33),ISNUMBER($K33)),UPPER(P33)&lt;&gt;UPPER("Y")),"NOT SIGNED; ","")&amp;IF(AND(ISNUMBER(E33),E33&lt;TODAY(),NOT(OR(ISNUMBER($F33),ISNUMBER($K33)))),"DELIVERY DATE PASSED - NOT RECEIVED; ",""),LEN(IF(A33="","NO JOB; ","")&amp;IF(D33="","NO PO #; ","")&amp;IF(AND(ISNUMBER(J33),ISNUMBER(K33),K33&lt;J33),"SHORT SHIPPED; ","")&amp;IF(AND(ISNUMBER(J33),ISNUMBER(K33),K33&gt;J33),"OVER SHIPPED; ","")&amp;IF(AND(N(M33)&gt;0,Q33=""),"DAMAGED - NO PHOTO; ","")&amp;IF(AND(OR(ISNUMBER($F33),ISNUMBER($K33)),UPPER(P33)&lt;&gt;UPPER("Y")),"NOT SIGNED; ","")&amp;IF(AND(ISNUMBER(E33),E33&lt;TODAY(),NOT(OR(ISNUMBER($F33),ISNUMBER($K33)))),"DELIVERY DATE PASSED - NOT RECEIVED; ",""))-2)))</f>
        <v/>
      </c>
      <c r="U33" s="6" t="n"/>
    </row>
    <row r="34">
      <c r="A34" s="6" t="n"/>
      <c r="B34" s="6" t="n"/>
      <c r="C34" s="7" t="n"/>
      <c r="D34" s="7" t="n"/>
      <c r="E34" s="8" t="n"/>
      <c r="F34" s="8" t="n"/>
      <c r="G34" s="7" t="n"/>
      <c r="H34" s="6" t="n"/>
      <c r="I34" s="7" t="n"/>
      <c r="J34" s="7" t="n"/>
      <c r="K34" s="7" t="n"/>
      <c r="L34" s="9">
        <f>IF(NOT(OR($A34&lt;&gt;"",$B34&lt;&gt;"",$C34&lt;&gt;"",$D34&lt;&gt;"",$E34&lt;&gt;"",$F34&lt;&gt;"",$G34&lt;&gt;"",$H34&lt;&gt;"",$J34&lt;&gt;"",$K34&lt;&gt;"",$M34&lt;&gt;"")),"",IF(AND(ISNUMBER(J34),ISNUMBER(K34)),K34-J34,""))</f>
        <v/>
      </c>
      <c r="M34" s="7" t="n"/>
      <c r="N34" s="7" t="n"/>
      <c r="O34" s="7" t="n"/>
      <c r="P34" s="7" t="n"/>
      <c r="Q34" s="7" t="n"/>
      <c r="R34" s="9">
        <f>IF(NOT(OR($A34&lt;&gt;"",$B34&lt;&gt;"",$C34&lt;&gt;"",$D34&lt;&gt;"",$E34&lt;&gt;"",$F34&lt;&gt;"",$G34&lt;&gt;"",$H34&lt;&gt;"",$J34&lt;&gt;"",$K34&lt;&gt;"",$M34&lt;&gt;"")),"",IF(AND(ISNUMBER(E34),NOT(OR(ISNUMBER($F34),ISNUMBER($K34)))),E34-TODAY(),""))</f>
        <v/>
      </c>
      <c r="S34" s="9">
        <f>IF(NOT(OR($A34&lt;&gt;"",$B34&lt;&gt;"",$C34&lt;&gt;"",$D34&lt;&gt;"",$E34&lt;&gt;"",$F34&lt;&gt;"",$G34&lt;&gt;"",$H34&lt;&gt;"",$J34&lt;&gt;"",$K34&lt;&gt;"",$M34&lt;&gt;"")),"",IF(ISNUMBER(F34),TODAY()-F34,""))</f>
        <v/>
      </c>
      <c r="T34" s="10">
        <f>IF(NOT(OR($A34&lt;&gt;"",$B34&lt;&gt;"",$C34&lt;&gt;"",$D34&lt;&gt;"",$E34&lt;&gt;"",$F34&lt;&gt;"",$G34&lt;&gt;"",$H34&lt;&gt;"",$J34&lt;&gt;"",$K34&lt;&gt;"",$M34&lt;&gt;"")),"",IF(IF(A34="","NO JOB; ","")&amp;IF(D34="","NO PO #; ","")&amp;IF(AND(ISNUMBER(J34),ISNUMBER(K34),K34&lt;J34),"SHORT SHIPPED; ","")&amp;IF(AND(ISNUMBER(J34),ISNUMBER(K34),K34&gt;J34),"OVER SHIPPED; ","")&amp;IF(AND(N(M34)&gt;0,Q34=""),"DAMAGED - NO PHOTO; ","")&amp;IF(AND(OR(ISNUMBER($F34),ISNUMBER($K34)),UPPER(P34)&lt;&gt;UPPER("Y")),"NOT SIGNED; ","")&amp;IF(AND(ISNUMBER(E34),E34&lt;TODAY(),NOT(OR(ISNUMBER($F34),ISNUMBER($K34)))),"DELIVERY DATE PASSED - NOT RECEIVED; ","")="","",LEFT(IF(A34="","NO JOB; ","")&amp;IF(D34="","NO PO #; ","")&amp;IF(AND(ISNUMBER(J34),ISNUMBER(K34),K34&lt;J34),"SHORT SHIPPED; ","")&amp;IF(AND(ISNUMBER(J34),ISNUMBER(K34),K34&gt;J34),"OVER SHIPPED; ","")&amp;IF(AND(N(M34)&gt;0,Q34=""),"DAMAGED - NO PHOTO; ","")&amp;IF(AND(OR(ISNUMBER($F34),ISNUMBER($K34)),UPPER(P34)&lt;&gt;UPPER("Y")),"NOT SIGNED; ","")&amp;IF(AND(ISNUMBER(E34),E34&lt;TODAY(),NOT(OR(ISNUMBER($F34),ISNUMBER($K34)))),"DELIVERY DATE PASSED - NOT RECEIVED; ",""),LEN(IF(A34="","NO JOB; ","")&amp;IF(D34="","NO PO #; ","")&amp;IF(AND(ISNUMBER(J34),ISNUMBER(K34),K34&lt;J34),"SHORT SHIPPED; ","")&amp;IF(AND(ISNUMBER(J34),ISNUMBER(K34),K34&gt;J34),"OVER SHIPPED; ","")&amp;IF(AND(N(M34)&gt;0,Q34=""),"DAMAGED - NO PHOTO; ","")&amp;IF(AND(OR(ISNUMBER($F34),ISNUMBER($K34)),UPPER(P34)&lt;&gt;UPPER("Y")),"NOT SIGNED; ","")&amp;IF(AND(ISNUMBER(E34),E34&lt;TODAY(),NOT(OR(ISNUMBER($F34),ISNUMBER($K34)))),"DELIVERY DATE PASSED - NOT RECEIVED; ",""))-2)))</f>
        <v/>
      </c>
      <c r="U34" s="6" t="n"/>
    </row>
    <row r="35">
      <c r="A35" s="6" t="n"/>
      <c r="B35" s="6" t="n"/>
      <c r="C35" s="7" t="n"/>
      <c r="D35" s="7" t="n"/>
      <c r="E35" s="8" t="n"/>
      <c r="F35" s="8" t="n"/>
      <c r="G35" s="7" t="n"/>
      <c r="H35" s="6" t="n"/>
      <c r="I35" s="7" t="n"/>
      <c r="J35" s="7" t="n"/>
      <c r="K35" s="7" t="n"/>
      <c r="L35" s="9">
        <f>IF(NOT(OR($A35&lt;&gt;"",$B35&lt;&gt;"",$C35&lt;&gt;"",$D35&lt;&gt;"",$E35&lt;&gt;"",$F35&lt;&gt;"",$G35&lt;&gt;"",$H35&lt;&gt;"",$J35&lt;&gt;"",$K35&lt;&gt;"",$M35&lt;&gt;"")),"",IF(AND(ISNUMBER(J35),ISNUMBER(K35)),K35-J35,""))</f>
        <v/>
      </c>
      <c r="M35" s="7" t="n"/>
      <c r="N35" s="7" t="n"/>
      <c r="O35" s="7" t="n"/>
      <c r="P35" s="7" t="n"/>
      <c r="Q35" s="7" t="n"/>
      <c r="R35" s="9">
        <f>IF(NOT(OR($A35&lt;&gt;"",$B35&lt;&gt;"",$C35&lt;&gt;"",$D35&lt;&gt;"",$E35&lt;&gt;"",$F35&lt;&gt;"",$G35&lt;&gt;"",$H35&lt;&gt;"",$J35&lt;&gt;"",$K35&lt;&gt;"",$M35&lt;&gt;"")),"",IF(AND(ISNUMBER(E35),NOT(OR(ISNUMBER($F35),ISNUMBER($K35)))),E35-TODAY(),""))</f>
        <v/>
      </c>
      <c r="S35" s="9">
        <f>IF(NOT(OR($A35&lt;&gt;"",$B35&lt;&gt;"",$C35&lt;&gt;"",$D35&lt;&gt;"",$E35&lt;&gt;"",$F35&lt;&gt;"",$G35&lt;&gt;"",$H35&lt;&gt;"",$J35&lt;&gt;"",$K35&lt;&gt;"",$M35&lt;&gt;"")),"",IF(ISNUMBER(F35),TODAY()-F35,""))</f>
        <v/>
      </c>
      <c r="T35" s="10">
        <f>IF(NOT(OR($A35&lt;&gt;"",$B35&lt;&gt;"",$C35&lt;&gt;"",$D35&lt;&gt;"",$E35&lt;&gt;"",$F35&lt;&gt;"",$G35&lt;&gt;"",$H35&lt;&gt;"",$J35&lt;&gt;"",$K35&lt;&gt;"",$M35&lt;&gt;"")),"",IF(IF(A35="","NO JOB; ","")&amp;IF(D35="","NO PO #; ","")&amp;IF(AND(ISNUMBER(J35),ISNUMBER(K35),K35&lt;J35),"SHORT SHIPPED; ","")&amp;IF(AND(ISNUMBER(J35),ISNUMBER(K35),K35&gt;J35),"OVER SHIPPED; ","")&amp;IF(AND(N(M35)&gt;0,Q35=""),"DAMAGED - NO PHOTO; ","")&amp;IF(AND(OR(ISNUMBER($F35),ISNUMBER($K35)),UPPER(P35)&lt;&gt;UPPER("Y")),"NOT SIGNED; ","")&amp;IF(AND(ISNUMBER(E35),E35&lt;TODAY(),NOT(OR(ISNUMBER($F35),ISNUMBER($K35)))),"DELIVERY DATE PASSED - NOT RECEIVED; ","")="","",LEFT(IF(A35="","NO JOB; ","")&amp;IF(D35="","NO PO #; ","")&amp;IF(AND(ISNUMBER(J35),ISNUMBER(K35),K35&lt;J35),"SHORT SHIPPED; ","")&amp;IF(AND(ISNUMBER(J35),ISNUMBER(K35),K35&gt;J35),"OVER SHIPPED; ","")&amp;IF(AND(N(M35)&gt;0,Q35=""),"DAMAGED - NO PHOTO; ","")&amp;IF(AND(OR(ISNUMBER($F35),ISNUMBER($K35)),UPPER(P35)&lt;&gt;UPPER("Y")),"NOT SIGNED; ","")&amp;IF(AND(ISNUMBER(E35),E35&lt;TODAY(),NOT(OR(ISNUMBER($F35),ISNUMBER($K35)))),"DELIVERY DATE PASSED - NOT RECEIVED; ",""),LEN(IF(A35="","NO JOB; ","")&amp;IF(D35="","NO PO #; ","")&amp;IF(AND(ISNUMBER(J35),ISNUMBER(K35),K35&lt;J35),"SHORT SHIPPED; ","")&amp;IF(AND(ISNUMBER(J35),ISNUMBER(K35),K35&gt;J35),"OVER SHIPPED; ","")&amp;IF(AND(N(M35)&gt;0,Q35=""),"DAMAGED - NO PHOTO; ","")&amp;IF(AND(OR(ISNUMBER($F35),ISNUMBER($K35)),UPPER(P35)&lt;&gt;UPPER("Y")),"NOT SIGNED; ","")&amp;IF(AND(ISNUMBER(E35),E35&lt;TODAY(),NOT(OR(ISNUMBER($F35),ISNUMBER($K35)))),"DELIVERY DATE PASSED - NOT RECEIVED; ",""))-2)))</f>
        <v/>
      </c>
      <c r="U35" s="6" t="n"/>
    </row>
    <row r="36">
      <c r="A36" s="6" t="n"/>
      <c r="B36" s="6" t="n"/>
      <c r="C36" s="7" t="n"/>
      <c r="D36" s="7" t="n"/>
      <c r="E36" s="8" t="n"/>
      <c r="F36" s="8" t="n"/>
      <c r="G36" s="7" t="n"/>
      <c r="H36" s="6" t="n"/>
      <c r="I36" s="7" t="n"/>
      <c r="J36" s="7" t="n"/>
      <c r="K36" s="7" t="n"/>
      <c r="L36" s="9">
        <f>IF(NOT(OR($A36&lt;&gt;"",$B36&lt;&gt;"",$C36&lt;&gt;"",$D36&lt;&gt;"",$E36&lt;&gt;"",$F36&lt;&gt;"",$G36&lt;&gt;"",$H36&lt;&gt;"",$J36&lt;&gt;"",$K36&lt;&gt;"",$M36&lt;&gt;"")),"",IF(AND(ISNUMBER(J36),ISNUMBER(K36)),K36-J36,""))</f>
        <v/>
      </c>
      <c r="M36" s="7" t="n"/>
      <c r="N36" s="7" t="n"/>
      <c r="O36" s="7" t="n"/>
      <c r="P36" s="7" t="n"/>
      <c r="Q36" s="7" t="n"/>
      <c r="R36" s="9">
        <f>IF(NOT(OR($A36&lt;&gt;"",$B36&lt;&gt;"",$C36&lt;&gt;"",$D36&lt;&gt;"",$E36&lt;&gt;"",$F36&lt;&gt;"",$G36&lt;&gt;"",$H36&lt;&gt;"",$J36&lt;&gt;"",$K36&lt;&gt;"",$M36&lt;&gt;"")),"",IF(AND(ISNUMBER(E36),NOT(OR(ISNUMBER($F36),ISNUMBER($K36)))),E36-TODAY(),""))</f>
        <v/>
      </c>
      <c r="S36" s="9">
        <f>IF(NOT(OR($A36&lt;&gt;"",$B36&lt;&gt;"",$C36&lt;&gt;"",$D36&lt;&gt;"",$E36&lt;&gt;"",$F36&lt;&gt;"",$G36&lt;&gt;"",$H36&lt;&gt;"",$J36&lt;&gt;"",$K36&lt;&gt;"",$M36&lt;&gt;"")),"",IF(ISNUMBER(F36),TODAY()-F36,""))</f>
        <v/>
      </c>
      <c r="T36" s="10">
        <f>IF(NOT(OR($A36&lt;&gt;"",$B36&lt;&gt;"",$C36&lt;&gt;"",$D36&lt;&gt;"",$E36&lt;&gt;"",$F36&lt;&gt;"",$G36&lt;&gt;"",$H36&lt;&gt;"",$J36&lt;&gt;"",$K36&lt;&gt;"",$M36&lt;&gt;"")),"",IF(IF(A36="","NO JOB; ","")&amp;IF(D36="","NO PO #; ","")&amp;IF(AND(ISNUMBER(J36),ISNUMBER(K36),K36&lt;J36),"SHORT SHIPPED; ","")&amp;IF(AND(ISNUMBER(J36),ISNUMBER(K36),K36&gt;J36),"OVER SHIPPED; ","")&amp;IF(AND(N(M36)&gt;0,Q36=""),"DAMAGED - NO PHOTO; ","")&amp;IF(AND(OR(ISNUMBER($F36),ISNUMBER($K36)),UPPER(P36)&lt;&gt;UPPER("Y")),"NOT SIGNED; ","")&amp;IF(AND(ISNUMBER(E36),E36&lt;TODAY(),NOT(OR(ISNUMBER($F36),ISNUMBER($K36)))),"DELIVERY DATE PASSED - NOT RECEIVED; ","")="","",LEFT(IF(A36="","NO JOB; ","")&amp;IF(D36="","NO PO #; ","")&amp;IF(AND(ISNUMBER(J36),ISNUMBER(K36),K36&lt;J36),"SHORT SHIPPED; ","")&amp;IF(AND(ISNUMBER(J36),ISNUMBER(K36),K36&gt;J36),"OVER SHIPPED; ","")&amp;IF(AND(N(M36)&gt;0,Q36=""),"DAMAGED - NO PHOTO; ","")&amp;IF(AND(OR(ISNUMBER($F36),ISNUMBER($K36)),UPPER(P36)&lt;&gt;UPPER("Y")),"NOT SIGNED; ","")&amp;IF(AND(ISNUMBER(E36),E36&lt;TODAY(),NOT(OR(ISNUMBER($F36),ISNUMBER($K36)))),"DELIVERY DATE PASSED - NOT RECEIVED; ",""),LEN(IF(A36="","NO JOB; ","")&amp;IF(D36="","NO PO #; ","")&amp;IF(AND(ISNUMBER(J36),ISNUMBER(K36),K36&lt;J36),"SHORT SHIPPED; ","")&amp;IF(AND(ISNUMBER(J36),ISNUMBER(K36),K36&gt;J36),"OVER SHIPPED; ","")&amp;IF(AND(N(M36)&gt;0,Q36=""),"DAMAGED - NO PHOTO; ","")&amp;IF(AND(OR(ISNUMBER($F36),ISNUMBER($K36)),UPPER(P36)&lt;&gt;UPPER("Y")),"NOT SIGNED; ","")&amp;IF(AND(ISNUMBER(E36),E36&lt;TODAY(),NOT(OR(ISNUMBER($F36),ISNUMBER($K36)))),"DELIVERY DATE PASSED - NOT RECEIVED; ",""))-2)))</f>
        <v/>
      </c>
      <c r="U36" s="6" t="n"/>
    </row>
    <row r="37">
      <c r="A37" s="6" t="n"/>
      <c r="B37" s="6" t="n"/>
      <c r="C37" s="7" t="n"/>
      <c r="D37" s="7" t="n"/>
      <c r="E37" s="8" t="n"/>
      <c r="F37" s="8" t="n"/>
      <c r="G37" s="7" t="n"/>
      <c r="H37" s="6" t="n"/>
      <c r="I37" s="7" t="n"/>
      <c r="J37" s="7" t="n"/>
      <c r="K37" s="7" t="n"/>
      <c r="L37" s="9">
        <f>IF(NOT(OR($A37&lt;&gt;"",$B37&lt;&gt;"",$C37&lt;&gt;"",$D37&lt;&gt;"",$E37&lt;&gt;"",$F37&lt;&gt;"",$G37&lt;&gt;"",$H37&lt;&gt;"",$J37&lt;&gt;"",$K37&lt;&gt;"",$M37&lt;&gt;"")),"",IF(AND(ISNUMBER(J37),ISNUMBER(K37)),K37-J37,""))</f>
        <v/>
      </c>
      <c r="M37" s="7" t="n"/>
      <c r="N37" s="7" t="n"/>
      <c r="O37" s="7" t="n"/>
      <c r="P37" s="7" t="n"/>
      <c r="Q37" s="7" t="n"/>
      <c r="R37" s="9">
        <f>IF(NOT(OR($A37&lt;&gt;"",$B37&lt;&gt;"",$C37&lt;&gt;"",$D37&lt;&gt;"",$E37&lt;&gt;"",$F37&lt;&gt;"",$G37&lt;&gt;"",$H37&lt;&gt;"",$J37&lt;&gt;"",$K37&lt;&gt;"",$M37&lt;&gt;"")),"",IF(AND(ISNUMBER(E37),NOT(OR(ISNUMBER($F37),ISNUMBER($K37)))),E37-TODAY(),""))</f>
        <v/>
      </c>
      <c r="S37" s="9">
        <f>IF(NOT(OR($A37&lt;&gt;"",$B37&lt;&gt;"",$C37&lt;&gt;"",$D37&lt;&gt;"",$E37&lt;&gt;"",$F37&lt;&gt;"",$G37&lt;&gt;"",$H37&lt;&gt;"",$J37&lt;&gt;"",$K37&lt;&gt;"",$M37&lt;&gt;"")),"",IF(ISNUMBER(F37),TODAY()-F37,""))</f>
        <v/>
      </c>
      <c r="T37" s="10">
        <f>IF(NOT(OR($A37&lt;&gt;"",$B37&lt;&gt;"",$C37&lt;&gt;"",$D37&lt;&gt;"",$E37&lt;&gt;"",$F37&lt;&gt;"",$G37&lt;&gt;"",$H37&lt;&gt;"",$J37&lt;&gt;"",$K37&lt;&gt;"",$M37&lt;&gt;"")),"",IF(IF(A37="","NO JOB; ","")&amp;IF(D37="","NO PO #; ","")&amp;IF(AND(ISNUMBER(J37),ISNUMBER(K37),K37&lt;J37),"SHORT SHIPPED; ","")&amp;IF(AND(ISNUMBER(J37),ISNUMBER(K37),K37&gt;J37),"OVER SHIPPED; ","")&amp;IF(AND(N(M37)&gt;0,Q37=""),"DAMAGED - NO PHOTO; ","")&amp;IF(AND(OR(ISNUMBER($F37),ISNUMBER($K37)),UPPER(P37)&lt;&gt;UPPER("Y")),"NOT SIGNED; ","")&amp;IF(AND(ISNUMBER(E37),E37&lt;TODAY(),NOT(OR(ISNUMBER($F37),ISNUMBER($K37)))),"DELIVERY DATE PASSED - NOT RECEIVED; ","")="","",LEFT(IF(A37="","NO JOB; ","")&amp;IF(D37="","NO PO #; ","")&amp;IF(AND(ISNUMBER(J37),ISNUMBER(K37),K37&lt;J37),"SHORT SHIPPED; ","")&amp;IF(AND(ISNUMBER(J37),ISNUMBER(K37),K37&gt;J37),"OVER SHIPPED; ","")&amp;IF(AND(N(M37)&gt;0,Q37=""),"DAMAGED - NO PHOTO; ","")&amp;IF(AND(OR(ISNUMBER($F37),ISNUMBER($K37)),UPPER(P37)&lt;&gt;UPPER("Y")),"NOT SIGNED; ","")&amp;IF(AND(ISNUMBER(E37),E37&lt;TODAY(),NOT(OR(ISNUMBER($F37),ISNUMBER($K37)))),"DELIVERY DATE PASSED - NOT RECEIVED; ",""),LEN(IF(A37="","NO JOB; ","")&amp;IF(D37="","NO PO #; ","")&amp;IF(AND(ISNUMBER(J37),ISNUMBER(K37),K37&lt;J37),"SHORT SHIPPED; ","")&amp;IF(AND(ISNUMBER(J37),ISNUMBER(K37),K37&gt;J37),"OVER SHIPPED; ","")&amp;IF(AND(N(M37)&gt;0,Q37=""),"DAMAGED - NO PHOTO; ","")&amp;IF(AND(OR(ISNUMBER($F37),ISNUMBER($K37)),UPPER(P37)&lt;&gt;UPPER("Y")),"NOT SIGNED; ","")&amp;IF(AND(ISNUMBER(E37),E37&lt;TODAY(),NOT(OR(ISNUMBER($F37),ISNUMBER($K37)))),"DELIVERY DATE PASSED - NOT RECEIVED; ",""))-2)))</f>
        <v/>
      </c>
      <c r="U37" s="6" t="n"/>
    </row>
    <row r="38">
      <c r="A38" s="6" t="n"/>
      <c r="B38" s="6" t="n"/>
      <c r="C38" s="7" t="n"/>
      <c r="D38" s="7" t="n"/>
      <c r="E38" s="8" t="n"/>
      <c r="F38" s="8" t="n"/>
      <c r="G38" s="7" t="n"/>
      <c r="H38" s="6" t="n"/>
      <c r="I38" s="7" t="n"/>
      <c r="J38" s="7" t="n"/>
      <c r="K38" s="7" t="n"/>
      <c r="L38" s="9">
        <f>IF(NOT(OR($A38&lt;&gt;"",$B38&lt;&gt;"",$C38&lt;&gt;"",$D38&lt;&gt;"",$E38&lt;&gt;"",$F38&lt;&gt;"",$G38&lt;&gt;"",$H38&lt;&gt;"",$J38&lt;&gt;"",$K38&lt;&gt;"",$M38&lt;&gt;"")),"",IF(AND(ISNUMBER(J38),ISNUMBER(K38)),K38-J38,""))</f>
        <v/>
      </c>
      <c r="M38" s="7" t="n"/>
      <c r="N38" s="7" t="n"/>
      <c r="O38" s="7" t="n"/>
      <c r="P38" s="7" t="n"/>
      <c r="Q38" s="7" t="n"/>
      <c r="R38" s="9">
        <f>IF(NOT(OR($A38&lt;&gt;"",$B38&lt;&gt;"",$C38&lt;&gt;"",$D38&lt;&gt;"",$E38&lt;&gt;"",$F38&lt;&gt;"",$G38&lt;&gt;"",$H38&lt;&gt;"",$J38&lt;&gt;"",$K38&lt;&gt;"",$M38&lt;&gt;"")),"",IF(AND(ISNUMBER(E38),NOT(OR(ISNUMBER($F38),ISNUMBER($K38)))),E38-TODAY(),""))</f>
        <v/>
      </c>
      <c r="S38" s="9">
        <f>IF(NOT(OR($A38&lt;&gt;"",$B38&lt;&gt;"",$C38&lt;&gt;"",$D38&lt;&gt;"",$E38&lt;&gt;"",$F38&lt;&gt;"",$G38&lt;&gt;"",$H38&lt;&gt;"",$J38&lt;&gt;"",$K38&lt;&gt;"",$M38&lt;&gt;"")),"",IF(ISNUMBER(F38),TODAY()-F38,""))</f>
        <v/>
      </c>
      <c r="T38" s="10">
        <f>IF(NOT(OR($A38&lt;&gt;"",$B38&lt;&gt;"",$C38&lt;&gt;"",$D38&lt;&gt;"",$E38&lt;&gt;"",$F38&lt;&gt;"",$G38&lt;&gt;"",$H38&lt;&gt;"",$J38&lt;&gt;"",$K38&lt;&gt;"",$M38&lt;&gt;"")),"",IF(IF(A38="","NO JOB; ","")&amp;IF(D38="","NO PO #; ","")&amp;IF(AND(ISNUMBER(J38),ISNUMBER(K38),K38&lt;J38),"SHORT SHIPPED; ","")&amp;IF(AND(ISNUMBER(J38),ISNUMBER(K38),K38&gt;J38),"OVER SHIPPED; ","")&amp;IF(AND(N(M38)&gt;0,Q38=""),"DAMAGED - NO PHOTO; ","")&amp;IF(AND(OR(ISNUMBER($F38),ISNUMBER($K38)),UPPER(P38)&lt;&gt;UPPER("Y")),"NOT SIGNED; ","")&amp;IF(AND(ISNUMBER(E38),E38&lt;TODAY(),NOT(OR(ISNUMBER($F38),ISNUMBER($K38)))),"DELIVERY DATE PASSED - NOT RECEIVED; ","")="","",LEFT(IF(A38="","NO JOB; ","")&amp;IF(D38="","NO PO #; ","")&amp;IF(AND(ISNUMBER(J38),ISNUMBER(K38),K38&lt;J38),"SHORT SHIPPED; ","")&amp;IF(AND(ISNUMBER(J38),ISNUMBER(K38),K38&gt;J38),"OVER SHIPPED; ","")&amp;IF(AND(N(M38)&gt;0,Q38=""),"DAMAGED - NO PHOTO; ","")&amp;IF(AND(OR(ISNUMBER($F38),ISNUMBER($K38)),UPPER(P38)&lt;&gt;UPPER("Y")),"NOT SIGNED; ","")&amp;IF(AND(ISNUMBER(E38),E38&lt;TODAY(),NOT(OR(ISNUMBER($F38),ISNUMBER($K38)))),"DELIVERY DATE PASSED - NOT RECEIVED; ",""),LEN(IF(A38="","NO JOB; ","")&amp;IF(D38="","NO PO #; ","")&amp;IF(AND(ISNUMBER(J38),ISNUMBER(K38),K38&lt;J38),"SHORT SHIPPED; ","")&amp;IF(AND(ISNUMBER(J38),ISNUMBER(K38),K38&gt;J38),"OVER SHIPPED; ","")&amp;IF(AND(N(M38)&gt;0,Q38=""),"DAMAGED - NO PHOTO; ","")&amp;IF(AND(OR(ISNUMBER($F38),ISNUMBER($K38)),UPPER(P38)&lt;&gt;UPPER("Y")),"NOT SIGNED; ","")&amp;IF(AND(ISNUMBER(E38),E38&lt;TODAY(),NOT(OR(ISNUMBER($F38),ISNUMBER($K38)))),"DELIVERY DATE PASSED - NOT RECEIVED; ",""))-2)))</f>
        <v/>
      </c>
      <c r="U38" s="6" t="n"/>
    </row>
    <row r="39">
      <c r="A39" s="6" t="n"/>
      <c r="B39" s="6" t="n"/>
      <c r="C39" s="7" t="n"/>
      <c r="D39" s="7" t="n"/>
      <c r="E39" s="8" t="n"/>
      <c r="F39" s="8" t="n"/>
      <c r="G39" s="7" t="n"/>
      <c r="H39" s="6" t="n"/>
      <c r="I39" s="7" t="n"/>
      <c r="J39" s="7" t="n"/>
      <c r="K39" s="7" t="n"/>
      <c r="L39" s="9">
        <f>IF(NOT(OR($A39&lt;&gt;"",$B39&lt;&gt;"",$C39&lt;&gt;"",$D39&lt;&gt;"",$E39&lt;&gt;"",$F39&lt;&gt;"",$G39&lt;&gt;"",$H39&lt;&gt;"",$J39&lt;&gt;"",$K39&lt;&gt;"",$M39&lt;&gt;"")),"",IF(AND(ISNUMBER(J39),ISNUMBER(K39)),K39-J39,""))</f>
        <v/>
      </c>
      <c r="M39" s="7" t="n"/>
      <c r="N39" s="7" t="n"/>
      <c r="O39" s="7" t="n"/>
      <c r="P39" s="7" t="n"/>
      <c r="Q39" s="7" t="n"/>
      <c r="R39" s="9">
        <f>IF(NOT(OR($A39&lt;&gt;"",$B39&lt;&gt;"",$C39&lt;&gt;"",$D39&lt;&gt;"",$E39&lt;&gt;"",$F39&lt;&gt;"",$G39&lt;&gt;"",$H39&lt;&gt;"",$J39&lt;&gt;"",$K39&lt;&gt;"",$M39&lt;&gt;"")),"",IF(AND(ISNUMBER(E39),NOT(OR(ISNUMBER($F39),ISNUMBER($K39)))),E39-TODAY(),""))</f>
        <v/>
      </c>
      <c r="S39" s="9">
        <f>IF(NOT(OR($A39&lt;&gt;"",$B39&lt;&gt;"",$C39&lt;&gt;"",$D39&lt;&gt;"",$E39&lt;&gt;"",$F39&lt;&gt;"",$G39&lt;&gt;"",$H39&lt;&gt;"",$J39&lt;&gt;"",$K39&lt;&gt;"",$M39&lt;&gt;"")),"",IF(ISNUMBER(F39),TODAY()-F39,""))</f>
        <v/>
      </c>
      <c r="T39" s="10">
        <f>IF(NOT(OR($A39&lt;&gt;"",$B39&lt;&gt;"",$C39&lt;&gt;"",$D39&lt;&gt;"",$E39&lt;&gt;"",$F39&lt;&gt;"",$G39&lt;&gt;"",$H39&lt;&gt;"",$J39&lt;&gt;"",$K39&lt;&gt;"",$M39&lt;&gt;"")),"",IF(IF(A39="","NO JOB; ","")&amp;IF(D39="","NO PO #; ","")&amp;IF(AND(ISNUMBER(J39),ISNUMBER(K39),K39&lt;J39),"SHORT SHIPPED; ","")&amp;IF(AND(ISNUMBER(J39),ISNUMBER(K39),K39&gt;J39),"OVER SHIPPED; ","")&amp;IF(AND(N(M39)&gt;0,Q39=""),"DAMAGED - NO PHOTO; ","")&amp;IF(AND(OR(ISNUMBER($F39),ISNUMBER($K39)),UPPER(P39)&lt;&gt;UPPER("Y")),"NOT SIGNED; ","")&amp;IF(AND(ISNUMBER(E39),E39&lt;TODAY(),NOT(OR(ISNUMBER($F39),ISNUMBER($K39)))),"DELIVERY DATE PASSED - NOT RECEIVED; ","")="","",LEFT(IF(A39="","NO JOB; ","")&amp;IF(D39="","NO PO #; ","")&amp;IF(AND(ISNUMBER(J39),ISNUMBER(K39),K39&lt;J39),"SHORT SHIPPED; ","")&amp;IF(AND(ISNUMBER(J39),ISNUMBER(K39),K39&gt;J39),"OVER SHIPPED; ","")&amp;IF(AND(N(M39)&gt;0,Q39=""),"DAMAGED - NO PHOTO; ","")&amp;IF(AND(OR(ISNUMBER($F39),ISNUMBER($K39)),UPPER(P39)&lt;&gt;UPPER("Y")),"NOT SIGNED; ","")&amp;IF(AND(ISNUMBER(E39),E39&lt;TODAY(),NOT(OR(ISNUMBER($F39),ISNUMBER($K39)))),"DELIVERY DATE PASSED - NOT RECEIVED; ",""),LEN(IF(A39="","NO JOB; ","")&amp;IF(D39="","NO PO #; ","")&amp;IF(AND(ISNUMBER(J39),ISNUMBER(K39),K39&lt;J39),"SHORT SHIPPED; ","")&amp;IF(AND(ISNUMBER(J39),ISNUMBER(K39),K39&gt;J39),"OVER SHIPPED; ","")&amp;IF(AND(N(M39)&gt;0,Q39=""),"DAMAGED - NO PHOTO; ","")&amp;IF(AND(OR(ISNUMBER($F39),ISNUMBER($K39)),UPPER(P39)&lt;&gt;UPPER("Y")),"NOT SIGNED; ","")&amp;IF(AND(ISNUMBER(E39),E39&lt;TODAY(),NOT(OR(ISNUMBER($F39),ISNUMBER($K39)))),"DELIVERY DATE PASSED - NOT RECEIVED; ",""))-2)))</f>
        <v/>
      </c>
      <c r="U39" s="6" t="n"/>
    </row>
    <row r="40">
      <c r="A40" s="6" t="n"/>
      <c r="B40" s="6" t="n"/>
      <c r="C40" s="7" t="n"/>
      <c r="D40" s="7" t="n"/>
      <c r="E40" s="8" t="n"/>
      <c r="F40" s="8" t="n"/>
      <c r="G40" s="7" t="n"/>
      <c r="H40" s="6" t="n"/>
      <c r="I40" s="7" t="n"/>
      <c r="J40" s="7" t="n"/>
      <c r="K40" s="7" t="n"/>
      <c r="L40" s="9">
        <f>IF(NOT(OR($A40&lt;&gt;"",$B40&lt;&gt;"",$C40&lt;&gt;"",$D40&lt;&gt;"",$E40&lt;&gt;"",$F40&lt;&gt;"",$G40&lt;&gt;"",$H40&lt;&gt;"",$J40&lt;&gt;"",$K40&lt;&gt;"",$M40&lt;&gt;"")),"",IF(AND(ISNUMBER(J40),ISNUMBER(K40)),K40-J40,""))</f>
        <v/>
      </c>
      <c r="M40" s="7" t="n"/>
      <c r="N40" s="7" t="n"/>
      <c r="O40" s="7" t="n"/>
      <c r="P40" s="7" t="n"/>
      <c r="Q40" s="7" t="n"/>
      <c r="R40" s="9">
        <f>IF(NOT(OR($A40&lt;&gt;"",$B40&lt;&gt;"",$C40&lt;&gt;"",$D40&lt;&gt;"",$E40&lt;&gt;"",$F40&lt;&gt;"",$G40&lt;&gt;"",$H40&lt;&gt;"",$J40&lt;&gt;"",$K40&lt;&gt;"",$M40&lt;&gt;"")),"",IF(AND(ISNUMBER(E40),NOT(OR(ISNUMBER($F40),ISNUMBER($K40)))),E40-TODAY(),""))</f>
        <v/>
      </c>
      <c r="S40" s="9">
        <f>IF(NOT(OR($A40&lt;&gt;"",$B40&lt;&gt;"",$C40&lt;&gt;"",$D40&lt;&gt;"",$E40&lt;&gt;"",$F40&lt;&gt;"",$G40&lt;&gt;"",$H40&lt;&gt;"",$J40&lt;&gt;"",$K40&lt;&gt;"",$M40&lt;&gt;"")),"",IF(ISNUMBER(F40),TODAY()-F40,""))</f>
        <v/>
      </c>
      <c r="T40" s="10">
        <f>IF(NOT(OR($A40&lt;&gt;"",$B40&lt;&gt;"",$C40&lt;&gt;"",$D40&lt;&gt;"",$E40&lt;&gt;"",$F40&lt;&gt;"",$G40&lt;&gt;"",$H40&lt;&gt;"",$J40&lt;&gt;"",$K40&lt;&gt;"",$M40&lt;&gt;"")),"",IF(IF(A40="","NO JOB; ","")&amp;IF(D40="","NO PO #; ","")&amp;IF(AND(ISNUMBER(J40),ISNUMBER(K40),K40&lt;J40),"SHORT SHIPPED; ","")&amp;IF(AND(ISNUMBER(J40),ISNUMBER(K40),K40&gt;J40),"OVER SHIPPED; ","")&amp;IF(AND(N(M40)&gt;0,Q40=""),"DAMAGED - NO PHOTO; ","")&amp;IF(AND(OR(ISNUMBER($F40),ISNUMBER($K40)),UPPER(P40)&lt;&gt;UPPER("Y")),"NOT SIGNED; ","")&amp;IF(AND(ISNUMBER(E40),E40&lt;TODAY(),NOT(OR(ISNUMBER($F40),ISNUMBER($K40)))),"DELIVERY DATE PASSED - NOT RECEIVED; ","")="","",LEFT(IF(A40="","NO JOB; ","")&amp;IF(D40="","NO PO #; ","")&amp;IF(AND(ISNUMBER(J40),ISNUMBER(K40),K40&lt;J40),"SHORT SHIPPED; ","")&amp;IF(AND(ISNUMBER(J40),ISNUMBER(K40),K40&gt;J40),"OVER SHIPPED; ","")&amp;IF(AND(N(M40)&gt;0,Q40=""),"DAMAGED - NO PHOTO; ","")&amp;IF(AND(OR(ISNUMBER($F40),ISNUMBER($K40)),UPPER(P40)&lt;&gt;UPPER("Y")),"NOT SIGNED; ","")&amp;IF(AND(ISNUMBER(E40),E40&lt;TODAY(),NOT(OR(ISNUMBER($F40),ISNUMBER($K40)))),"DELIVERY DATE PASSED - NOT RECEIVED; ",""),LEN(IF(A40="","NO JOB; ","")&amp;IF(D40="","NO PO #; ","")&amp;IF(AND(ISNUMBER(J40),ISNUMBER(K40),K40&lt;J40),"SHORT SHIPPED; ","")&amp;IF(AND(ISNUMBER(J40),ISNUMBER(K40),K40&gt;J40),"OVER SHIPPED; ","")&amp;IF(AND(N(M40)&gt;0,Q40=""),"DAMAGED - NO PHOTO; ","")&amp;IF(AND(OR(ISNUMBER($F40),ISNUMBER($K40)),UPPER(P40)&lt;&gt;UPPER("Y")),"NOT SIGNED; ","")&amp;IF(AND(ISNUMBER(E40),E40&lt;TODAY(),NOT(OR(ISNUMBER($F40),ISNUMBER($K40)))),"DELIVERY DATE PASSED - NOT RECEIVED; ",""))-2)))</f>
        <v/>
      </c>
      <c r="U40" s="6" t="n"/>
    </row>
    <row r="41">
      <c r="A41" s="6" t="n"/>
      <c r="B41" s="6" t="n"/>
      <c r="C41" s="7" t="n"/>
      <c r="D41" s="7" t="n"/>
      <c r="E41" s="8" t="n"/>
      <c r="F41" s="8" t="n"/>
      <c r="G41" s="7" t="n"/>
      <c r="H41" s="6" t="n"/>
      <c r="I41" s="7" t="n"/>
      <c r="J41" s="7" t="n"/>
      <c r="K41" s="7" t="n"/>
      <c r="L41" s="9">
        <f>IF(NOT(OR($A41&lt;&gt;"",$B41&lt;&gt;"",$C41&lt;&gt;"",$D41&lt;&gt;"",$E41&lt;&gt;"",$F41&lt;&gt;"",$G41&lt;&gt;"",$H41&lt;&gt;"",$J41&lt;&gt;"",$K41&lt;&gt;"",$M41&lt;&gt;"")),"",IF(AND(ISNUMBER(J41),ISNUMBER(K41)),K41-J41,""))</f>
        <v/>
      </c>
      <c r="M41" s="7" t="n"/>
      <c r="N41" s="7" t="n"/>
      <c r="O41" s="7" t="n"/>
      <c r="P41" s="7" t="n"/>
      <c r="Q41" s="7" t="n"/>
      <c r="R41" s="9">
        <f>IF(NOT(OR($A41&lt;&gt;"",$B41&lt;&gt;"",$C41&lt;&gt;"",$D41&lt;&gt;"",$E41&lt;&gt;"",$F41&lt;&gt;"",$G41&lt;&gt;"",$H41&lt;&gt;"",$J41&lt;&gt;"",$K41&lt;&gt;"",$M41&lt;&gt;"")),"",IF(AND(ISNUMBER(E41),NOT(OR(ISNUMBER($F41),ISNUMBER($K41)))),E41-TODAY(),""))</f>
        <v/>
      </c>
      <c r="S41" s="9">
        <f>IF(NOT(OR($A41&lt;&gt;"",$B41&lt;&gt;"",$C41&lt;&gt;"",$D41&lt;&gt;"",$E41&lt;&gt;"",$F41&lt;&gt;"",$G41&lt;&gt;"",$H41&lt;&gt;"",$J41&lt;&gt;"",$K41&lt;&gt;"",$M41&lt;&gt;"")),"",IF(ISNUMBER(F41),TODAY()-F41,""))</f>
        <v/>
      </c>
      <c r="T41" s="10">
        <f>IF(NOT(OR($A41&lt;&gt;"",$B41&lt;&gt;"",$C41&lt;&gt;"",$D41&lt;&gt;"",$E41&lt;&gt;"",$F41&lt;&gt;"",$G41&lt;&gt;"",$H41&lt;&gt;"",$J41&lt;&gt;"",$K41&lt;&gt;"",$M41&lt;&gt;"")),"",IF(IF(A41="","NO JOB; ","")&amp;IF(D41="","NO PO #; ","")&amp;IF(AND(ISNUMBER(J41),ISNUMBER(K41),K41&lt;J41),"SHORT SHIPPED; ","")&amp;IF(AND(ISNUMBER(J41),ISNUMBER(K41),K41&gt;J41),"OVER SHIPPED; ","")&amp;IF(AND(N(M41)&gt;0,Q41=""),"DAMAGED - NO PHOTO; ","")&amp;IF(AND(OR(ISNUMBER($F41),ISNUMBER($K41)),UPPER(P41)&lt;&gt;UPPER("Y")),"NOT SIGNED; ","")&amp;IF(AND(ISNUMBER(E41),E41&lt;TODAY(),NOT(OR(ISNUMBER($F41),ISNUMBER($K41)))),"DELIVERY DATE PASSED - NOT RECEIVED; ","")="","",LEFT(IF(A41="","NO JOB; ","")&amp;IF(D41="","NO PO #; ","")&amp;IF(AND(ISNUMBER(J41),ISNUMBER(K41),K41&lt;J41),"SHORT SHIPPED; ","")&amp;IF(AND(ISNUMBER(J41),ISNUMBER(K41),K41&gt;J41),"OVER SHIPPED; ","")&amp;IF(AND(N(M41)&gt;0,Q41=""),"DAMAGED - NO PHOTO; ","")&amp;IF(AND(OR(ISNUMBER($F41),ISNUMBER($K41)),UPPER(P41)&lt;&gt;UPPER("Y")),"NOT SIGNED; ","")&amp;IF(AND(ISNUMBER(E41),E41&lt;TODAY(),NOT(OR(ISNUMBER($F41),ISNUMBER($K41)))),"DELIVERY DATE PASSED - NOT RECEIVED; ",""),LEN(IF(A41="","NO JOB; ","")&amp;IF(D41="","NO PO #; ","")&amp;IF(AND(ISNUMBER(J41),ISNUMBER(K41),K41&lt;J41),"SHORT SHIPPED; ","")&amp;IF(AND(ISNUMBER(J41),ISNUMBER(K41),K41&gt;J41),"OVER SHIPPED; ","")&amp;IF(AND(N(M41)&gt;0,Q41=""),"DAMAGED - NO PHOTO; ","")&amp;IF(AND(OR(ISNUMBER($F41),ISNUMBER($K41)),UPPER(P41)&lt;&gt;UPPER("Y")),"NOT SIGNED; ","")&amp;IF(AND(ISNUMBER(E41),E41&lt;TODAY(),NOT(OR(ISNUMBER($F41),ISNUMBER($K41)))),"DELIVERY DATE PASSED - NOT RECEIVED; ",""))-2)))</f>
        <v/>
      </c>
      <c r="U41" s="6" t="n"/>
    </row>
    <row r="42">
      <c r="A42" s="6" t="n"/>
      <c r="B42" s="6" t="n"/>
      <c r="C42" s="7" t="n"/>
      <c r="D42" s="7" t="n"/>
      <c r="E42" s="8" t="n"/>
      <c r="F42" s="8" t="n"/>
      <c r="G42" s="7" t="n"/>
      <c r="H42" s="6" t="n"/>
      <c r="I42" s="7" t="n"/>
      <c r="J42" s="7" t="n"/>
      <c r="K42" s="7" t="n"/>
      <c r="L42" s="9">
        <f>IF(NOT(OR($A42&lt;&gt;"",$B42&lt;&gt;"",$C42&lt;&gt;"",$D42&lt;&gt;"",$E42&lt;&gt;"",$F42&lt;&gt;"",$G42&lt;&gt;"",$H42&lt;&gt;"",$J42&lt;&gt;"",$K42&lt;&gt;"",$M42&lt;&gt;"")),"",IF(AND(ISNUMBER(J42),ISNUMBER(K42)),K42-J42,""))</f>
        <v/>
      </c>
      <c r="M42" s="7" t="n"/>
      <c r="N42" s="7" t="n"/>
      <c r="O42" s="7" t="n"/>
      <c r="P42" s="7" t="n"/>
      <c r="Q42" s="7" t="n"/>
      <c r="R42" s="9">
        <f>IF(NOT(OR($A42&lt;&gt;"",$B42&lt;&gt;"",$C42&lt;&gt;"",$D42&lt;&gt;"",$E42&lt;&gt;"",$F42&lt;&gt;"",$G42&lt;&gt;"",$H42&lt;&gt;"",$J42&lt;&gt;"",$K42&lt;&gt;"",$M42&lt;&gt;"")),"",IF(AND(ISNUMBER(E42),NOT(OR(ISNUMBER($F42),ISNUMBER($K42)))),E42-TODAY(),""))</f>
        <v/>
      </c>
      <c r="S42" s="9">
        <f>IF(NOT(OR($A42&lt;&gt;"",$B42&lt;&gt;"",$C42&lt;&gt;"",$D42&lt;&gt;"",$E42&lt;&gt;"",$F42&lt;&gt;"",$G42&lt;&gt;"",$H42&lt;&gt;"",$J42&lt;&gt;"",$K42&lt;&gt;"",$M42&lt;&gt;"")),"",IF(ISNUMBER(F42),TODAY()-F42,""))</f>
        <v/>
      </c>
      <c r="T42" s="10">
        <f>IF(NOT(OR($A42&lt;&gt;"",$B42&lt;&gt;"",$C42&lt;&gt;"",$D42&lt;&gt;"",$E42&lt;&gt;"",$F42&lt;&gt;"",$G42&lt;&gt;"",$H42&lt;&gt;"",$J42&lt;&gt;"",$K42&lt;&gt;"",$M42&lt;&gt;"")),"",IF(IF(A42="","NO JOB; ","")&amp;IF(D42="","NO PO #; ","")&amp;IF(AND(ISNUMBER(J42),ISNUMBER(K42),K42&lt;J42),"SHORT SHIPPED; ","")&amp;IF(AND(ISNUMBER(J42),ISNUMBER(K42),K42&gt;J42),"OVER SHIPPED; ","")&amp;IF(AND(N(M42)&gt;0,Q42=""),"DAMAGED - NO PHOTO; ","")&amp;IF(AND(OR(ISNUMBER($F42),ISNUMBER($K42)),UPPER(P42)&lt;&gt;UPPER("Y")),"NOT SIGNED; ","")&amp;IF(AND(ISNUMBER(E42),E42&lt;TODAY(),NOT(OR(ISNUMBER($F42),ISNUMBER($K42)))),"DELIVERY DATE PASSED - NOT RECEIVED; ","")="","",LEFT(IF(A42="","NO JOB; ","")&amp;IF(D42="","NO PO #; ","")&amp;IF(AND(ISNUMBER(J42),ISNUMBER(K42),K42&lt;J42),"SHORT SHIPPED; ","")&amp;IF(AND(ISNUMBER(J42),ISNUMBER(K42),K42&gt;J42),"OVER SHIPPED; ","")&amp;IF(AND(N(M42)&gt;0,Q42=""),"DAMAGED - NO PHOTO; ","")&amp;IF(AND(OR(ISNUMBER($F42),ISNUMBER($K42)),UPPER(P42)&lt;&gt;UPPER("Y")),"NOT SIGNED; ","")&amp;IF(AND(ISNUMBER(E42),E42&lt;TODAY(),NOT(OR(ISNUMBER($F42),ISNUMBER($K42)))),"DELIVERY DATE PASSED - NOT RECEIVED; ",""),LEN(IF(A42="","NO JOB; ","")&amp;IF(D42="","NO PO #; ","")&amp;IF(AND(ISNUMBER(J42),ISNUMBER(K42),K42&lt;J42),"SHORT SHIPPED; ","")&amp;IF(AND(ISNUMBER(J42),ISNUMBER(K42),K42&gt;J42),"OVER SHIPPED; ","")&amp;IF(AND(N(M42)&gt;0,Q42=""),"DAMAGED - NO PHOTO; ","")&amp;IF(AND(OR(ISNUMBER($F42),ISNUMBER($K42)),UPPER(P42)&lt;&gt;UPPER("Y")),"NOT SIGNED; ","")&amp;IF(AND(ISNUMBER(E42),E42&lt;TODAY(),NOT(OR(ISNUMBER($F42),ISNUMBER($K42)))),"DELIVERY DATE PASSED - NOT RECEIVED; ",""))-2)))</f>
        <v/>
      </c>
      <c r="U42" s="6" t="n"/>
    </row>
    <row r="43">
      <c r="A43" s="6" t="n"/>
      <c r="B43" s="6" t="n"/>
      <c r="C43" s="7" t="n"/>
      <c r="D43" s="7" t="n"/>
      <c r="E43" s="8" t="n"/>
      <c r="F43" s="8" t="n"/>
      <c r="G43" s="7" t="n"/>
      <c r="H43" s="6" t="n"/>
      <c r="I43" s="7" t="n"/>
      <c r="J43" s="7" t="n"/>
      <c r="K43" s="7" t="n"/>
      <c r="L43" s="9">
        <f>IF(NOT(OR($A43&lt;&gt;"",$B43&lt;&gt;"",$C43&lt;&gt;"",$D43&lt;&gt;"",$E43&lt;&gt;"",$F43&lt;&gt;"",$G43&lt;&gt;"",$H43&lt;&gt;"",$J43&lt;&gt;"",$K43&lt;&gt;"",$M43&lt;&gt;"")),"",IF(AND(ISNUMBER(J43),ISNUMBER(K43)),K43-J43,""))</f>
        <v/>
      </c>
      <c r="M43" s="7" t="n"/>
      <c r="N43" s="7" t="n"/>
      <c r="O43" s="7" t="n"/>
      <c r="P43" s="7" t="n"/>
      <c r="Q43" s="7" t="n"/>
      <c r="R43" s="9">
        <f>IF(NOT(OR($A43&lt;&gt;"",$B43&lt;&gt;"",$C43&lt;&gt;"",$D43&lt;&gt;"",$E43&lt;&gt;"",$F43&lt;&gt;"",$G43&lt;&gt;"",$H43&lt;&gt;"",$J43&lt;&gt;"",$K43&lt;&gt;"",$M43&lt;&gt;"")),"",IF(AND(ISNUMBER(E43),NOT(OR(ISNUMBER($F43),ISNUMBER($K43)))),E43-TODAY(),""))</f>
        <v/>
      </c>
      <c r="S43" s="9">
        <f>IF(NOT(OR($A43&lt;&gt;"",$B43&lt;&gt;"",$C43&lt;&gt;"",$D43&lt;&gt;"",$E43&lt;&gt;"",$F43&lt;&gt;"",$G43&lt;&gt;"",$H43&lt;&gt;"",$J43&lt;&gt;"",$K43&lt;&gt;"",$M43&lt;&gt;"")),"",IF(ISNUMBER(F43),TODAY()-F43,""))</f>
        <v/>
      </c>
      <c r="T43" s="10">
        <f>IF(NOT(OR($A43&lt;&gt;"",$B43&lt;&gt;"",$C43&lt;&gt;"",$D43&lt;&gt;"",$E43&lt;&gt;"",$F43&lt;&gt;"",$G43&lt;&gt;"",$H43&lt;&gt;"",$J43&lt;&gt;"",$K43&lt;&gt;"",$M43&lt;&gt;"")),"",IF(IF(A43="","NO JOB; ","")&amp;IF(D43="","NO PO #; ","")&amp;IF(AND(ISNUMBER(J43),ISNUMBER(K43),K43&lt;J43),"SHORT SHIPPED; ","")&amp;IF(AND(ISNUMBER(J43),ISNUMBER(K43),K43&gt;J43),"OVER SHIPPED; ","")&amp;IF(AND(N(M43)&gt;0,Q43=""),"DAMAGED - NO PHOTO; ","")&amp;IF(AND(OR(ISNUMBER($F43),ISNUMBER($K43)),UPPER(P43)&lt;&gt;UPPER("Y")),"NOT SIGNED; ","")&amp;IF(AND(ISNUMBER(E43),E43&lt;TODAY(),NOT(OR(ISNUMBER($F43),ISNUMBER($K43)))),"DELIVERY DATE PASSED - NOT RECEIVED; ","")="","",LEFT(IF(A43="","NO JOB; ","")&amp;IF(D43="","NO PO #; ","")&amp;IF(AND(ISNUMBER(J43),ISNUMBER(K43),K43&lt;J43),"SHORT SHIPPED; ","")&amp;IF(AND(ISNUMBER(J43),ISNUMBER(K43),K43&gt;J43),"OVER SHIPPED; ","")&amp;IF(AND(N(M43)&gt;0,Q43=""),"DAMAGED - NO PHOTO; ","")&amp;IF(AND(OR(ISNUMBER($F43),ISNUMBER($K43)),UPPER(P43)&lt;&gt;UPPER("Y")),"NOT SIGNED; ","")&amp;IF(AND(ISNUMBER(E43),E43&lt;TODAY(),NOT(OR(ISNUMBER($F43),ISNUMBER($K43)))),"DELIVERY DATE PASSED - NOT RECEIVED; ",""),LEN(IF(A43="","NO JOB; ","")&amp;IF(D43="","NO PO #; ","")&amp;IF(AND(ISNUMBER(J43),ISNUMBER(K43),K43&lt;J43),"SHORT SHIPPED; ","")&amp;IF(AND(ISNUMBER(J43),ISNUMBER(K43),K43&gt;J43),"OVER SHIPPED; ","")&amp;IF(AND(N(M43)&gt;0,Q43=""),"DAMAGED - NO PHOTO; ","")&amp;IF(AND(OR(ISNUMBER($F43),ISNUMBER($K43)),UPPER(P43)&lt;&gt;UPPER("Y")),"NOT SIGNED; ","")&amp;IF(AND(ISNUMBER(E43),E43&lt;TODAY(),NOT(OR(ISNUMBER($F43),ISNUMBER($K43)))),"DELIVERY DATE PASSED - NOT RECEIVED; ",""))-2)))</f>
        <v/>
      </c>
      <c r="U43" s="6" t="n"/>
    </row>
    <row r="44">
      <c r="A44" s="6" t="n"/>
      <c r="B44" s="6" t="n"/>
      <c r="C44" s="7" t="n"/>
      <c r="D44" s="7" t="n"/>
      <c r="E44" s="8" t="n"/>
      <c r="F44" s="8" t="n"/>
      <c r="G44" s="7" t="n"/>
      <c r="H44" s="6" t="n"/>
      <c r="I44" s="7" t="n"/>
      <c r="J44" s="7" t="n"/>
      <c r="K44" s="7" t="n"/>
      <c r="L44" s="9">
        <f>IF(NOT(OR($A44&lt;&gt;"",$B44&lt;&gt;"",$C44&lt;&gt;"",$D44&lt;&gt;"",$E44&lt;&gt;"",$F44&lt;&gt;"",$G44&lt;&gt;"",$H44&lt;&gt;"",$J44&lt;&gt;"",$K44&lt;&gt;"",$M44&lt;&gt;"")),"",IF(AND(ISNUMBER(J44),ISNUMBER(K44)),K44-J44,""))</f>
        <v/>
      </c>
      <c r="M44" s="7" t="n"/>
      <c r="N44" s="7" t="n"/>
      <c r="O44" s="7" t="n"/>
      <c r="P44" s="7" t="n"/>
      <c r="Q44" s="7" t="n"/>
      <c r="R44" s="9">
        <f>IF(NOT(OR($A44&lt;&gt;"",$B44&lt;&gt;"",$C44&lt;&gt;"",$D44&lt;&gt;"",$E44&lt;&gt;"",$F44&lt;&gt;"",$G44&lt;&gt;"",$H44&lt;&gt;"",$J44&lt;&gt;"",$K44&lt;&gt;"",$M44&lt;&gt;"")),"",IF(AND(ISNUMBER(E44),NOT(OR(ISNUMBER($F44),ISNUMBER($K44)))),E44-TODAY(),""))</f>
        <v/>
      </c>
      <c r="S44" s="9">
        <f>IF(NOT(OR($A44&lt;&gt;"",$B44&lt;&gt;"",$C44&lt;&gt;"",$D44&lt;&gt;"",$E44&lt;&gt;"",$F44&lt;&gt;"",$G44&lt;&gt;"",$H44&lt;&gt;"",$J44&lt;&gt;"",$K44&lt;&gt;"",$M44&lt;&gt;"")),"",IF(ISNUMBER(F44),TODAY()-F44,""))</f>
        <v/>
      </c>
      <c r="T44" s="10">
        <f>IF(NOT(OR($A44&lt;&gt;"",$B44&lt;&gt;"",$C44&lt;&gt;"",$D44&lt;&gt;"",$E44&lt;&gt;"",$F44&lt;&gt;"",$G44&lt;&gt;"",$H44&lt;&gt;"",$J44&lt;&gt;"",$K44&lt;&gt;"",$M44&lt;&gt;"")),"",IF(IF(A44="","NO JOB; ","")&amp;IF(D44="","NO PO #; ","")&amp;IF(AND(ISNUMBER(J44),ISNUMBER(K44),K44&lt;J44),"SHORT SHIPPED; ","")&amp;IF(AND(ISNUMBER(J44),ISNUMBER(K44),K44&gt;J44),"OVER SHIPPED; ","")&amp;IF(AND(N(M44)&gt;0,Q44=""),"DAMAGED - NO PHOTO; ","")&amp;IF(AND(OR(ISNUMBER($F44),ISNUMBER($K44)),UPPER(P44)&lt;&gt;UPPER("Y")),"NOT SIGNED; ","")&amp;IF(AND(ISNUMBER(E44),E44&lt;TODAY(),NOT(OR(ISNUMBER($F44),ISNUMBER($K44)))),"DELIVERY DATE PASSED - NOT RECEIVED; ","")="","",LEFT(IF(A44="","NO JOB; ","")&amp;IF(D44="","NO PO #; ","")&amp;IF(AND(ISNUMBER(J44),ISNUMBER(K44),K44&lt;J44),"SHORT SHIPPED; ","")&amp;IF(AND(ISNUMBER(J44),ISNUMBER(K44),K44&gt;J44),"OVER SHIPPED; ","")&amp;IF(AND(N(M44)&gt;0,Q44=""),"DAMAGED - NO PHOTO; ","")&amp;IF(AND(OR(ISNUMBER($F44),ISNUMBER($K44)),UPPER(P44)&lt;&gt;UPPER("Y")),"NOT SIGNED; ","")&amp;IF(AND(ISNUMBER(E44),E44&lt;TODAY(),NOT(OR(ISNUMBER($F44),ISNUMBER($K44)))),"DELIVERY DATE PASSED - NOT RECEIVED; ",""),LEN(IF(A44="","NO JOB; ","")&amp;IF(D44="","NO PO #; ","")&amp;IF(AND(ISNUMBER(J44),ISNUMBER(K44),K44&lt;J44),"SHORT SHIPPED; ","")&amp;IF(AND(ISNUMBER(J44),ISNUMBER(K44),K44&gt;J44),"OVER SHIPPED; ","")&amp;IF(AND(N(M44)&gt;0,Q44=""),"DAMAGED - NO PHOTO; ","")&amp;IF(AND(OR(ISNUMBER($F44),ISNUMBER($K44)),UPPER(P44)&lt;&gt;UPPER("Y")),"NOT SIGNED; ","")&amp;IF(AND(ISNUMBER(E44),E44&lt;TODAY(),NOT(OR(ISNUMBER($F44),ISNUMBER($K44)))),"DELIVERY DATE PASSED - NOT RECEIVED; ",""))-2)))</f>
        <v/>
      </c>
      <c r="U44" s="6" t="n"/>
    </row>
    <row r="45">
      <c r="A45" s="6" t="n"/>
      <c r="B45" s="6" t="n"/>
      <c r="C45" s="7" t="n"/>
      <c r="D45" s="7" t="n"/>
      <c r="E45" s="8" t="n"/>
      <c r="F45" s="8" t="n"/>
      <c r="G45" s="7" t="n"/>
      <c r="H45" s="6" t="n"/>
      <c r="I45" s="7" t="n"/>
      <c r="J45" s="7" t="n"/>
      <c r="K45" s="7" t="n"/>
      <c r="L45" s="9">
        <f>IF(NOT(OR($A45&lt;&gt;"",$B45&lt;&gt;"",$C45&lt;&gt;"",$D45&lt;&gt;"",$E45&lt;&gt;"",$F45&lt;&gt;"",$G45&lt;&gt;"",$H45&lt;&gt;"",$J45&lt;&gt;"",$K45&lt;&gt;"",$M45&lt;&gt;"")),"",IF(AND(ISNUMBER(J45),ISNUMBER(K45)),K45-J45,""))</f>
        <v/>
      </c>
      <c r="M45" s="7" t="n"/>
      <c r="N45" s="7" t="n"/>
      <c r="O45" s="7" t="n"/>
      <c r="P45" s="7" t="n"/>
      <c r="Q45" s="7" t="n"/>
      <c r="R45" s="9">
        <f>IF(NOT(OR($A45&lt;&gt;"",$B45&lt;&gt;"",$C45&lt;&gt;"",$D45&lt;&gt;"",$E45&lt;&gt;"",$F45&lt;&gt;"",$G45&lt;&gt;"",$H45&lt;&gt;"",$J45&lt;&gt;"",$K45&lt;&gt;"",$M45&lt;&gt;"")),"",IF(AND(ISNUMBER(E45),NOT(OR(ISNUMBER($F45),ISNUMBER($K45)))),E45-TODAY(),""))</f>
        <v/>
      </c>
      <c r="S45" s="9">
        <f>IF(NOT(OR($A45&lt;&gt;"",$B45&lt;&gt;"",$C45&lt;&gt;"",$D45&lt;&gt;"",$E45&lt;&gt;"",$F45&lt;&gt;"",$G45&lt;&gt;"",$H45&lt;&gt;"",$J45&lt;&gt;"",$K45&lt;&gt;"",$M45&lt;&gt;"")),"",IF(ISNUMBER(F45),TODAY()-F45,""))</f>
        <v/>
      </c>
      <c r="T45" s="10">
        <f>IF(NOT(OR($A45&lt;&gt;"",$B45&lt;&gt;"",$C45&lt;&gt;"",$D45&lt;&gt;"",$E45&lt;&gt;"",$F45&lt;&gt;"",$G45&lt;&gt;"",$H45&lt;&gt;"",$J45&lt;&gt;"",$K45&lt;&gt;"",$M45&lt;&gt;"")),"",IF(IF(A45="","NO JOB; ","")&amp;IF(D45="","NO PO #; ","")&amp;IF(AND(ISNUMBER(J45),ISNUMBER(K45),K45&lt;J45),"SHORT SHIPPED; ","")&amp;IF(AND(ISNUMBER(J45),ISNUMBER(K45),K45&gt;J45),"OVER SHIPPED; ","")&amp;IF(AND(N(M45)&gt;0,Q45=""),"DAMAGED - NO PHOTO; ","")&amp;IF(AND(OR(ISNUMBER($F45),ISNUMBER($K45)),UPPER(P45)&lt;&gt;UPPER("Y")),"NOT SIGNED; ","")&amp;IF(AND(ISNUMBER(E45),E45&lt;TODAY(),NOT(OR(ISNUMBER($F45),ISNUMBER($K45)))),"DELIVERY DATE PASSED - NOT RECEIVED; ","")="","",LEFT(IF(A45="","NO JOB; ","")&amp;IF(D45="","NO PO #; ","")&amp;IF(AND(ISNUMBER(J45),ISNUMBER(K45),K45&lt;J45),"SHORT SHIPPED; ","")&amp;IF(AND(ISNUMBER(J45),ISNUMBER(K45),K45&gt;J45),"OVER SHIPPED; ","")&amp;IF(AND(N(M45)&gt;0,Q45=""),"DAMAGED - NO PHOTO; ","")&amp;IF(AND(OR(ISNUMBER($F45),ISNUMBER($K45)),UPPER(P45)&lt;&gt;UPPER("Y")),"NOT SIGNED; ","")&amp;IF(AND(ISNUMBER(E45),E45&lt;TODAY(),NOT(OR(ISNUMBER($F45),ISNUMBER($K45)))),"DELIVERY DATE PASSED - NOT RECEIVED; ",""),LEN(IF(A45="","NO JOB; ","")&amp;IF(D45="","NO PO #; ","")&amp;IF(AND(ISNUMBER(J45),ISNUMBER(K45),K45&lt;J45),"SHORT SHIPPED; ","")&amp;IF(AND(ISNUMBER(J45),ISNUMBER(K45),K45&gt;J45),"OVER SHIPPED; ","")&amp;IF(AND(N(M45)&gt;0,Q45=""),"DAMAGED - NO PHOTO; ","")&amp;IF(AND(OR(ISNUMBER($F45),ISNUMBER($K45)),UPPER(P45)&lt;&gt;UPPER("Y")),"NOT SIGNED; ","")&amp;IF(AND(ISNUMBER(E45),E45&lt;TODAY(),NOT(OR(ISNUMBER($F45),ISNUMBER($K45)))),"DELIVERY DATE PASSED - NOT RECEIVED; ",""))-2)))</f>
        <v/>
      </c>
      <c r="U45" s="6" t="n"/>
    </row>
    <row r="47">
      <c r="A47" s="11" t="inlineStr">
        <is>
          <t>SUMMARY</t>
        </is>
      </c>
      <c r="B47" s="12" t="n"/>
      <c r="C47" s="12" t="n"/>
      <c r="D47" s="12" t="n"/>
      <c r="E47" s="12" t="n"/>
      <c r="F47" s="12" t="n"/>
      <c r="G47" s="12" t="n"/>
      <c r="H47" s="12" t="n"/>
      <c r="I47" s="12" t="n"/>
      <c r="J47" s="12" t="n"/>
      <c r="K47" s="12" t="n"/>
      <c r="L47" s="12" t="n"/>
      <c r="M47" s="12" t="n"/>
      <c r="N47" s="12" t="n"/>
      <c r="O47" s="12" t="n"/>
      <c r="P47" s="12" t="n"/>
      <c r="Q47" s="12" t="n"/>
      <c r="R47" s="12" t="n"/>
      <c r="S47" s="12" t="n"/>
      <c r="T47" s="12" t="n"/>
      <c r="U47" s="12" t="n"/>
    </row>
    <row r="48">
      <c r="L48" s="3" t="inlineStr">
        <is>
          <t>Count</t>
        </is>
      </c>
    </row>
    <row r="49">
      <c r="A49" s="3" t="inlineStr">
        <is>
          <t>Lines (rows in use)</t>
        </is>
      </c>
      <c r="L49" s="9">
        <f>SUMPRODUCT(--(LEN($A$6:$A$45&amp;$B$6:$B$45&amp;$C$6:$C$45&amp;$D$6:$D$45&amp;$E$6:$E$45&amp;$F$6:$F$45&amp;$G$6:$G$45&amp;$H$6:$H$45&amp;$J$6:$J$45&amp;$K$6:$K$45&amp;$M$6:$M$45)&gt;0))</f>
        <v/>
      </c>
    </row>
    <row r="50">
      <c r="A50" s="13" t="inlineStr">
        <is>
          <t>Received (actual date or qty received typed)</t>
        </is>
      </c>
      <c r="L50" s="9">
        <f>SUMPRODUCT((LEN($A$6:$A$45&amp;$B$6:$B$45&amp;$C$6:$C$45&amp;$D$6:$D$45&amp;$E$6:$E$45&amp;$F$6:$F$45&amp;$G$6:$G$45&amp;$H$6:$H$45&amp;$J$6:$J$45&amp;$K$6:$K$45&amp;$M$6:$M$45)&gt;0)*((ISNUMBER($F$6:$F$45)+ISNUMBER($K$6:$K$45))&gt;0))</f>
        <v/>
      </c>
    </row>
    <row r="51">
      <c r="A51" s="13" t="inlineStr">
        <is>
          <t>Still waiting (not received yet)</t>
        </is>
      </c>
      <c r="L51" s="9">
        <f>SUMPRODUCT((LEN($A$6:$A$45&amp;$B$6:$B$45&amp;$C$6:$C$45&amp;$D$6:$D$45&amp;$E$6:$E$45&amp;$F$6:$F$45&amp;$G$6:$G$45&amp;$H$6:$H$45&amp;$J$6:$J$45&amp;$K$6:$K$45&amp;$M$6:$M$45)&gt;0)*(1-((ISNUMBER($F$6:$F$45)+ISNUMBER($K$6:$K$45))&gt;0)))</f>
        <v/>
      </c>
    </row>
    <row r="52">
      <c r="A52" s="13" t="inlineStr">
        <is>
          <t>Due in the next 7 days (not received)</t>
        </is>
      </c>
      <c r="L52" s="9">
        <f>SUMPRODUCT(ISNUMBER($E$6:$E$45)*(1-((ISNUMBER($F$6:$F$45)+ISNUMBER($K$6:$K$45))&gt;0))*($E$6:$E$45&gt;=TODAY())*($E$6:$E$45&lt;=TODAY()+7))</f>
        <v/>
      </c>
    </row>
    <row r="53">
      <c r="A53" s="3" t="inlineStr">
        <is>
          <t>Delivery date passed - not received (call the supplier)</t>
        </is>
      </c>
      <c r="L53" s="14">
        <f>SUMPRODUCT(--ISNUMBER(SEARCH("DELIVERY DATE PASSED - NOT RECEIVED",$T$6:$T$45)))</f>
        <v/>
      </c>
    </row>
    <row r="54">
      <c r="A54" s="3" t="inlineStr">
        <is>
          <t>Short shipped (lines)</t>
        </is>
      </c>
      <c r="L54" s="14">
        <f>COUNTIFS($L$6:$L$45,"&lt;0")</f>
        <v/>
      </c>
    </row>
    <row r="55">
      <c r="A55" s="13" t="inlineStr">
        <is>
          <t>Short shipped (total qty missing)</t>
        </is>
      </c>
      <c r="L55" s="9">
        <f>-SUMIFS($L$6:$L$45,$L$6:$L$45,"&lt;0")</f>
        <v/>
      </c>
    </row>
    <row r="56">
      <c r="A56" s="13" t="inlineStr">
        <is>
          <t>Over shipped (lines)</t>
        </is>
      </c>
      <c r="L56" s="9">
        <f>COUNTIFS($L$6:$L$45,"&gt;0")</f>
        <v/>
      </c>
    </row>
    <row r="57">
      <c r="A57" s="13" t="inlineStr">
        <is>
          <t>Damaged / wet / wrong (total qty)</t>
        </is>
      </c>
      <c r="L57" s="9">
        <f>SUM($M$6:$M$45)</f>
        <v/>
      </c>
    </row>
    <row r="58">
      <c r="A58" s="3" t="inlineStr">
        <is>
          <t>Damaged - no photo (take the photo)</t>
        </is>
      </c>
      <c r="L58" s="14">
        <f>SUMPRODUCT(--ISNUMBER(SEARCH("DAMAGED - NO PHOTO",$T$6:$T$45)))</f>
        <v/>
      </c>
    </row>
    <row r="59">
      <c r="A59" s="13" t="inlineStr">
        <is>
          <t>Received - delivery ticket not signed</t>
        </is>
      </c>
      <c r="L59" s="9">
        <f>SUMPRODUCT(--ISNUMBER(SEARCH("NOT SIGNED",$T$6:$T$45)))</f>
        <v/>
      </c>
    </row>
    <row r="60">
      <c r="A60" s="13" t="inlineStr">
        <is>
          <t>Rows with a flag (count)</t>
        </is>
      </c>
      <c r="L60" s="9">
        <f>SUMPRODUCT(--(LEN($T$6:$T$45)&gt;0))</f>
        <v/>
      </c>
    </row>
  </sheetData>
  <conditionalFormatting sqref="A6:U45">
    <cfRule type="expression" priority="1" dxfId="0" stopIfTrue="1">
      <formula>OR(ISNUMBER(SEARCH("SHORT SHIPPED",$T6)),ISNUMBER(SEARCH("DAMAGED - NO PHOTO",$T6)),ISNUMBER(SEARCH("DELIVERY DATE PASSED - NOT RECEIVED",$T6)))</formula>
    </cfRule>
    <cfRule type="expression" priority="2" dxfId="1">
      <formula>$T6&lt;&gt;""</formula>
    </cfRule>
  </conditionalFormatting>
  <conditionalFormatting sqref="L53">
    <cfRule type="expression" priority="3" dxfId="0">
      <formula>N($L$53)&gt;0</formula>
    </cfRule>
  </conditionalFormatting>
  <conditionalFormatting sqref="L54">
    <cfRule type="expression" priority="4" dxfId="0">
      <formula>N($L$54)&gt;0</formula>
    </cfRule>
  </conditionalFormatting>
  <conditionalFormatting sqref="L58">
    <cfRule type="expression" priority="5" dxfId="0">
      <formula>N($L$58)&gt;0</formula>
    </cfRule>
  </conditionalFormatting>
  <conditionalFormatting sqref="L56">
    <cfRule type="expression" priority="6" dxfId="1">
      <formula>N($L$56)&gt;0</formula>
    </cfRule>
  </conditionalFormatting>
  <conditionalFormatting sqref="L59">
    <cfRule type="expression" priority="7" dxfId="1">
      <formula>N($L$59)&gt;0</formula>
    </cfRule>
  </conditionalFormatting>
  <dataValidations count="4">
    <dataValidation sqref="E6:F45" showDropDown="0" showInputMessage="0" showErrorMessage="1" allowBlank="1" error="Type a date." type="date" operator="greaterThan">
      <formula1>36526</formula1>
    </dataValidation>
    <dataValidation sqref="G6:G45" showDropDown="0" showInputMessage="0" showErrorMessage="0" allowBlank="1" error="Pick a material from the list (or type over it)." type="list">
      <formula1>"Board,Mud / compound,Tape,Corner bead / trim,Screws / fasteners,Adhesive,Primer,Texture,Sanding,Other"</formula1>
    </dataValidation>
    <dataValidation sqref="P6:P45" showDropDown="0" showInputMessage="0" showErrorMessage="1" allowBlank="1" error="Type Y or N." type="list">
      <formula1>"Y,N"</formula1>
    </dataValidation>
    <dataValidation sqref="J6:K45 M6:M45" showDropDown="0" showInputMessage="0" showErrorMessage="1" allowBlank="1" error="Type a number (0 or more)."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