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Lista" sheetId="2" state="visible" r:id="rId2"/>
    <sheet xmlns:r="http://schemas.openxmlformats.org/officeDocument/2006/relationships" name="Obra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'Lista'!$A$1:$K$600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" fontId="0" fillId="0" borderId="0" pivotButton="0" quotePrefix="0" xfId="0"/>
    <xf numFmtId="0" fontId="7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Lista previa al inicio de obra de TapeAndFloat (gratis)</t>
        </is>
      </c>
    </row>
    <row r="2">
      <c r="A2" s="2" t="inlineStr"/>
    </row>
    <row r="3">
      <c r="A3" s="2" t="inlineStr">
        <is>
          <t>Para constructores de casas, remodeladores y contratistas pequeños. El paso del contrato firmado al primer día en la obra, un renglón por obra por punto:</t>
        </is>
      </c>
    </row>
    <row r="4">
      <c r="A4" s="2" t="inlineStr">
        <is>
          <t>anticipo, contrato, permisos, selecciones, material y tiempos de entrega, programa, confirmación de subcontratistas, seguros (COI) y W-9, acceso y servicios, y la nota de arranque al cliente.</t>
        </is>
      </c>
    </row>
    <row r="5">
      <c r="A5" s="2" t="inlineStr"/>
    </row>
    <row r="6">
      <c r="A6" s="2" t="inlineStr">
        <is>
          <t>1. Hoja Obras: un renglón por obra con el cliente, la dirección y la fecha de inicio planeada. La Lista toma la fecha de inicio de aquí.</t>
        </is>
      </c>
    </row>
    <row r="7">
      <c r="A7" s="2" t="inlineStr">
        <is>
          <t>2. Hoja Lista: un renglón por obra por punto. Elija el punto de la lista (edítela en Ajustes) y anote el responsable (una persona),</t>
        </is>
      </c>
    </row>
    <row r="8">
      <c r="A8" s="2" t="inlineStr">
        <is>
          <t xml:space="preserve">   la fecha límite, el estado, la fecha en que se hizo y un enlace al comprobante (contrato firmado, recibo del anticipo, permiso, confirmación escrita del subcontratista, COI, foto).</t>
        </is>
      </c>
    </row>
    <row r="9">
      <c r="A9" s="2" t="inlineStr">
        <is>
          <t xml:space="preserve">   La fecha de inicio y los días para el inicio se llenan solos. Use No aplica para los puntos que no tocan en esa obra.</t>
        </is>
      </c>
    </row>
    <row r="10">
      <c r="A10" s="2" t="inlineStr">
        <is>
          <t>3. Ajustes: la lista estándar de puntos con cuántos días antes del inicio debe estar hecho cada uno, y con cuántos días antes del inicio se marca un punto abierto.</t>
        </is>
      </c>
    </row>
    <row r="11">
      <c r="A11" s="2" t="inlineStr">
        <is>
          <t xml:space="preserve">   Esos números son EJEMPLOS, no reglas. Las condiciones del anticipo las fija su contrato; qué permisos necesita y cuándo puede empezar lo fija la oficina</t>
        </is>
      </c>
    </row>
    <row r="12">
      <c r="A12" s="2" t="inlineStr">
        <is>
          <t xml:space="preserve">   de permisos de su ciudad o condado. Revíselos o consulte a un abogado.</t>
        </is>
      </c>
    </row>
    <row r="13">
      <c r="A13" s="2" t="inlineStr">
        <is>
          <t xml:space="preserve">   Rojo = un punto que sigue abierto el día de inicio o después, o con fecha límite después del inicio.</t>
        </is>
      </c>
    </row>
    <row r="14">
      <c r="A14" s="2" t="inlineStr">
        <is>
          <t xml:space="preserve">   Amarillo = sin responsable, sin fecha límite, vencido, hecho sin comprobante, hecho sin fecha, inicio cercano con el punto abierto, u obra que no está en Obras.</t>
        </is>
      </c>
    </row>
    <row r="15">
      <c r="A15" s="2" t="inlineStr">
        <is>
          <t xml:space="preserve">   Verde = renglón completo.</t>
        </is>
      </c>
    </row>
    <row r="16">
      <c r="A16" s="2" t="inlineStr">
        <is>
          <t>4. Los primeros renglones son EJEMPLOS (el nombre de la obra empieza con EJEMPLO). Bórrelos, en Obras y en Lista, antes de empezar.</t>
        </is>
      </c>
    </row>
    <row r="17">
      <c r="A17" s="2" t="inlineStr"/>
    </row>
    <row r="18">
      <c r="A18" s="2" t="inlineStr">
        <is>
          <t>Consejo: copie la lista de Ajustes a la Lista para cada obra nueva el día que se firma el contrato, para no depender de la memoria.</t>
        </is>
      </c>
    </row>
    <row r="19">
      <c r="A19" s="2" t="inlineStr">
        <is>
          <t>Información general, no asesoría legal.</t>
        </is>
      </c>
    </row>
    <row r="20">
      <c r="A20" s="2" t="inlineStr">
        <is>
          <t>Guía: https://gc.tapeandfloat.com/es/guias/lista-entrega-contrato-inicio-obra.html</t>
        </is>
      </c>
    </row>
    <row r="21">
      <c r="A21" s="2" t="inlineStr"/>
    </row>
    <row r="22">
      <c r="A22" s="2" t="inlineStr">
        <is>
          <t>¿Quiere ayuda para mantenerla al día? Durante la prueba piloto de TapeAndFloat, se marcan los puntos que siguen abiertos después de la fecha de inicio</t>
        </is>
      </c>
    </row>
    <row r="23">
      <c r="A23" s="2" t="inlineStr">
        <is>
          <t>y se redacta el seguimiento para que usted lo apruebe. Nada se envía solo, y durante la prueba una persona real revisa todo.</t>
        </is>
      </c>
    </row>
    <row r="24">
      <c r="A24" s="2" t="inlineStr">
        <is>
          <t>Prueba gratis de 60 días: https://gc.tapeandfloat.com/es/#pilot   Preguntas: james@tapeandfloat.com</t>
        </is>
      </c>
    </row>
    <row r="25">
      <c r="A25" s="2" t="inlineStr"/>
    </row>
    <row r="26">
      <c r="A26" s="3" t="inlineStr">
        <is>
          <t>Resumen (se actualiza solo)</t>
        </is>
      </c>
    </row>
    <row r="27">
      <c r="A27" t="inlineStr">
        <is>
          <t xml:space="preserve">   Obras en la lista</t>
        </is>
      </c>
      <c r="B27" s="4">
        <f>COUNTIF('Obras'!$A$2:$A$51,"?*")</f>
        <v/>
      </c>
    </row>
    <row r="28">
      <c r="A28" t="inlineStr">
        <is>
          <t xml:space="preserve">   Renglones de la lista</t>
        </is>
      </c>
      <c r="B28" s="4">
        <f>SUMPRODUCT(((('Lista'!$A$2:$A$600&lt;&gt;"")+('Lista'!$B$2:$B$600&lt;&gt;""))&gt;0)*1)</f>
        <v/>
      </c>
    </row>
    <row r="29">
      <c r="A29" t="inlineStr">
        <is>
          <t xml:space="preserve">   Puntos abiertos</t>
        </is>
      </c>
      <c r="B29" s="4">
        <f>SUMPRODUCT(((('Lista'!$A$2:$A$600&lt;&gt;"")+('Lista'!$B$2:$B$600&lt;&gt;""))&gt;0)*1)-COUNTIF('Lista'!$E$2:$E$600,"Hecho")-COUNTIF('Lista'!$E$2:$E$600,"No aplica")</f>
        <v/>
      </c>
    </row>
    <row r="30">
      <c r="A30" t="inlineStr">
        <is>
          <t xml:space="preserve">   Hechos o no aplica</t>
        </is>
      </c>
      <c r="B30" s="4">
        <f>COUNTIF('Lista'!$E$2:$E$600,"Hecho")+COUNTIF('Lista'!$E$2:$E$600,"No aplica")</f>
        <v/>
      </c>
    </row>
    <row r="31">
      <c r="A31" t="inlineStr">
        <is>
          <t xml:space="preserve">   Abiertos después del inicio</t>
        </is>
      </c>
      <c r="B31" s="4">
        <f>COUNTIF('Lista'!$K$2:$K$600,"*ABIERTO DESPUÉS DEL INICIO*")</f>
        <v/>
      </c>
    </row>
    <row r="32">
      <c r="A32" t="inlineStr">
        <is>
          <t xml:space="preserve">   Sin responsable</t>
        </is>
      </c>
      <c r="B32" s="4">
        <f>COUNTIF('Lista'!$K$2:$K$600,"*SIN RESPONSABLE*")</f>
        <v/>
      </c>
    </row>
    <row r="33">
      <c r="A33" t="inlineStr">
        <is>
          <t xml:space="preserve">   Sin fecha límite</t>
        </is>
      </c>
      <c r="B33" s="4">
        <f>COUNTIF('Lista'!$K$2:$K$600,"*SIN FECHA LÍMITE*")</f>
        <v/>
      </c>
    </row>
    <row r="34">
      <c r="A34" t="inlineStr">
        <is>
          <t xml:space="preserve">   Fecha límite después del inicio</t>
        </is>
      </c>
      <c r="B34" s="4">
        <f>COUNTIF('Lista'!$K$2:$K$600,"*FECHA LÍMITE DESPUÉS DEL INICIO*")</f>
        <v/>
      </c>
    </row>
    <row r="35">
      <c r="A35" t="inlineStr">
        <is>
          <t xml:space="preserve">   Vencidos (abiertos, fecha límite pasada)</t>
        </is>
      </c>
      <c r="B35" s="4">
        <f>COUNTIF('Lista'!$K$2:$K$600,"*VENCIDO*")</f>
        <v/>
      </c>
    </row>
    <row r="36">
      <c r="A36" t="inlineStr">
        <is>
          <t xml:space="preserve">   Hechos sin comprobante</t>
        </is>
      </c>
      <c r="B36" s="4">
        <f>COUNTIF('Lista'!$K$2:$K$600,"*HECHO - SIN COMPROBANTE*")</f>
        <v/>
      </c>
    </row>
    <row r="37">
      <c r="A37" t="inlineStr">
        <is>
          <t xml:space="preserve">   Hechos sin fecha</t>
        </is>
      </c>
      <c r="B37" s="4">
        <f>COUNTIF('Lista'!$K$2:$K$600,"*HECHO - SIN FECHA*")</f>
        <v/>
      </c>
    </row>
    <row r="38">
      <c r="A38" t="inlineStr">
        <is>
          <t xml:space="preserve">   Inicio cercano, punto abierto</t>
        </is>
      </c>
      <c r="B38" s="4">
        <f>COUNTIF('Lista'!$K$2:$K$600,"*INICIO CERCANO - SIGUE ABIERTO*")</f>
        <v/>
      </c>
    </row>
    <row r="39">
      <c r="A39" t="inlineStr">
        <is>
          <t xml:space="preserve">   Obra que no está en Obras</t>
        </is>
      </c>
      <c r="B39" s="4">
        <f>COUNTIF('Lista'!$K$2:$K$600,"*OBRA NO ESTÁ EN OBRAS*")</f>
        <v/>
      </c>
    </row>
    <row r="40">
      <c r="A40" t="inlineStr">
        <is>
          <t xml:space="preserve">   Renglones con alguna alerta</t>
        </is>
      </c>
      <c r="B40" s="4">
        <f>COUNTIF('Lista'!$K$2:$K$600,"?*")</f>
        <v/>
      </c>
    </row>
    <row r="42">
      <c r="A42" t="inlineStr">
        <is>
          <t>Gratis para usar y compartir. Sin garantía;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12" customWidth="1" min="4" max="4"/>
    <col width="12" customWidth="1" min="5" max="5"/>
    <col width="12" customWidth="1" min="6" max="6"/>
    <col width="36" customWidth="1" min="7" max="7"/>
    <col width="30" customWidth="1" min="8" max="8"/>
    <col width="12" customWidth="1" min="9" max="9"/>
    <col width="9" customWidth="1" min="10" max="10"/>
    <col width="60" customWidth="1" min="11" max="11"/>
  </cols>
  <sheetData>
    <row r="1" ht="60" customHeight="1">
      <c r="A1" s="5" t="inlineStr">
        <is>
          <t>Obra</t>
        </is>
      </c>
      <c r="B1" s="5" t="inlineStr">
        <is>
          <t>Punto</t>
        </is>
      </c>
      <c r="C1" s="5" t="inlineStr">
        <is>
          <t>Responsable (una persona)</t>
        </is>
      </c>
      <c r="D1" s="5" t="inlineStr">
        <is>
          <t>Fecha límite</t>
        </is>
      </c>
      <c r="E1" s="5" t="inlineStr">
        <is>
          <t>Estado</t>
        </is>
      </c>
      <c r="F1" s="5" t="inlineStr">
        <is>
          <t>Fecha en que se hizo</t>
        </is>
      </c>
      <c r="G1" s="5" t="inlineStr">
        <is>
          <t>Enlace al comprobante (contrato, recibo, permiso, confirmación, COI)</t>
        </is>
      </c>
      <c r="H1" s="5" t="inlineStr">
        <is>
          <t>Notas</t>
        </is>
      </c>
      <c r="I1" s="5" t="inlineStr">
        <is>
          <t>Fecha de inicio (de Obras)</t>
        </is>
      </c>
      <c r="J1" s="5" t="inlineStr">
        <is>
          <t>Días para el inicio</t>
        </is>
      </c>
      <c r="K1" s="5" t="inlineStr">
        <is>
          <t>Alerta</t>
        </is>
      </c>
    </row>
    <row r="2">
      <c r="A2" t="inlineStr">
        <is>
          <t>EJEMPLO cocina Smith (borre este renglón)</t>
        </is>
      </c>
      <c r="B2" s="6" t="inlineStr">
        <is>
          <t>Contrato firmado por ambas partes</t>
        </is>
      </c>
      <c r="C2" t="inlineStr">
        <is>
          <t>Dueño</t>
        </is>
      </c>
      <c r="D2" s="7" t="n">
        <v>46291</v>
      </c>
      <c r="E2" t="inlineStr">
        <is>
          <t>Hecho</t>
        </is>
      </c>
      <c r="F2" s="7" t="n">
        <v>46290</v>
      </c>
      <c r="G2" t="inlineStr">
        <is>
          <t>https://drive.example.com/smith/contrato.pdf</t>
        </is>
      </c>
      <c r="H2" s="6" t="inlineStr">
        <is>
          <t>Ejemplo: renglón completo</t>
        </is>
      </c>
      <c r="I2" s="7">
        <f>IF(A2="","",IFERROR(IF(N(INDEX('Obras'!$D$2:$D$51,MATCH(A2,'Obras'!$A$2:$A$51,0)))=0,"",INDEX('Obras'!$D$2:$D$51,MATCH(A2,'Obras'!$A$2:$A$51,0))),""))</f>
        <v/>
      </c>
      <c r="J2" s="8">
        <f>IF(N(I2)=0,"",N(I2)-TODAY())</f>
        <v/>
      </c>
      <c r="K2" s="6">
        <f>IF(NOT(OR(A2&lt;&gt;"",B2&lt;&gt;"")),"",IF(IF(A2="","SIN OBRA; ",IF(COUNTIF('Obras'!$A$2:$A$51,A2)=0,"OBRA NO ESTÁ EN OBRAS; ",""))&amp;IF(B2="","SIN PUNTO; ","")&amp;IF(AND(AND(E2&lt;&gt;"Hecho",E2&lt;&gt;"No aplica"),N(I2)&gt;0,TODAY()&gt;=N(I2)),"ABIERTO DESPUÉS DEL INICIO; ","")&amp;IF(AND(AND(E2&lt;&gt;"Hecho",E2&lt;&gt;"No aplica"),N(I2)&gt;0,TODAY()&lt;N(I2),N(I2)-TODAY()&lt;=N('Ajustes'!$B$2)),"INICIO CERCANO - SIGUE ABIERTO; ","")&amp;IF(AND(E2&lt;&gt;"No aplica",C2=""),"SIN RESPONSABLE; ","")&amp;IF(AND(AND(E2&lt;&gt;"Hecho",E2&lt;&gt;"No aplica"),N(D2)=0),"SIN FECHA LÍMITE; ","")&amp;IF(AND(AND(E2&lt;&gt;"Hecho",E2&lt;&gt;"No aplica"),N(D2)&gt;0,N(I2)&gt;0,N(D2)&gt;N(I2)),"FECHA LÍMITE DESPUÉS DEL INICIO; ","")&amp;IF(AND(AND(E2&lt;&gt;"Hecho",E2&lt;&gt;"No aplica"),N(D2)&gt;0,N(D2)&lt;TODAY()),"VENCIDO; ","")&amp;IF(AND(E2="Hecho",G2=""),"HECHO - SIN COMPROBANTE; ","")&amp;IF(AND(E2="Hecho",N(F2)=0),"HECHO - SIN FECHA; ","")="","",LEFT(IF(A2="","SIN OBRA; ",IF(COUNTIF('Obras'!$A$2:$A$51,A2)=0,"OBRA NO ESTÁ EN OBRAS; ",""))&amp;IF(B2="","SIN PUNTO; ","")&amp;IF(AND(AND(E2&lt;&gt;"Hecho",E2&lt;&gt;"No aplica"),N(I2)&gt;0,TODAY()&gt;=N(I2)),"ABIERTO DESPUÉS DEL INICIO; ","")&amp;IF(AND(AND(E2&lt;&gt;"Hecho",E2&lt;&gt;"No aplica"),N(I2)&gt;0,TODAY()&lt;N(I2),N(I2)-TODAY()&lt;=N('Ajustes'!$B$2)),"INICIO CERCANO - SIGUE ABIERTO; ","")&amp;IF(AND(E2&lt;&gt;"No aplica",C2=""),"SIN RESPONSABLE; ","")&amp;IF(AND(AND(E2&lt;&gt;"Hecho",E2&lt;&gt;"No aplica"),N(D2)=0),"SIN FECHA LÍMITE; ","")&amp;IF(AND(AND(E2&lt;&gt;"Hecho",E2&lt;&gt;"No aplica"),N(D2)&gt;0,N(I2)&gt;0,N(D2)&gt;N(I2)),"FECHA LÍMITE DESPUÉS DEL INICIO; ","")&amp;IF(AND(AND(E2&lt;&gt;"Hecho",E2&lt;&gt;"No aplica"),N(D2)&gt;0,N(D2)&lt;TODAY()),"VENCIDO; ","")&amp;IF(AND(E2="Hecho",G2=""),"HECHO - SIN COMPROBANTE; ","")&amp;IF(AND(E2="Hecho",N(F2)=0),"HECHO - SIN FECHA; ",""),LEN(IF(A2="","SIN OBRA; ",IF(COUNTIF('Obras'!$A$2:$A$51,A2)=0,"OBRA NO ESTÁ EN OBRAS; ",""))&amp;IF(B2="","SIN PUNTO; ","")&amp;IF(AND(AND(E2&lt;&gt;"Hecho",E2&lt;&gt;"No aplica"),N(I2)&gt;0,TODAY()&gt;=N(I2)),"ABIERTO DESPUÉS DEL INICIO; ","")&amp;IF(AND(AND(E2&lt;&gt;"Hecho",E2&lt;&gt;"No aplica"),N(I2)&gt;0,TODAY()&lt;N(I2),N(I2)-TODAY()&lt;=N('Ajustes'!$B$2)),"INICIO CERCANO - SIGUE ABIERTO; ","")&amp;IF(AND(E2&lt;&gt;"No aplica",C2=""),"SIN RESPONSABLE; ","")&amp;IF(AND(AND(E2&lt;&gt;"Hecho",E2&lt;&gt;"No aplica"),N(D2)=0),"SIN FECHA LÍMITE; ","")&amp;IF(AND(AND(E2&lt;&gt;"Hecho",E2&lt;&gt;"No aplica"),N(D2)&gt;0,N(I2)&gt;0,N(D2)&gt;N(I2)),"FECHA LÍMITE DESPUÉS DEL INICIO; ","")&amp;IF(AND(AND(E2&lt;&gt;"Hecho",E2&lt;&gt;"No aplica"),N(D2)&gt;0,N(D2)&lt;TODAY()),"VENCIDO; ","")&amp;IF(AND(E2="Hecho",G2=""),"HECHO - SIN COMPROBANTE; ","")&amp;IF(AND(E2="Hecho",N(F2)=0),"HECHO - SIN FECHA; ",""))-2)))</f>
        <v/>
      </c>
    </row>
    <row r="3">
      <c r="A3" t="inlineStr">
        <is>
          <t>EJEMPLO cocina Smith (borre este renglón)</t>
        </is>
      </c>
      <c r="B3" s="6" t="inlineStr">
        <is>
          <t>Anticipo recibido (según su contrato)</t>
        </is>
      </c>
      <c r="C3" t="inlineStr">
        <is>
          <t>Oficina</t>
        </is>
      </c>
      <c r="D3" s="7" t="n">
        <v>46301</v>
      </c>
      <c r="E3" t="inlineStr">
        <is>
          <t>Hecho</t>
        </is>
      </c>
      <c r="F3" s="7" t="n">
        <v>46302</v>
      </c>
      <c r="G3" t="inlineStr">
        <is>
          <t>https://drive.example.com/smith/anticipo.pdf</t>
        </is>
      </c>
      <c r="H3" s="6" t="inlineStr">
        <is>
          <t>Ejemplo: renglón completo</t>
        </is>
      </c>
      <c r="I3" s="7">
        <f>IF(A3="","",IFERROR(IF(N(INDEX('Obras'!$D$2:$D$51,MATCH(A3,'Obras'!$A$2:$A$51,0)))=0,"",INDEX('Obras'!$D$2:$D$51,MATCH(A3,'Obras'!$A$2:$A$51,0))),""))</f>
        <v/>
      </c>
      <c r="J3" s="8">
        <f>IF(N(I3)=0,"",N(I3)-TODAY())</f>
        <v/>
      </c>
      <c r="K3" s="6">
        <f>IF(NOT(OR(A3&lt;&gt;"",B3&lt;&gt;"")),"",IF(IF(A3="","SIN OBRA; ",IF(COUNTIF('Obras'!$A$2:$A$51,A3)=0,"OBRA NO ESTÁ EN OBRAS; ",""))&amp;IF(B3="","SIN PUNTO; ","")&amp;IF(AND(AND(E3&lt;&gt;"Hecho",E3&lt;&gt;"No aplica"),N(I3)&gt;0,TODAY()&gt;=N(I3)),"ABIERTO DESPUÉS DEL INICIO; ","")&amp;IF(AND(AND(E3&lt;&gt;"Hecho",E3&lt;&gt;"No aplica"),N(I3)&gt;0,TODAY()&lt;N(I3),N(I3)-TODAY()&lt;=N('Ajustes'!$B$2)),"INICIO CERCANO - SIGUE ABIERTO; ","")&amp;IF(AND(E3&lt;&gt;"No aplica",C3=""),"SIN RESPONSABLE; ","")&amp;IF(AND(AND(E3&lt;&gt;"Hecho",E3&lt;&gt;"No aplica"),N(D3)=0),"SIN FECHA LÍMITE; ","")&amp;IF(AND(AND(E3&lt;&gt;"Hecho",E3&lt;&gt;"No aplica"),N(D3)&gt;0,N(I3)&gt;0,N(D3)&gt;N(I3)),"FECHA LÍMITE DESPUÉS DEL INICIO; ","")&amp;IF(AND(AND(E3&lt;&gt;"Hecho",E3&lt;&gt;"No aplica"),N(D3)&gt;0,N(D3)&lt;TODAY()),"VENCIDO; ","")&amp;IF(AND(E3="Hecho",G3=""),"HECHO - SIN COMPROBANTE; ","")&amp;IF(AND(E3="Hecho",N(F3)=0),"HECHO - SIN FECHA; ","")="","",LEFT(IF(A3="","SIN OBRA; ",IF(COUNTIF('Obras'!$A$2:$A$51,A3)=0,"OBRA NO ESTÁ EN OBRAS; ",""))&amp;IF(B3="","SIN PUNTO; ","")&amp;IF(AND(AND(E3&lt;&gt;"Hecho",E3&lt;&gt;"No aplica"),N(I3)&gt;0,TODAY()&gt;=N(I3)),"ABIERTO DESPUÉS DEL INICIO; ","")&amp;IF(AND(AND(E3&lt;&gt;"Hecho",E3&lt;&gt;"No aplica"),N(I3)&gt;0,TODAY()&lt;N(I3),N(I3)-TODAY()&lt;=N('Ajustes'!$B$2)),"INICIO CERCANO - SIGUE ABIERTO; ","")&amp;IF(AND(E3&lt;&gt;"No aplica",C3=""),"SIN RESPONSABLE; ","")&amp;IF(AND(AND(E3&lt;&gt;"Hecho",E3&lt;&gt;"No aplica"),N(D3)=0),"SIN FECHA LÍMITE; ","")&amp;IF(AND(AND(E3&lt;&gt;"Hecho",E3&lt;&gt;"No aplica"),N(D3)&gt;0,N(I3)&gt;0,N(D3)&gt;N(I3)),"FECHA LÍMITE DESPUÉS DEL INICIO; ","")&amp;IF(AND(AND(E3&lt;&gt;"Hecho",E3&lt;&gt;"No aplica"),N(D3)&gt;0,N(D3)&lt;TODAY()),"VENCIDO; ","")&amp;IF(AND(E3="Hecho",G3=""),"HECHO - SIN COMPROBANTE; ","")&amp;IF(AND(E3="Hecho",N(F3)=0),"HECHO - SIN FECHA; ",""),LEN(IF(A3="","SIN OBRA; ",IF(COUNTIF('Obras'!$A$2:$A$51,A3)=0,"OBRA NO ESTÁ EN OBRAS; ",""))&amp;IF(B3="","SIN PUNTO; ","")&amp;IF(AND(AND(E3&lt;&gt;"Hecho",E3&lt;&gt;"No aplica"),N(I3)&gt;0,TODAY()&gt;=N(I3)),"ABIERTO DESPUÉS DEL INICIO; ","")&amp;IF(AND(AND(E3&lt;&gt;"Hecho",E3&lt;&gt;"No aplica"),N(I3)&gt;0,TODAY()&lt;N(I3),N(I3)-TODAY()&lt;=N('Ajustes'!$B$2)),"INICIO CERCANO - SIGUE ABIERTO; ","")&amp;IF(AND(E3&lt;&gt;"No aplica",C3=""),"SIN RESPONSABLE; ","")&amp;IF(AND(AND(E3&lt;&gt;"Hecho",E3&lt;&gt;"No aplica"),N(D3)=0),"SIN FECHA LÍMITE; ","")&amp;IF(AND(AND(E3&lt;&gt;"Hecho",E3&lt;&gt;"No aplica"),N(D3)&gt;0,N(I3)&gt;0,N(D3)&gt;N(I3)),"FECHA LÍMITE DESPUÉS DEL INICIO; ","")&amp;IF(AND(AND(E3&lt;&gt;"Hecho",E3&lt;&gt;"No aplica"),N(D3)&gt;0,N(D3)&lt;TODAY()),"VENCIDO; ","")&amp;IF(AND(E3="Hecho",G3=""),"HECHO - SIN COMPROBANTE; ","")&amp;IF(AND(E3="Hecho",N(F3)=0),"HECHO - SIN FECHA; ",""))-2)))</f>
        <v/>
      </c>
    </row>
    <row r="4">
      <c r="A4" t="inlineStr">
        <is>
          <t>EJEMPLO cocina Smith (borre este renglón)</t>
        </is>
      </c>
      <c r="B4" s="6" t="inlineStr">
        <is>
          <t>Permisos aprobados</t>
        </is>
      </c>
      <c r="C4" t="inlineStr">
        <is>
          <t>Dueño</t>
        </is>
      </c>
      <c r="D4" s="7" t="n">
        <v>46317</v>
      </c>
      <c r="E4" t="inlineStr">
        <is>
          <t>En proceso</t>
        </is>
      </c>
      <c r="F4" s="7" t="n"/>
      <c r="H4" s="6" t="inlineStr">
        <is>
          <t>Ejemplo: el permiso no está aprobado y la obra ya empezó (rojo)</t>
        </is>
      </c>
      <c r="I4" s="7">
        <f>IF(A4="","",IFERROR(IF(N(INDEX('Obras'!$D$2:$D$51,MATCH(A4,'Obras'!$A$2:$A$51,0)))=0,"",INDEX('Obras'!$D$2:$D$51,MATCH(A4,'Obras'!$A$2:$A$51,0))),""))</f>
        <v/>
      </c>
      <c r="J4" s="8">
        <f>IF(N(I4)=0,"",N(I4)-TODAY())</f>
        <v/>
      </c>
      <c r="K4" s="6">
        <f>IF(NOT(OR(A4&lt;&gt;"",B4&lt;&gt;"")),"",IF(IF(A4="","SIN OBRA; ",IF(COUNTIF('Obras'!$A$2:$A$51,A4)=0,"OBRA NO ESTÁ EN OBRAS; ",""))&amp;IF(B4="","SIN PUNTO; ","")&amp;IF(AND(AND(E4&lt;&gt;"Hecho",E4&lt;&gt;"No aplica"),N(I4)&gt;0,TODAY()&gt;=N(I4)),"ABIERTO DESPUÉS DEL INICIO; ","")&amp;IF(AND(AND(E4&lt;&gt;"Hecho",E4&lt;&gt;"No aplica"),N(I4)&gt;0,TODAY()&lt;N(I4),N(I4)-TODAY()&lt;=N('Ajustes'!$B$2)),"INICIO CERCANO - SIGUE ABIERTO; ","")&amp;IF(AND(E4&lt;&gt;"No aplica",C4=""),"SIN RESPONSABLE; ","")&amp;IF(AND(AND(E4&lt;&gt;"Hecho",E4&lt;&gt;"No aplica"),N(D4)=0),"SIN FECHA LÍMITE; ","")&amp;IF(AND(AND(E4&lt;&gt;"Hecho",E4&lt;&gt;"No aplica"),N(D4)&gt;0,N(I4)&gt;0,N(D4)&gt;N(I4)),"FECHA LÍMITE DESPUÉS DEL INICIO; ","")&amp;IF(AND(AND(E4&lt;&gt;"Hecho",E4&lt;&gt;"No aplica"),N(D4)&gt;0,N(D4)&lt;TODAY()),"VENCIDO; ","")&amp;IF(AND(E4="Hecho",G4=""),"HECHO - SIN COMPROBANTE; ","")&amp;IF(AND(E4="Hecho",N(F4)=0),"HECHO - SIN FECHA; ","")="","",LEFT(IF(A4="","SIN OBRA; ",IF(COUNTIF('Obras'!$A$2:$A$51,A4)=0,"OBRA NO ESTÁ EN OBRAS; ",""))&amp;IF(B4="","SIN PUNTO; ","")&amp;IF(AND(AND(E4&lt;&gt;"Hecho",E4&lt;&gt;"No aplica"),N(I4)&gt;0,TODAY()&gt;=N(I4)),"ABIERTO DESPUÉS DEL INICIO; ","")&amp;IF(AND(AND(E4&lt;&gt;"Hecho",E4&lt;&gt;"No aplica"),N(I4)&gt;0,TODAY()&lt;N(I4),N(I4)-TODAY()&lt;=N('Ajustes'!$B$2)),"INICIO CERCANO - SIGUE ABIERTO; ","")&amp;IF(AND(E4&lt;&gt;"No aplica",C4=""),"SIN RESPONSABLE; ","")&amp;IF(AND(AND(E4&lt;&gt;"Hecho",E4&lt;&gt;"No aplica"),N(D4)=0),"SIN FECHA LÍMITE; ","")&amp;IF(AND(AND(E4&lt;&gt;"Hecho",E4&lt;&gt;"No aplica"),N(D4)&gt;0,N(I4)&gt;0,N(D4)&gt;N(I4)),"FECHA LÍMITE DESPUÉS DEL INICIO; ","")&amp;IF(AND(AND(E4&lt;&gt;"Hecho",E4&lt;&gt;"No aplica"),N(D4)&gt;0,N(D4)&lt;TODAY()),"VENCIDO; ","")&amp;IF(AND(E4="Hecho",G4=""),"HECHO - SIN COMPROBANTE; ","")&amp;IF(AND(E4="Hecho",N(F4)=0),"HECHO - SIN FECHA; ",""),LEN(IF(A4="","SIN OBRA; ",IF(COUNTIF('Obras'!$A$2:$A$51,A4)=0,"OBRA NO ESTÁ EN OBRAS; ",""))&amp;IF(B4="","SIN PUNTO; ","")&amp;IF(AND(AND(E4&lt;&gt;"Hecho",E4&lt;&gt;"No aplica"),N(I4)&gt;0,TODAY()&gt;=N(I4)),"ABIERTO DESPUÉS DEL INICIO; ","")&amp;IF(AND(AND(E4&lt;&gt;"Hecho",E4&lt;&gt;"No aplica"),N(I4)&gt;0,TODAY()&lt;N(I4),N(I4)-TODAY()&lt;=N('Ajustes'!$B$2)),"INICIO CERCANO - SIGUE ABIERTO; ","")&amp;IF(AND(E4&lt;&gt;"No aplica",C4=""),"SIN RESPONSABLE; ","")&amp;IF(AND(AND(E4&lt;&gt;"Hecho",E4&lt;&gt;"No aplica"),N(D4)=0),"SIN FECHA LÍMITE; ","")&amp;IF(AND(AND(E4&lt;&gt;"Hecho",E4&lt;&gt;"No aplica"),N(D4)&gt;0,N(I4)&gt;0,N(D4)&gt;N(I4)),"FECHA LÍMITE DESPUÉS DEL INICIO; ","")&amp;IF(AND(AND(E4&lt;&gt;"Hecho",E4&lt;&gt;"No aplica"),N(D4)&gt;0,N(D4)&lt;TODAY()),"VENCIDO; ","")&amp;IF(AND(E4="Hecho",G4=""),"HECHO - SIN COMPROBANTE; ","")&amp;IF(AND(E4="Hecho",N(F4)=0),"HECHO - SIN FECHA; ",""))-2)))</f>
        <v/>
      </c>
    </row>
    <row r="5">
      <c r="A5" t="inlineStr">
        <is>
          <t>EJEMPLO cocina Smith (borre este renglón)</t>
        </is>
      </c>
      <c r="B5" s="6" t="inlineStr">
        <is>
          <t>Subcontratistas confirmados por escrito con fechas</t>
        </is>
      </c>
      <c r="C5" t="inlineStr">
        <is>
          <t>Gerente</t>
        </is>
      </c>
      <c r="D5" s="7" t="n">
        <v>46315</v>
      </c>
      <c r="E5" t="inlineStr">
        <is>
          <t>Hecho</t>
        </is>
      </c>
      <c r="F5" s="7" t="n">
        <v>46315</v>
      </c>
      <c r="H5" s="6" t="inlineStr">
        <is>
          <t>Ejemplo: hecho pero sin comprobante</t>
        </is>
      </c>
      <c r="I5" s="7">
        <f>IF(A5="","",IFERROR(IF(N(INDEX('Obras'!$D$2:$D$51,MATCH(A5,'Obras'!$A$2:$A$51,0)))=0,"",INDEX('Obras'!$D$2:$D$51,MATCH(A5,'Obras'!$A$2:$A$51,0))),""))</f>
        <v/>
      </c>
      <c r="J5" s="8">
        <f>IF(N(I5)=0,"",N(I5)-TODAY())</f>
        <v/>
      </c>
      <c r="K5" s="6">
        <f>IF(NOT(OR(A5&lt;&gt;"",B5&lt;&gt;"")),"",IF(IF(A5="","SIN OBRA; ",IF(COUNTIF('Obras'!$A$2:$A$51,A5)=0,"OBRA NO ESTÁ EN OBRAS; ",""))&amp;IF(B5="","SIN PUNTO; ","")&amp;IF(AND(AND(E5&lt;&gt;"Hecho",E5&lt;&gt;"No aplica"),N(I5)&gt;0,TODAY()&gt;=N(I5)),"ABIERTO DESPUÉS DEL INICIO; ","")&amp;IF(AND(AND(E5&lt;&gt;"Hecho",E5&lt;&gt;"No aplica"),N(I5)&gt;0,TODAY()&lt;N(I5),N(I5)-TODAY()&lt;=N('Ajustes'!$B$2)),"INICIO CERCANO - SIGUE ABIERTO; ","")&amp;IF(AND(E5&lt;&gt;"No aplica",C5=""),"SIN RESPONSABLE; ","")&amp;IF(AND(AND(E5&lt;&gt;"Hecho",E5&lt;&gt;"No aplica"),N(D5)=0),"SIN FECHA LÍMITE; ","")&amp;IF(AND(AND(E5&lt;&gt;"Hecho",E5&lt;&gt;"No aplica"),N(D5)&gt;0,N(I5)&gt;0,N(D5)&gt;N(I5)),"FECHA LÍMITE DESPUÉS DEL INICIO; ","")&amp;IF(AND(AND(E5&lt;&gt;"Hecho",E5&lt;&gt;"No aplica"),N(D5)&gt;0,N(D5)&lt;TODAY()),"VENCIDO; ","")&amp;IF(AND(E5="Hecho",G5=""),"HECHO - SIN COMPROBANTE; ","")&amp;IF(AND(E5="Hecho",N(F5)=0),"HECHO - SIN FECHA; ","")="","",LEFT(IF(A5="","SIN OBRA; ",IF(COUNTIF('Obras'!$A$2:$A$51,A5)=0,"OBRA NO ESTÁ EN OBRAS; ",""))&amp;IF(B5="","SIN PUNTO; ","")&amp;IF(AND(AND(E5&lt;&gt;"Hecho",E5&lt;&gt;"No aplica"),N(I5)&gt;0,TODAY()&gt;=N(I5)),"ABIERTO DESPUÉS DEL INICIO; ","")&amp;IF(AND(AND(E5&lt;&gt;"Hecho",E5&lt;&gt;"No aplica"),N(I5)&gt;0,TODAY()&lt;N(I5),N(I5)-TODAY()&lt;=N('Ajustes'!$B$2)),"INICIO CERCANO - SIGUE ABIERTO; ","")&amp;IF(AND(E5&lt;&gt;"No aplica",C5=""),"SIN RESPONSABLE; ","")&amp;IF(AND(AND(E5&lt;&gt;"Hecho",E5&lt;&gt;"No aplica"),N(D5)=0),"SIN FECHA LÍMITE; ","")&amp;IF(AND(AND(E5&lt;&gt;"Hecho",E5&lt;&gt;"No aplica"),N(D5)&gt;0,N(I5)&gt;0,N(D5)&gt;N(I5)),"FECHA LÍMITE DESPUÉS DEL INICIO; ","")&amp;IF(AND(AND(E5&lt;&gt;"Hecho",E5&lt;&gt;"No aplica"),N(D5)&gt;0,N(D5)&lt;TODAY()),"VENCIDO; ","")&amp;IF(AND(E5="Hecho",G5=""),"HECHO - SIN COMPROBANTE; ","")&amp;IF(AND(E5="Hecho",N(F5)=0),"HECHO - SIN FECHA; ",""),LEN(IF(A5="","SIN OBRA; ",IF(COUNTIF('Obras'!$A$2:$A$51,A5)=0,"OBRA NO ESTÁ EN OBRAS; ",""))&amp;IF(B5="","SIN PUNTO; ","")&amp;IF(AND(AND(E5&lt;&gt;"Hecho",E5&lt;&gt;"No aplica"),N(I5)&gt;0,TODAY()&gt;=N(I5)),"ABIERTO DESPUÉS DEL INICIO; ","")&amp;IF(AND(AND(E5&lt;&gt;"Hecho",E5&lt;&gt;"No aplica"),N(I5)&gt;0,TODAY()&lt;N(I5),N(I5)-TODAY()&lt;=N('Ajustes'!$B$2)),"INICIO CERCANO - SIGUE ABIERTO; ","")&amp;IF(AND(E5&lt;&gt;"No aplica",C5=""),"SIN RESPONSABLE; ","")&amp;IF(AND(AND(E5&lt;&gt;"Hecho",E5&lt;&gt;"No aplica"),N(D5)=0),"SIN FECHA LÍMITE; ","")&amp;IF(AND(AND(E5&lt;&gt;"Hecho",E5&lt;&gt;"No aplica"),N(D5)&gt;0,N(I5)&gt;0,N(D5)&gt;N(I5)),"FECHA LÍMITE DESPUÉS DEL INICIO; ","")&amp;IF(AND(AND(E5&lt;&gt;"Hecho",E5&lt;&gt;"No aplica"),N(D5)&gt;0,N(D5)&lt;TODAY()),"VENCIDO; ","")&amp;IF(AND(E5="Hecho",G5=""),"HECHO - SIN COMPROBANTE; ","")&amp;IF(AND(E5="Hecho",N(F5)=0),"HECHO - SIN FECHA; ",""))-2)))</f>
        <v/>
      </c>
    </row>
    <row r="6">
      <c r="A6" t="inlineStr">
        <is>
          <t>EJEMPLO cocina Smith (borre este renglón)</t>
        </is>
      </c>
      <c r="B6" s="6" t="inlineStr">
        <is>
          <t>COI y W-9 de cada subcontratista archivados</t>
        </is>
      </c>
      <c r="D6" s="7" t="n">
        <v>46316</v>
      </c>
      <c r="E6" t="inlineStr">
        <is>
          <t>Abierto</t>
        </is>
      </c>
      <c r="F6" s="7" t="n"/>
      <c r="H6" s="6" t="inlineStr">
        <is>
          <t>Ejemplo: sin responsable, abierto después del inicio</t>
        </is>
      </c>
      <c r="I6" s="7">
        <f>IF(A6="","",IFERROR(IF(N(INDEX('Obras'!$D$2:$D$51,MATCH(A6,'Obras'!$A$2:$A$51,0)))=0,"",INDEX('Obras'!$D$2:$D$51,MATCH(A6,'Obras'!$A$2:$A$51,0))),""))</f>
        <v/>
      </c>
      <c r="J6" s="8">
        <f>IF(N(I6)=0,"",N(I6)-TODAY())</f>
        <v/>
      </c>
      <c r="K6" s="6">
        <f>IF(NOT(OR(A6&lt;&gt;"",B6&lt;&gt;"")),"",IF(IF(A6="","SIN OBRA; ",IF(COUNTIF('Obras'!$A$2:$A$51,A6)=0,"OBRA NO ESTÁ EN OBRAS; ",""))&amp;IF(B6="","SIN PUNTO; ","")&amp;IF(AND(AND(E6&lt;&gt;"Hecho",E6&lt;&gt;"No aplica"),N(I6)&gt;0,TODAY()&gt;=N(I6)),"ABIERTO DESPUÉS DEL INICIO; ","")&amp;IF(AND(AND(E6&lt;&gt;"Hecho",E6&lt;&gt;"No aplica"),N(I6)&gt;0,TODAY()&lt;N(I6),N(I6)-TODAY()&lt;=N('Ajustes'!$B$2)),"INICIO CERCANO - SIGUE ABIERTO; ","")&amp;IF(AND(E6&lt;&gt;"No aplica",C6=""),"SIN RESPONSABLE; ","")&amp;IF(AND(AND(E6&lt;&gt;"Hecho",E6&lt;&gt;"No aplica"),N(D6)=0),"SIN FECHA LÍMITE; ","")&amp;IF(AND(AND(E6&lt;&gt;"Hecho",E6&lt;&gt;"No aplica"),N(D6)&gt;0,N(I6)&gt;0,N(D6)&gt;N(I6)),"FECHA LÍMITE DESPUÉS DEL INICIO; ","")&amp;IF(AND(AND(E6&lt;&gt;"Hecho",E6&lt;&gt;"No aplica"),N(D6)&gt;0,N(D6)&lt;TODAY()),"VENCIDO; ","")&amp;IF(AND(E6="Hecho",G6=""),"HECHO - SIN COMPROBANTE; ","")&amp;IF(AND(E6="Hecho",N(F6)=0),"HECHO - SIN FECHA; ","")="","",LEFT(IF(A6="","SIN OBRA; ",IF(COUNTIF('Obras'!$A$2:$A$51,A6)=0,"OBRA NO ESTÁ EN OBRAS; ",""))&amp;IF(B6="","SIN PUNTO; ","")&amp;IF(AND(AND(E6&lt;&gt;"Hecho",E6&lt;&gt;"No aplica"),N(I6)&gt;0,TODAY()&gt;=N(I6)),"ABIERTO DESPUÉS DEL INICIO; ","")&amp;IF(AND(AND(E6&lt;&gt;"Hecho",E6&lt;&gt;"No aplica"),N(I6)&gt;0,TODAY()&lt;N(I6),N(I6)-TODAY()&lt;=N('Ajustes'!$B$2)),"INICIO CERCANO - SIGUE ABIERTO; ","")&amp;IF(AND(E6&lt;&gt;"No aplica",C6=""),"SIN RESPONSABLE; ","")&amp;IF(AND(AND(E6&lt;&gt;"Hecho",E6&lt;&gt;"No aplica"),N(D6)=0),"SIN FECHA LÍMITE; ","")&amp;IF(AND(AND(E6&lt;&gt;"Hecho",E6&lt;&gt;"No aplica"),N(D6)&gt;0,N(I6)&gt;0,N(D6)&gt;N(I6)),"FECHA LÍMITE DESPUÉS DEL INICIO; ","")&amp;IF(AND(AND(E6&lt;&gt;"Hecho",E6&lt;&gt;"No aplica"),N(D6)&gt;0,N(D6)&lt;TODAY()),"VENCIDO; ","")&amp;IF(AND(E6="Hecho",G6=""),"HECHO - SIN COMPROBANTE; ","")&amp;IF(AND(E6="Hecho",N(F6)=0),"HECHO - SIN FECHA; ",""),LEN(IF(A6="","SIN OBRA; ",IF(COUNTIF('Obras'!$A$2:$A$51,A6)=0,"OBRA NO ESTÁ EN OBRAS; ",""))&amp;IF(B6="","SIN PUNTO; ","")&amp;IF(AND(AND(E6&lt;&gt;"Hecho",E6&lt;&gt;"No aplica"),N(I6)&gt;0,TODAY()&gt;=N(I6)),"ABIERTO DESPUÉS DEL INICIO; ","")&amp;IF(AND(AND(E6&lt;&gt;"Hecho",E6&lt;&gt;"No aplica"),N(I6)&gt;0,TODAY()&lt;N(I6),N(I6)-TODAY()&lt;=N('Ajustes'!$B$2)),"INICIO CERCANO - SIGUE ABIERTO; ","")&amp;IF(AND(E6&lt;&gt;"No aplica",C6=""),"SIN RESPONSABLE; ","")&amp;IF(AND(AND(E6&lt;&gt;"Hecho",E6&lt;&gt;"No aplica"),N(D6)=0),"SIN FECHA LÍMITE; ","")&amp;IF(AND(AND(E6&lt;&gt;"Hecho",E6&lt;&gt;"No aplica"),N(D6)&gt;0,N(I6)&gt;0,N(D6)&gt;N(I6)),"FECHA LÍMITE DESPUÉS DEL INICIO; ","")&amp;IF(AND(AND(E6&lt;&gt;"Hecho",E6&lt;&gt;"No aplica"),N(D6)&gt;0,N(D6)&lt;TODAY()),"VENCIDO; ","")&amp;IF(AND(E6="Hecho",G6=""),"HECHO - SIN COMPROBANTE; ","")&amp;IF(AND(E6="Hecho",N(F6)=0),"HECHO - SIN FECHA; ",""))-2)))</f>
        <v/>
      </c>
    </row>
    <row r="7">
      <c r="A7" t="inlineStr">
        <is>
          <t>EJEMPLO cocina Smith (borre este renglón)</t>
        </is>
      </c>
      <c r="B7" s="6" t="inlineStr">
        <is>
          <t>Nota de arranque enviada al cliente (inicio, contactos, qué esperar)</t>
        </is>
      </c>
      <c r="C7" t="inlineStr">
        <is>
          <t>Oficina</t>
        </is>
      </c>
      <c r="D7" s="7" t="n">
        <v>46318</v>
      </c>
      <c r="E7" t="inlineStr">
        <is>
          <t>No aplica</t>
        </is>
      </c>
      <c r="F7" s="7" t="n"/>
      <c r="H7" s="6" t="inlineStr">
        <is>
          <t>Ejemplo: no aplica (el cliente vino a la obra)</t>
        </is>
      </c>
      <c r="I7" s="7">
        <f>IF(A7="","",IFERROR(IF(N(INDEX('Obras'!$D$2:$D$51,MATCH(A7,'Obras'!$A$2:$A$51,0)))=0,"",INDEX('Obras'!$D$2:$D$51,MATCH(A7,'Obras'!$A$2:$A$51,0))),""))</f>
        <v/>
      </c>
      <c r="J7" s="8">
        <f>IF(N(I7)=0,"",N(I7)-TODAY())</f>
        <v/>
      </c>
      <c r="K7" s="6">
        <f>IF(NOT(OR(A7&lt;&gt;"",B7&lt;&gt;"")),"",IF(IF(A7="","SIN OBRA; ",IF(COUNTIF('Obras'!$A$2:$A$51,A7)=0,"OBRA NO ESTÁ EN OBRAS; ",""))&amp;IF(B7="","SIN PUNTO; ","")&amp;IF(AND(AND(E7&lt;&gt;"Hecho",E7&lt;&gt;"No aplica"),N(I7)&gt;0,TODAY()&gt;=N(I7)),"ABIERTO DESPUÉS DEL INICIO; ","")&amp;IF(AND(AND(E7&lt;&gt;"Hecho",E7&lt;&gt;"No aplica"),N(I7)&gt;0,TODAY()&lt;N(I7),N(I7)-TODAY()&lt;=N('Ajustes'!$B$2)),"INICIO CERCANO - SIGUE ABIERTO; ","")&amp;IF(AND(E7&lt;&gt;"No aplica",C7=""),"SIN RESPONSABLE; ","")&amp;IF(AND(AND(E7&lt;&gt;"Hecho",E7&lt;&gt;"No aplica"),N(D7)=0),"SIN FECHA LÍMITE; ","")&amp;IF(AND(AND(E7&lt;&gt;"Hecho",E7&lt;&gt;"No aplica"),N(D7)&gt;0,N(I7)&gt;0,N(D7)&gt;N(I7)),"FECHA LÍMITE DESPUÉS DEL INICIO; ","")&amp;IF(AND(AND(E7&lt;&gt;"Hecho",E7&lt;&gt;"No aplica"),N(D7)&gt;0,N(D7)&lt;TODAY()),"VENCIDO; ","")&amp;IF(AND(E7="Hecho",G7=""),"HECHO - SIN COMPROBANTE; ","")&amp;IF(AND(E7="Hecho",N(F7)=0),"HECHO - SIN FECHA; ","")="","",LEFT(IF(A7="","SIN OBRA; ",IF(COUNTIF('Obras'!$A$2:$A$51,A7)=0,"OBRA NO ESTÁ EN OBRAS; ",""))&amp;IF(B7="","SIN PUNTO; ","")&amp;IF(AND(AND(E7&lt;&gt;"Hecho",E7&lt;&gt;"No aplica"),N(I7)&gt;0,TODAY()&gt;=N(I7)),"ABIERTO DESPUÉS DEL INICIO; ","")&amp;IF(AND(AND(E7&lt;&gt;"Hecho",E7&lt;&gt;"No aplica"),N(I7)&gt;0,TODAY()&lt;N(I7),N(I7)-TODAY()&lt;=N('Ajustes'!$B$2)),"INICIO CERCANO - SIGUE ABIERTO; ","")&amp;IF(AND(E7&lt;&gt;"No aplica",C7=""),"SIN RESPONSABLE; ","")&amp;IF(AND(AND(E7&lt;&gt;"Hecho",E7&lt;&gt;"No aplica"),N(D7)=0),"SIN FECHA LÍMITE; ","")&amp;IF(AND(AND(E7&lt;&gt;"Hecho",E7&lt;&gt;"No aplica"),N(D7)&gt;0,N(I7)&gt;0,N(D7)&gt;N(I7)),"FECHA LÍMITE DESPUÉS DEL INICIO; ","")&amp;IF(AND(AND(E7&lt;&gt;"Hecho",E7&lt;&gt;"No aplica"),N(D7)&gt;0,N(D7)&lt;TODAY()),"VENCIDO; ","")&amp;IF(AND(E7="Hecho",G7=""),"HECHO - SIN COMPROBANTE; ","")&amp;IF(AND(E7="Hecho",N(F7)=0),"HECHO - SIN FECHA; ",""),LEN(IF(A7="","SIN OBRA; ",IF(COUNTIF('Obras'!$A$2:$A$51,A7)=0,"OBRA NO ESTÁ EN OBRAS; ",""))&amp;IF(B7="","SIN PUNTO; ","")&amp;IF(AND(AND(E7&lt;&gt;"Hecho",E7&lt;&gt;"No aplica"),N(I7)&gt;0,TODAY()&gt;=N(I7)),"ABIERTO DESPUÉS DEL INICIO; ","")&amp;IF(AND(AND(E7&lt;&gt;"Hecho",E7&lt;&gt;"No aplica"),N(I7)&gt;0,TODAY()&lt;N(I7),N(I7)-TODAY()&lt;=N('Ajustes'!$B$2)),"INICIO CERCANO - SIGUE ABIERTO; ","")&amp;IF(AND(E7&lt;&gt;"No aplica",C7=""),"SIN RESPONSABLE; ","")&amp;IF(AND(AND(E7&lt;&gt;"Hecho",E7&lt;&gt;"No aplica"),N(D7)=0),"SIN FECHA LÍMITE; ","")&amp;IF(AND(AND(E7&lt;&gt;"Hecho",E7&lt;&gt;"No aplica"),N(D7)&gt;0,N(I7)&gt;0,N(D7)&gt;N(I7)),"FECHA LÍMITE DESPUÉS DEL INICIO; ","")&amp;IF(AND(AND(E7&lt;&gt;"Hecho",E7&lt;&gt;"No aplica"),N(D7)&gt;0,N(D7)&lt;TODAY()),"VENCIDO; ","")&amp;IF(AND(E7="Hecho",G7=""),"HECHO - SIN COMPROBANTE; ","")&amp;IF(AND(E7="Hecho",N(F7)=0),"HECHO - SIN FECHA; ",""))-2)))</f>
        <v/>
      </c>
    </row>
    <row r="8">
      <c r="A8" t="inlineStr">
        <is>
          <t>EJEMPLO ampliación Lee (borre este renglón)</t>
        </is>
      </c>
      <c r="B8" s="6" t="inlineStr">
        <is>
          <t>Permisos solicitados</t>
        </is>
      </c>
      <c r="C8" t="inlineStr">
        <is>
          <t>Dueño</t>
        </is>
      </c>
      <c r="D8" s="7" t="n">
        <v>46320</v>
      </c>
      <c r="E8" t="inlineStr">
        <is>
          <t>Hecho</t>
        </is>
      </c>
      <c r="F8" s="7" t="n">
        <v>46319</v>
      </c>
      <c r="G8" t="inlineStr">
        <is>
          <t>https://drive.example.com/lee/solicitud-permiso.pdf</t>
        </is>
      </c>
      <c r="H8" s="6" t="inlineStr">
        <is>
          <t>Ejemplo: renglón completo</t>
        </is>
      </c>
      <c r="I8" s="7">
        <f>IF(A8="","",IFERROR(IF(N(INDEX('Obras'!$D$2:$D$51,MATCH(A8,'Obras'!$A$2:$A$51,0)))=0,"",INDEX('Obras'!$D$2:$D$51,MATCH(A8,'Obras'!$A$2:$A$51,0))),""))</f>
        <v/>
      </c>
      <c r="J8" s="8">
        <f>IF(N(I8)=0,"",N(I8)-TODAY())</f>
        <v/>
      </c>
      <c r="K8" s="6">
        <f>IF(NOT(OR(A8&lt;&gt;"",B8&lt;&gt;"")),"",IF(IF(A8="","SIN OBRA; ",IF(COUNTIF('Obras'!$A$2:$A$51,A8)=0,"OBRA NO ESTÁ EN OBRAS; ",""))&amp;IF(B8="","SIN PUNTO; ","")&amp;IF(AND(AND(E8&lt;&gt;"Hecho",E8&lt;&gt;"No aplica"),N(I8)&gt;0,TODAY()&gt;=N(I8)),"ABIERTO DESPUÉS DEL INICIO; ","")&amp;IF(AND(AND(E8&lt;&gt;"Hecho",E8&lt;&gt;"No aplica"),N(I8)&gt;0,TODAY()&lt;N(I8),N(I8)-TODAY()&lt;=N('Ajustes'!$B$2)),"INICIO CERCANO - SIGUE ABIERTO; ","")&amp;IF(AND(E8&lt;&gt;"No aplica",C8=""),"SIN RESPONSABLE; ","")&amp;IF(AND(AND(E8&lt;&gt;"Hecho",E8&lt;&gt;"No aplica"),N(D8)=0),"SIN FECHA LÍMITE; ","")&amp;IF(AND(AND(E8&lt;&gt;"Hecho",E8&lt;&gt;"No aplica"),N(D8)&gt;0,N(I8)&gt;0,N(D8)&gt;N(I8)),"FECHA LÍMITE DESPUÉS DEL INICIO; ","")&amp;IF(AND(AND(E8&lt;&gt;"Hecho",E8&lt;&gt;"No aplica"),N(D8)&gt;0,N(D8)&lt;TODAY()),"VENCIDO; ","")&amp;IF(AND(E8="Hecho",G8=""),"HECHO - SIN COMPROBANTE; ","")&amp;IF(AND(E8="Hecho",N(F8)=0),"HECHO - SIN FECHA; ","")="","",LEFT(IF(A8="","SIN OBRA; ",IF(COUNTIF('Obras'!$A$2:$A$51,A8)=0,"OBRA NO ESTÁ EN OBRAS; ",""))&amp;IF(B8="","SIN PUNTO; ","")&amp;IF(AND(AND(E8&lt;&gt;"Hecho",E8&lt;&gt;"No aplica"),N(I8)&gt;0,TODAY()&gt;=N(I8)),"ABIERTO DESPUÉS DEL INICIO; ","")&amp;IF(AND(AND(E8&lt;&gt;"Hecho",E8&lt;&gt;"No aplica"),N(I8)&gt;0,TODAY()&lt;N(I8),N(I8)-TODAY()&lt;=N('Ajustes'!$B$2)),"INICIO CERCANO - SIGUE ABIERTO; ","")&amp;IF(AND(E8&lt;&gt;"No aplica",C8=""),"SIN RESPONSABLE; ","")&amp;IF(AND(AND(E8&lt;&gt;"Hecho",E8&lt;&gt;"No aplica"),N(D8)=0),"SIN FECHA LÍMITE; ","")&amp;IF(AND(AND(E8&lt;&gt;"Hecho",E8&lt;&gt;"No aplica"),N(D8)&gt;0,N(I8)&gt;0,N(D8)&gt;N(I8)),"FECHA LÍMITE DESPUÉS DEL INICIO; ","")&amp;IF(AND(AND(E8&lt;&gt;"Hecho",E8&lt;&gt;"No aplica"),N(D8)&gt;0,N(D8)&lt;TODAY()),"VENCIDO; ","")&amp;IF(AND(E8="Hecho",G8=""),"HECHO - SIN COMPROBANTE; ","")&amp;IF(AND(E8="Hecho",N(F8)=0),"HECHO - SIN FECHA; ",""),LEN(IF(A8="","SIN OBRA; ",IF(COUNTIF('Obras'!$A$2:$A$51,A8)=0,"OBRA NO ESTÁ EN OBRAS; ",""))&amp;IF(B8="","SIN PUNTO; ","")&amp;IF(AND(AND(E8&lt;&gt;"Hecho",E8&lt;&gt;"No aplica"),N(I8)&gt;0,TODAY()&gt;=N(I8)),"ABIERTO DESPUÉS DEL INICIO; ","")&amp;IF(AND(AND(E8&lt;&gt;"Hecho",E8&lt;&gt;"No aplica"),N(I8)&gt;0,TODAY()&lt;N(I8),N(I8)-TODAY()&lt;=N('Ajustes'!$B$2)),"INICIO CERCANO - SIGUE ABIERTO; ","")&amp;IF(AND(E8&lt;&gt;"No aplica",C8=""),"SIN RESPONSABLE; ","")&amp;IF(AND(AND(E8&lt;&gt;"Hecho",E8&lt;&gt;"No aplica"),N(D8)=0),"SIN FECHA LÍMITE; ","")&amp;IF(AND(AND(E8&lt;&gt;"Hecho",E8&lt;&gt;"No aplica"),N(D8)&gt;0,N(I8)&gt;0,N(D8)&gt;N(I8)),"FECHA LÍMITE DESPUÉS DEL INICIO; ","")&amp;IF(AND(AND(E8&lt;&gt;"Hecho",E8&lt;&gt;"No aplica"),N(D8)&gt;0,N(D8)&lt;TODAY()),"VENCIDO; ","")&amp;IF(AND(E8="Hecho",G8=""),"HECHO - SIN COMPROBANTE; ","")&amp;IF(AND(E8="Hecho",N(F8)=0),"HECHO - SIN FECHA; ",""))-2)))</f>
        <v/>
      </c>
    </row>
    <row r="9">
      <c r="A9" t="inlineStr">
        <is>
          <t>EJEMPLO ampliación Lee (borre este renglón)</t>
        </is>
      </c>
      <c r="B9" s="6" t="inlineStr">
        <is>
          <t>Selecciones finales (firmadas por el cliente)</t>
        </is>
      </c>
      <c r="C9" t="inlineStr">
        <is>
          <t>Gerente</t>
        </is>
      </c>
      <c r="D9" s="7" t="n"/>
      <c r="E9" t="inlineStr">
        <is>
          <t>Abierto</t>
        </is>
      </c>
      <c r="F9" s="7" t="n"/>
      <c r="H9" s="6" t="inlineStr">
        <is>
          <t>Ejemplo: sin fecha límite, inicio cercano</t>
        </is>
      </c>
      <c r="I9" s="7">
        <f>IF(A9="","",IFERROR(IF(N(INDEX('Obras'!$D$2:$D$51,MATCH(A9,'Obras'!$A$2:$A$51,0)))=0,"",INDEX('Obras'!$D$2:$D$51,MATCH(A9,'Obras'!$A$2:$A$51,0))),""))</f>
        <v/>
      </c>
      <c r="J9" s="8">
        <f>IF(N(I9)=0,"",N(I9)-TODAY())</f>
        <v/>
      </c>
      <c r="K9" s="6">
        <f>IF(NOT(OR(A9&lt;&gt;"",B9&lt;&gt;"")),"",IF(IF(A9="","SIN OBRA; ",IF(COUNTIF('Obras'!$A$2:$A$51,A9)=0,"OBRA NO ESTÁ EN OBRAS; ",""))&amp;IF(B9="","SIN PUNTO; ","")&amp;IF(AND(AND(E9&lt;&gt;"Hecho",E9&lt;&gt;"No aplica"),N(I9)&gt;0,TODAY()&gt;=N(I9)),"ABIERTO DESPUÉS DEL INICIO; ","")&amp;IF(AND(AND(E9&lt;&gt;"Hecho",E9&lt;&gt;"No aplica"),N(I9)&gt;0,TODAY()&lt;N(I9),N(I9)-TODAY()&lt;=N('Ajustes'!$B$2)),"INICIO CERCANO - SIGUE ABIERTO; ","")&amp;IF(AND(E9&lt;&gt;"No aplica",C9=""),"SIN RESPONSABLE; ","")&amp;IF(AND(AND(E9&lt;&gt;"Hecho",E9&lt;&gt;"No aplica"),N(D9)=0),"SIN FECHA LÍMITE; ","")&amp;IF(AND(AND(E9&lt;&gt;"Hecho",E9&lt;&gt;"No aplica"),N(D9)&gt;0,N(I9)&gt;0,N(D9)&gt;N(I9)),"FECHA LÍMITE DESPUÉS DEL INICIO; ","")&amp;IF(AND(AND(E9&lt;&gt;"Hecho",E9&lt;&gt;"No aplica"),N(D9)&gt;0,N(D9)&lt;TODAY()),"VENCIDO; ","")&amp;IF(AND(E9="Hecho",G9=""),"HECHO - SIN COMPROBANTE; ","")&amp;IF(AND(E9="Hecho",N(F9)=0),"HECHO - SIN FECHA; ","")="","",LEFT(IF(A9="","SIN OBRA; ",IF(COUNTIF('Obras'!$A$2:$A$51,A9)=0,"OBRA NO ESTÁ EN OBRAS; ",""))&amp;IF(B9="","SIN PUNTO; ","")&amp;IF(AND(AND(E9&lt;&gt;"Hecho",E9&lt;&gt;"No aplica"),N(I9)&gt;0,TODAY()&gt;=N(I9)),"ABIERTO DESPUÉS DEL INICIO; ","")&amp;IF(AND(AND(E9&lt;&gt;"Hecho",E9&lt;&gt;"No aplica"),N(I9)&gt;0,TODAY()&lt;N(I9),N(I9)-TODAY()&lt;=N('Ajustes'!$B$2)),"INICIO CERCANO - SIGUE ABIERTO; ","")&amp;IF(AND(E9&lt;&gt;"No aplica",C9=""),"SIN RESPONSABLE; ","")&amp;IF(AND(AND(E9&lt;&gt;"Hecho",E9&lt;&gt;"No aplica"),N(D9)=0),"SIN FECHA LÍMITE; ","")&amp;IF(AND(AND(E9&lt;&gt;"Hecho",E9&lt;&gt;"No aplica"),N(D9)&gt;0,N(I9)&gt;0,N(D9)&gt;N(I9)),"FECHA LÍMITE DESPUÉS DEL INICIO; ","")&amp;IF(AND(AND(E9&lt;&gt;"Hecho",E9&lt;&gt;"No aplica"),N(D9)&gt;0,N(D9)&lt;TODAY()),"VENCIDO; ","")&amp;IF(AND(E9="Hecho",G9=""),"HECHO - SIN COMPROBANTE; ","")&amp;IF(AND(E9="Hecho",N(F9)=0),"HECHO - SIN FECHA; ",""),LEN(IF(A9="","SIN OBRA; ",IF(COUNTIF('Obras'!$A$2:$A$51,A9)=0,"OBRA NO ESTÁ EN OBRAS; ",""))&amp;IF(B9="","SIN PUNTO; ","")&amp;IF(AND(AND(E9&lt;&gt;"Hecho",E9&lt;&gt;"No aplica"),N(I9)&gt;0,TODAY()&gt;=N(I9)),"ABIERTO DESPUÉS DEL INICIO; ","")&amp;IF(AND(AND(E9&lt;&gt;"Hecho",E9&lt;&gt;"No aplica"),N(I9)&gt;0,TODAY()&lt;N(I9),N(I9)-TODAY()&lt;=N('Ajustes'!$B$2)),"INICIO CERCANO - SIGUE ABIERTO; ","")&amp;IF(AND(E9&lt;&gt;"No aplica",C9=""),"SIN RESPONSABLE; ","")&amp;IF(AND(AND(E9&lt;&gt;"Hecho",E9&lt;&gt;"No aplica"),N(D9)=0),"SIN FECHA LÍMITE; ","")&amp;IF(AND(AND(E9&lt;&gt;"Hecho",E9&lt;&gt;"No aplica"),N(D9)&gt;0,N(I9)&gt;0,N(D9)&gt;N(I9)),"FECHA LÍMITE DESPUÉS DEL INICIO; ","")&amp;IF(AND(AND(E9&lt;&gt;"Hecho",E9&lt;&gt;"No aplica"),N(D9)&gt;0,N(D9)&lt;TODAY()),"VENCIDO; ","")&amp;IF(AND(E9="Hecho",G9=""),"HECHO - SIN COMPROBANTE; ","")&amp;IF(AND(E9="Hecho",N(F9)=0),"HECHO - SIN FECHA; ",""))-2)))</f>
        <v/>
      </c>
    </row>
    <row r="10">
      <c r="A10" t="inlineStr">
        <is>
          <t>EJEMPLO ampliación Lee (borre este renglón)</t>
        </is>
      </c>
      <c r="B10" s="6" t="inlineStr">
        <is>
          <t>Material pedido / tiempos de entrega largos confirmados</t>
        </is>
      </c>
      <c r="C10" t="inlineStr">
        <is>
          <t>Oficina</t>
        </is>
      </c>
      <c r="D10" s="7" t="n">
        <v>46336</v>
      </c>
      <c r="E10" t="inlineStr">
        <is>
          <t>Abierto</t>
        </is>
      </c>
      <c r="F10" s="7" t="n"/>
      <c r="H10" s="6" t="inlineStr">
        <is>
          <t>Ejemplo: fecha límite después del inicio (rojo)</t>
        </is>
      </c>
      <c r="I10" s="7">
        <f>IF(A10="","",IFERROR(IF(N(INDEX('Obras'!$D$2:$D$51,MATCH(A10,'Obras'!$A$2:$A$51,0)))=0,"",INDEX('Obras'!$D$2:$D$51,MATCH(A10,'Obras'!$A$2:$A$51,0))),""))</f>
        <v/>
      </c>
      <c r="J10" s="8">
        <f>IF(N(I10)=0,"",N(I10)-TODAY())</f>
        <v/>
      </c>
      <c r="K10" s="6">
        <f>IF(NOT(OR(A10&lt;&gt;"",B10&lt;&gt;"")),"",IF(IF(A10="","SIN OBRA; ",IF(COUNTIF('Obras'!$A$2:$A$51,A10)=0,"OBRA NO ESTÁ EN OBRAS; ",""))&amp;IF(B10="","SIN PUNTO; ","")&amp;IF(AND(AND(E10&lt;&gt;"Hecho",E10&lt;&gt;"No aplica"),N(I10)&gt;0,TODAY()&gt;=N(I10)),"ABIERTO DESPUÉS DEL INICIO; ","")&amp;IF(AND(AND(E10&lt;&gt;"Hecho",E10&lt;&gt;"No aplica"),N(I10)&gt;0,TODAY()&lt;N(I10),N(I10)-TODAY()&lt;=N('Ajustes'!$B$2)),"INICIO CERCANO - SIGUE ABIERTO; ","")&amp;IF(AND(E10&lt;&gt;"No aplica",C10=""),"SIN RESPONSABLE; ","")&amp;IF(AND(AND(E10&lt;&gt;"Hecho",E10&lt;&gt;"No aplica"),N(D10)=0),"SIN FECHA LÍMITE; ","")&amp;IF(AND(AND(E10&lt;&gt;"Hecho",E10&lt;&gt;"No aplica"),N(D10)&gt;0,N(I10)&gt;0,N(D10)&gt;N(I10)),"FECHA LÍMITE DESPUÉS DEL INICIO; ","")&amp;IF(AND(AND(E10&lt;&gt;"Hecho",E10&lt;&gt;"No aplica"),N(D10)&gt;0,N(D10)&lt;TODAY()),"VENCIDO; ","")&amp;IF(AND(E10="Hecho",G10=""),"HECHO - SIN COMPROBANTE; ","")&amp;IF(AND(E10="Hecho",N(F10)=0),"HECHO - SIN FECHA; ","")="","",LEFT(IF(A10="","SIN OBRA; ",IF(COUNTIF('Obras'!$A$2:$A$51,A10)=0,"OBRA NO ESTÁ EN OBRAS; ",""))&amp;IF(B10="","SIN PUNTO; ","")&amp;IF(AND(AND(E10&lt;&gt;"Hecho",E10&lt;&gt;"No aplica"),N(I10)&gt;0,TODAY()&gt;=N(I10)),"ABIERTO DESPUÉS DEL INICIO; ","")&amp;IF(AND(AND(E10&lt;&gt;"Hecho",E10&lt;&gt;"No aplica"),N(I10)&gt;0,TODAY()&lt;N(I10),N(I10)-TODAY()&lt;=N('Ajustes'!$B$2)),"INICIO CERCANO - SIGUE ABIERTO; ","")&amp;IF(AND(E10&lt;&gt;"No aplica",C10=""),"SIN RESPONSABLE; ","")&amp;IF(AND(AND(E10&lt;&gt;"Hecho",E10&lt;&gt;"No aplica"),N(D10)=0),"SIN FECHA LÍMITE; ","")&amp;IF(AND(AND(E10&lt;&gt;"Hecho",E10&lt;&gt;"No aplica"),N(D10)&gt;0,N(I10)&gt;0,N(D10)&gt;N(I10)),"FECHA LÍMITE DESPUÉS DEL INICIO; ","")&amp;IF(AND(AND(E10&lt;&gt;"Hecho",E10&lt;&gt;"No aplica"),N(D10)&gt;0,N(D10)&lt;TODAY()),"VENCIDO; ","")&amp;IF(AND(E10="Hecho",G10=""),"HECHO - SIN COMPROBANTE; ","")&amp;IF(AND(E10="Hecho",N(F10)=0),"HECHO - SIN FECHA; ",""),LEN(IF(A10="","SIN OBRA; ",IF(COUNTIF('Obras'!$A$2:$A$51,A10)=0,"OBRA NO ESTÁ EN OBRAS; ",""))&amp;IF(B10="","SIN PUNTO; ","")&amp;IF(AND(AND(E10&lt;&gt;"Hecho",E10&lt;&gt;"No aplica"),N(I10)&gt;0,TODAY()&gt;=N(I10)),"ABIERTO DESPUÉS DEL INICIO; ","")&amp;IF(AND(AND(E10&lt;&gt;"Hecho",E10&lt;&gt;"No aplica"),N(I10)&gt;0,TODAY()&lt;N(I10),N(I10)-TODAY()&lt;=N('Ajustes'!$B$2)),"INICIO CERCANO - SIGUE ABIERTO; ","")&amp;IF(AND(E10&lt;&gt;"No aplica",C10=""),"SIN RESPONSABLE; ","")&amp;IF(AND(AND(E10&lt;&gt;"Hecho",E10&lt;&gt;"No aplica"),N(D10)=0),"SIN FECHA LÍMITE; ","")&amp;IF(AND(AND(E10&lt;&gt;"Hecho",E10&lt;&gt;"No aplica"),N(D10)&gt;0,N(I10)&gt;0,N(D10)&gt;N(I10)),"FECHA LÍMITE DESPUÉS DEL INICIO; ","")&amp;IF(AND(AND(E10&lt;&gt;"Hecho",E10&lt;&gt;"No aplica"),N(D10)&gt;0,N(D10)&lt;TODAY()),"VENCIDO; ","")&amp;IF(AND(E10="Hecho",G10=""),"HECHO - SIN COMPROBANTE; ","")&amp;IF(AND(E10="Hecho",N(F10)=0),"HECHO - SIN FECHA; ",""))-2)))</f>
        <v/>
      </c>
    </row>
    <row r="11">
      <c r="A11" t="inlineStr">
        <is>
          <t>EJEMPLO ampliación Lee (borre este renglón)</t>
        </is>
      </c>
      <c r="B11" s="6" t="inlineStr">
        <is>
          <t>Subcontratistas confirmados por escrito con fechas</t>
        </is>
      </c>
      <c r="C11" t="inlineStr">
        <is>
          <t>Gerente</t>
        </is>
      </c>
      <c r="D11" s="7" t="n">
        <v>46324</v>
      </c>
      <c r="E11" t="inlineStr">
        <is>
          <t>En proceso</t>
        </is>
      </c>
      <c r="F11" s="7" t="n"/>
      <c r="H11" s="6" t="inlineStr">
        <is>
          <t>Ejemplo: inicio cercano, sigue abierto</t>
        </is>
      </c>
      <c r="I11" s="7">
        <f>IF(A11="","",IFERROR(IF(N(INDEX('Obras'!$D$2:$D$51,MATCH(A11,'Obras'!$A$2:$A$51,0)))=0,"",INDEX('Obras'!$D$2:$D$51,MATCH(A11,'Obras'!$A$2:$A$51,0))),""))</f>
        <v/>
      </c>
      <c r="J11" s="8">
        <f>IF(N(I11)=0,"",N(I11)-TODAY())</f>
        <v/>
      </c>
      <c r="K11" s="6">
        <f>IF(NOT(OR(A11&lt;&gt;"",B11&lt;&gt;"")),"",IF(IF(A11="","SIN OBRA; ",IF(COUNTIF('Obras'!$A$2:$A$51,A11)=0,"OBRA NO ESTÁ EN OBRAS; ",""))&amp;IF(B11="","SIN PUNTO; ","")&amp;IF(AND(AND(E11&lt;&gt;"Hecho",E11&lt;&gt;"No aplica"),N(I11)&gt;0,TODAY()&gt;=N(I11)),"ABIERTO DESPUÉS DEL INICIO; ","")&amp;IF(AND(AND(E11&lt;&gt;"Hecho",E11&lt;&gt;"No aplica"),N(I11)&gt;0,TODAY()&lt;N(I11),N(I11)-TODAY()&lt;=N('Ajustes'!$B$2)),"INICIO CERCANO - SIGUE ABIERTO; ","")&amp;IF(AND(E11&lt;&gt;"No aplica",C11=""),"SIN RESPONSABLE; ","")&amp;IF(AND(AND(E11&lt;&gt;"Hecho",E11&lt;&gt;"No aplica"),N(D11)=0),"SIN FECHA LÍMITE; ","")&amp;IF(AND(AND(E11&lt;&gt;"Hecho",E11&lt;&gt;"No aplica"),N(D11)&gt;0,N(I11)&gt;0,N(D11)&gt;N(I11)),"FECHA LÍMITE DESPUÉS DEL INICIO; ","")&amp;IF(AND(AND(E11&lt;&gt;"Hecho",E11&lt;&gt;"No aplica"),N(D11)&gt;0,N(D11)&lt;TODAY()),"VENCIDO; ","")&amp;IF(AND(E11="Hecho",G11=""),"HECHO - SIN COMPROBANTE; ","")&amp;IF(AND(E11="Hecho",N(F11)=0),"HECHO - SIN FECHA; ","")="","",LEFT(IF(A11="","SIN OBRA; ",IF(COUNTIF('Obras'!$A$2:$A$51,A11)=0,"OBRA NO ESTÁ EN OBRAS; ",""))&amp;IF(B11="","SIN PUNTO; ","")&amp;IF(AND(AND(E11&lt;&gt;"Hecho",E11&lt;&gt;"No aplica"),N(I11)&gt;0,TODAY()&gt;=N(I11)),"ABIERTO DESPUÉS DEL INICIO; ","")&amp;IF(AND(AND(E11&lt;&gt;"Hecho",E11&lt;&gt;"No aplica"),N(I11)&gt;0,TODAY()&lt;N(I11),N(I11)-TODAY()&lt;=N('Ajustes'!$B$2)),"INICIO CERCANO - SIGUE ABIERTO; ","")&amp;IF(AND(E11&lt;&gt;"No aplica",C11=""),"SIN RESPONSABLE; ","")&amp;IF(AND(AND(E11&lt;&gt;"Hecho",E11&lt;&gt;"No aplica"),N(D11)=0),"SIN FECHA LÍMITE; ","")&amp;IF(AND(AND(E11&lt;&gt;"Hecho",E11&lt;&gt;"No aplica"),N(D11)&gt;0,N(I11)&gt;0,N(D11)&gt;N(I11)),"FECHA LÍMITE DESPUÉS DEL INICIO; ","")&amp;IF(AND(AND(E11&lt;&gt;"Hecho",E11&lt;&gt;"No aplica"),N(D11)&gt;0,N(D11)&lt;TODAY()),"VENCIDO; ","")&amp;IF(AND(E11="Hecho",G11=""),"HECHO - SIN COMPROBANTE; ","")&amp;IF(AND(E11="Hecho",N(F11)=0),"HECHO - SIN FECHA; ",""),LEN(IF(A11="","SIN OBRA; ",IF(COUNTIF('Obras'!$A$2:$A$51,A11)=0,"OBRA NO ESTÁ EN OBRAS; ",""))&amp;IF(B11="","SIN PUNTO; ","")&amp;IF(AND(AND(E11&lt;&gt;"Hecho",E11&lt;&gt;"No aplica"),N(I11)&gt;0,TODAY()&gt;=N(I11)),"ABIERTO DESPUÉS DEL INICIO; ","")&amp;IF(AND(AND(E11&lt;&gt;"Hecho",E11&lt;&gt;"No aplica"),N(I11)&gt;0,TODAY()&lt;N(I11),N(I11)-TODAY()&lt;=N('Ajustes'!$B$2)),"INICIO CERCANO - SIGUE ABIERTO; ","")&amp;IF(AND(E11&lt;&gt;"No aplica",C11=""),"SIN RESPONSABLE; ","")&amp;IF(AND(AND(E11&lt;&gt;"Hecho",E11&lt;&gt;"No aplica"),N(D11)=0),"SIN FECHA LÍMITE; ","")&amp;IF(AND(AND(E11&lt;&gt;"Hecho",E11&lt;&gt;"No aplica"),N(D11)&gt;0,N(I11)&gt;0,N(D11)&gt;N(I11)),"FECHA LÍMITE DESPUÉS DEL INICIO; ","")&amp;IF(AND(AND(E11&lt;&gt;"Hecho",E11&lt;&gt;"No aplica"),N(D11)&gt;0,N(D11)&lt;TODAY()),"VENCIDO; ","")&amp;IF(AND(E11="Hecho",G11=""),"HECHO - SIN COMPROBANTE; ","")&amp;IF(AND(E11="Hecho",N(F11)=0),"HECHO - SIN FECHA; ",""))-2)))</f>
        <v/>
      </c>
    </row>
    <row r="12">
      <c r="A12" t="inlineStr">
        <is>
          <t>EJEMPLO ampliación Lee (borre este renglón)</t>
        </is>
      </c>
      <c r="B12" s="6" t="inlineStr">
        <is>
          <t>Acceso, servicios, contenedor y baño portátil listos</t>
        </is>
      </c>
      <c r="C12" t="inlineStr">
        <is>
          <t>Gerente</t>
        </is>
      </c>
      <c r="D12" s="7" t="n">
        <v>46318</v>
      </c>
      <c r="E12" t="inlineStr">
        <is>
          <t>Hecho</t>
        </is>
      </c>
      <c r="F12" s="7" t="n"/>
      <c r="G12" t="inlineStr">
        <is>
          <t>https://drive.example.com/lee/obra.jpg</t>
        </is>
      </c>
      <c r="H12" s="6" t="inlineStr">
        <is>
          <t>Ejemplo: hecho sin fecha</t>
        </is>
      </c>
      <c r="I12" s="7">
        <f>IF(A12="","",IFERROR(IF(N(INDEX('Obras'!$D$2:$D$51,MATCH(A12,'Obras'!$A$2:$A$51,0)))=0,"",INDEX('Obras'!$D$2:$D$51,MATCH(A12,'Obras'!$A$2:$A$51,0))),""))</f>
        <v/>
      </c>
      <c r="J12" s="8">
        <f>IF(N(I12)=0,"",N(I12)-TODAY())</f>
        <v/>
      </c>
      <c r="K12" s="6">
        <f>IF(NOT(OR(A12&lt;&gt;"",B12&lt;&gt;"")),"",IF(IF(A12="","SIN OBRA; ",IF(COUNTIF('Obras'!$A$2:$A$51,A12)=0,"OBRA NO ESTÁ EN OBRAS; ",""))&amp;IF(B12="","SIN PUNTO; ","")&amp;IF(AND(AND(E12&lt;&gt;"Hecho",E12&lt;&gt;"No aplica"),N(I12)&gt;0,TODAY()&gt;=N(I12)),"ABIERTO DESPUÉS DEL INICIO; ","")&amp;IF(AND(AND(E12&lt;&gt;"Hecho",E12&lt;&gt;"No aplica"),N(I12)&gt;0,TODAY()&lt;N(I12),N(I12)-TODAY()&lt;=N('Ajustes'!$B$2)),"INICIO CERCANO - SIGUE ABIERTO; ","")&amp;IF(AND(E12&lt;&gt;"No aplica",C12=""),"SIN RESPONSABLE; ","")&amp;IF(AND(AND(E12&lt;&gt;"Hecho",E12&lt;&gt;"No aplica"),N(D12)=0),"SIN FECHA LÍMITE; ","")&amp;IF(AND(AND(E12&lt;&gt;"Hecho",E12&lt;&gt;"No aplica"),N(D12)&gt;0,N(I12)&gt;0,N(D12)&gt;N(I12)),"FECHA LÍMITE DESPUÉS DEL INICIO; ","")&amp;IF(AND(AND(E12&lt;&gt;"Hecho",E12&lt;&gt;"No aplica"),N(D12)&gt;0,N(D12)&lt;TODAY()),"VENCIDO; ","")&amp;IF(AND(E12="Hecho",G12=""),"HECHO - SIN COMPROBANTE; ","")&amp;IF(AND(E12="Hecho",N(F12)=0),"HECHO - SIN FECHA; ","")="","",LEFT(IF(A12="","SIN OBRA; ",IF(COUNTIF('Obras'!$A$2:$A$51,A12)=0,"OBRA NO ESTÁ EN OBRAS; ",""))&amp;IF(B12="","SIN PUNTO; ","")&amp;IF(AND(AND(E12&lt;&gt;"Hecho",E12&lt;&gt;"No aplica"),N(I12)&gt;0,TODAY()&gt;=N(I12)),"ABIERTO DESPUÉS DEL INICIO; ","")&amp;IF(AND(AND(E12&lt;&gt;"Hecho",E12&lt;&gt;"No aplica"),N(I12)&gt;0,TODAY()&lt;N(I12),N(I12)-TODAY()&lt;=N('Ajustes'!$B$2)),"INICIO CERCANO - SIGUE ABIERTO; ","")&amp;IF(AND(E12&lt;&gt;"No aplica",C12=""),"SIN RESPONSABLE; ","")&amp;IF(AND(AND(E12&lt;&gt;"Hecho",E12&lt;&gt;"No aplica"),N(D12)=0),"SIN FECHA LÍMITE; ","")&amp;IF(AND(AND(E12&lt;&gt;"Hecho",E12&lt;&gt;"No aplica"),N(D12)&gt;0,N(I12)&gt;0,N(D12)&gt;N(I12)),"FECHA LÍMITE DESPUÉS DEL INICIO; ","")&amp;IF(AND(AND(E12&lt;&gt;"Hecho",E12&lt;&gt;"No aplica"),N(D12)&gt;0,N(D12)&lt;TODAY()),"VENCIDO; ","")&amp;IF(AND(E12="Hecho",G12=""),"HECHO - SIN COMPROBANTE; ","")&amp;IF(AND(E12="Hecho",N(F12)=0),"HECHO - SIN FECHA; ",""),LEN(IF(A12="","SIN OBRA; ",IF(COUNTIF('Obras'!$A$2:$A$51,A12)=0,"OBRA NO ESTÁ EN OBRAS; ",""))&amp;IF(B12="","SIN PUNTO; ","")&amp;IF(AND(AND(E12&lt;&gt;"Hecho",E12&lt;&gt;"No aplica"),N(I12)&gt;0,TODAY()&gt;=N(I12)),"ABIERTO DESPUÉS DEL INICIO; ","")&amp;IF(AND(AND(E12&lt;&gt;"Hecho",E12&lt;&gt;"No aplica"),N(I12)&gt;0,TODAY()&lt;N(I12),N(I12)-TODAY()&lt;=N('Ajustes'!$B$2)),"INICIO CERCANO - SIGUE ABIERTO; ","")&amp;IF(AND(E12&lt;&gt;"No aplica",C12=""),"SIN RESPONSABLE; ","")&amp;IF(AND(AND(E12&lt;&gt;"Hecho",E12&lt;&gt;"No aplica"),N(D12)=0),"SIN FECHA LÍMITE; ","")&amp;IF(AND(AND(E12&lt;&gt;"Hecho",E12&lt;&gt;"No aplica"),N(D12)&gt;0,N(I12)&gt;0,N(D12)&gt;N(I12)),"FECHA LÍMITE DESPUÉS DEL INICIO; ","")&amp;IF(AND(AND(E12&lt;&gt;"Hecho",E12&lt;&gt;"No aplica"),N(D12)&gt;0,N(D12)&lt;TODAY()),"VENCIDO; ","")&amp;IF(AND(E12="Hecho",G12=""),"HECHO - SIN COMPROBANTE; ","")&amp;IF(AND(E12="Hecho",N(F12)=0),"HECHO - SIN FECHA; ",""))-2)))</f>
        <v/>
      </c>
    </row>
    <row r="13">
      <c r="B13" s="6" t="n"/>
      <c r="D13" s="7" t="n"/>
      <c r="F13" s="7" t="n"/>
      <c r="H13" s="6" t="n"/>
      <c r="I13" s="7">
        <f>IF(A13="","",IFERROR(IF(N(INDEX('Obras'!$D$2:$D$51,MATCH(A13,'Obras'!$A$2:$A$51,0)))=0,"",INDEX('Obras'!$D$2:$D$51,MATCH(A13,'Obras'!$A$2:$A$51,0))),""))</f>
        <v/>
      </c>
      <c r="J13" s="8">
        <f>IF(N(I13)=0,"",N(I13)-TODAY())</f>
        <v/>
      </c>
      <c r="K13" s="6">
        <f>IF(NOT(OR(A13&lt;&gt;"",B13&lt;&gt;"")),"",IF(IF(A13="","SIN OBRA; ",IF(COUNTIF('Obras'!$A$2:$A$51,A13)=0,"OBRA NO ESTÁ EN OBRAS; ",""))&amp;IF(B13="","SIN PUNTO; ","")&amp;IF(AND(AND(E13&lt;&gt;"Hecho",E13&lt;&gt;"No aplica"),N(I13)&gt;0,TODAY()&gt;=N(I13)),"ABIERTO DESPUÉS DEL INICIO; ","")&amp;IF(AND(AND(E13&lt;&gt;"Hecho",E13&lt;&gt;"No aplica"),N(I13)&gt;0,TODAY()&lt;N(I13),N(I13)-TODAY()&lt;=N('Ajustes'!$B$2)),"INICIO CERCANO - SIGUE ABIERTO; ","")&amp;IF(AND(E13&lt;&gt;"No aplica",C13=""),"SIN RESPONSABLE; ","")&amp;IF(AND(AND(E13&lt;&gt;"Hecho",E13&lt;&gt;"No aplica"),N(D13)=0),"SIN FECHA LÍMITE; ","")&amp;IF(AND(AND(E13&lt;&gt;"Hecho",E13&lt;&gt;"No aplica"),N(D13)&gt;0,N(I13)&gt;0,N(D13)&gt;N(I13)),"FECHA LÍMITE DESPUÉS DEL INICIO; ","")&amp;IF(AND(AND(E13&lt;&gt;"Hecho",E13&lt;&gt;"No aplica"),N(D13)&gt;0,N(D13)&lt;TODAY()),"VENCIDO; ","")&amp;IF(AND(E13="Hecho",G13=""),"HECHO - SIN COMPROBANTE; ","")&amp;IF(AND(E13="Hecho",N(F13)=0),"HECHO - SIN FECHA; ","")="","",LEFT(IF(A13="","SIN OBRA; ",IF(COUNTIF('Obras'!$A$2:$A$51,A13)=0,"OBRA NO ESTÁ EN OBRAS; ",""))&amp;IF(B13="","SIN PUNTO; ","")&amp;IF(AND(AND(E13&lt;&gt;"Hecho",E13&lt;&gt;"No aplica"),N(I13)&gt;0,TODAY()&gt;=N(I13)),"ABIERTO DESPUÉS DEL INICIO; ","")&amp;IF(AND(AND(E13&lt;&gt;"Hecho",E13&lt;&gt;"No aplica"),N(I13)&gt;0,TODAY()&lt;N(I13),N(I13)-TODAY()&lt;=N('Ajustes'!$B$2)),"INICIO CERCANO - SIGUE ABIERTO; ","")&amp;IF(AND(E13&lt;&gt;"No aplica",C13=""),"SIN RESPONSABLE; ","")&amp;IF(AND(AND(E13&lt;&gt;"Hecho",E13&lt;&gt;"No aplica"),N(D13)=0),"SIN FECHA LÍMITE; ","")&amp;IF(AND(AND(E13&lt;&gt;"Hecho",E13&lt;&gt;"No aplica"),N(D13)&gt;0,N(I13)&gt;0,N(D13)&gt;N(I13)),"FECHA LÍMITE DESPUÉS DEL INICIO; ","")&amp;IF(AND(AND(E13&lt;&gt;"Hecho",E13&lt;&gt;"No aplica"),N(D13)&gt;0,N(D13)&lt;TODAY()),"VENCIDO; ","")&amp;IF(AND(E13="Hecho",G13=""),"HECHO - SIN COMPROBANTE; ","")&amp;IF(AND(E13="Hecho",N(F13)=0),"HECHO - SIN FECHA; ",""),LEN(IF(A13="","SIN OBRA; ",IF(COUNTIF('Obras'!$A$2:$A$51,A13)=0,"OBRA NO ESTÁ EN OBRAS; ",""))&amp;IF(B13="","SIN PUNTO; ","")&amp;IF(AND(AND(E13&lt;&gt;"Hecho",E13&lt;&gt;"No aplica"),N(I13)&gt;0,TODAY()&gt;=N(I13)),"ABIERTO DESPUÉS DEL INICIO; ","")&amp;IF(AND(AND(E13&lt;&gt;"Hecho",E13&lt;&gt;"No aplica"),N(I13)&gt;0,TODAY()&lt;N(I13),N(I13)-TODAY()&lt;=N('Ajustes'!$B$2)),"INICIO CERCANO - SIGUE ABIERTO; ","")&amp;IF(AND(E13&lt;&gt;"No aplica",C13=""),"SIN RESPONSABLE; ","")&amp;IF(AND(AND(E13&lt;&gt;"Hecho",E13&lt;&gt;"No aplica"),N(D13)=0),"SIN FECHA LÍMITE; ","")&amp;IF(AND(AND(E13&lt;&gt;"Hecho",E13&lt;&gt;"No aplica"),N(D13)&gt;0,N(I13)&gt;0,N(D13)&gt;N(I13)),"FECHA LÍMITE DESPUÉS DEL INICIO; ","")&amp;IF(AND(AND(E13&lt;&gt;"Hecho",E13&lt;&gt;"No aplica"),N(D13)&gt;0,N(D13)&lt;TODAY()),"VENCIDO; ","")&amp;IF(AND(E13="Hecho",G13=""),"HECHO - SIN COMPROBANTE; ","")&amp;IF(AND(E13="Hecho",N(F13)=0),"HECHO - SIN FECHA; ",""))-2)))</f>
        <v/>
      </c>
    </row>
    <row r="14">
      <c r="B14" s="6" t="n"/>
      <c r="D14" s="7" t="n"/>
      <c r="F14" s="7" t="n"/>
      <c r="H14" s="6" t="n"/>
      <c r="I14" s="7">
        <f>IF(A14="","",IFERROR(IF(N(INDEX('Obras'!$D$2:$D$51,MATCH(A14,'Obras'!$A$2:$A$51,0)))=0,"",INDEX('Obras'!$D$2:$D$51,MATCH(A14,'Obras'!$A$2:$A$51,0))),""))</f>
        <v/>
      </c>
      <c r="J14" s="8">
        <f>IF(N(I14)=0,"",N(I14)-TODAY())</f>
        <v/>
      </c>
      <c r="K14" s="6">
        <f>IF(NOT(OR(A14&lt;&gt;"",B14&lt;&gt;"")),"",IF(IF(A14="","SIN OBRA; ",IF(COUNTIF('Obras'!$A$2:$A$51,A14)=0,"OBRA NO ESTÁ EN OBRAS; ",""))&amp;IF(B14="","SIN PUNTO; ","")&amp;IF(AND(AND(E14&lt;&gt;"Hecho",E14&lt;&gt;"No aplica"),N(I14)&gt;0,TODAY()&gt;=N(I14)),"ABIERTO DESPUÉS DEL INICIO; ","")&amp;IF(AND(AND(E14&lt;&gt;"Hecho",E14&lt;&gt;"No aplica"),N(I14)&gt;0,TODAY()&lt;N(I14),N(I14)-TODAY()&lt;=N('Ajustes'!$B$2)),"INICIO CERCANO - SIGUE ABIERTO; ","")&amp;IF(AND(E14&lt;&gt;"No aplica",C14=""),"SIN RESPONSABLE; ","")&amp;IF(AND(AND(E14&lt;&gt;"Hecho",E14&lt;&gt;"No aplica"),N(D14)=0),"SIN FECHA LÍMITE; ","")&amp;IF(AND(AND(E14&lt;&gt;"Hecho",E14&lt;&gt;"No aplica"),N(D14)&gt;0,N(I14)&gt;0,N(D14)&gt;N(I14)),"FECHA LÍMITE DESPUÉS DEL INICIO; ","")&amp;IF(AND(AND(E14&lt;&gt;"Hecho",E14&lt;&gt;"No aplica"),N(D14)&gt;0,N(D14)&lt;TODAY()),"VENCIDO; ","")&amp;IF(AND(E14="Hecho",G14=""),"HECHO - SIN COMPROBANTE; ","")&amp;IF(AND(E14="Hecho",N(F14)=0),"HECHO - SIN FECHA; ","")="","",LEFT(IF(A14="","SIN OBRA; ",IF(COUNTIF('Obras'!$A$2:$A$51,A14)=0,"OBRA NO ESTÁ EN OBRAS; ",""))&amp;IF(B14="","SIN PUNTO; ","")&amp;IF(AND(AND(E14&lt;&gt;"Hecho",E14&lt;&gt;"No aplica"),N(I14)&gt;0,TODAY()&gt;=N(I14)),"ABIERTO DESPUÉS DEL INICIO; ","")&amp;IF(AND(AND(E14&lt;&gt;"Hecho",E14&lt;&gt;"No aplica"),N(I14)&gt;0,TODAY()&lt;N(I14),N(I14)-TODAY()&lt;=N('Ajustes'!$B$2)),"INICIO CERCANO - SIGUE ABIERTO; ","")&amp;IF(AND(E14&lt;&gt;"No aplica",C14=""),"SIN RESPONSABLE; ","")&amp;IF(AND(AND(E14&lt;&gt;"Hecho",E14&lt;&gt;"No aplica"),N(D14)=0),"SIN FECHA LÍMITE; ","")&amp;IF(AND(AND(E14&lt;&gt;"Hecho",E14&lt;&gt;"No aplica"),N(D14)&gt;0,N(I14)&gt;0,N(D14)&gt;N(I14)),"FECHA LÍMITE DESPUÉS DEL INICIO; ","")&amp;IF(AND(AND(E14&lt;&gt;"Hecho",E14&lt;&gt;"No aplica"),N(D14)&gt;0,N(D14)&lt;TODAY()),"VENCIDO; ","")&amp;IF(AND(E14="Hecho",G14=""),"HECHO - SIN COMPROBANTE; ","")&amp;IF(AND(E14="Hecho",N(F14)=0),"HECHO - SIN FECHA; ",""),LEN(IF(A14="","SIN OBRA; ",IF(COUNTIF('Obras'!$A$2:$A$51,A14)=0,"OBRA NO ESTÁ EN OBRAS; ",""))&amp;IF(B14="","SIN PUNTO; ","")&amp;IF(AND(AND(E14&lt;&gt;"Hecho",E14&lt;&gt;"No aplica"),N(I14)&gt;0,TODAY()&gt;=N(I14)),"ABIERTO DESPUÉS DEL INICIO; ","")&amp;IF(AND(AND(E14&lt;&gt;"Hecho",E14&lt;&gt;"No aplica"),N(I14)&gt;0,TODAY()&lt;N(I14),N(I14)-TODAY()&lt;=N('Ajustes'!$B$2)),"INICIO CERCANO - SIGUE ABIERTO; ","")&amp;IF(AND(E14&lt;&gt;"No aplica",C14=""),"SIN RESPONSABLE; ","")&amp;IF(AND(AND(E14&lt;&gt;"Hecho",E14&lt;&gt;"No aplica"),N(D14)=0),"SIN FECHA LÍMITE; ","")&amp;IF(AND(AND(E14&lt;&gt;"Hecho",E14&lt;&gt;"No aplica"),N(D14)&gt;0,N(I14)&gt;0,N(D14)&gt;N(I14)),"FECHA LÍMITE DESPUÉS DEL INICIO; ","")&amp;IF(AND(AND(E14&lt;&gt;"Hecho",E14&lt;&gt;"No aplica"),N(D14)&gt;0,N(D14)&lt;TODAY()),"VENCIDO; ","")&amp;IF(AND(E14="Hecho",G14=""),"HECHO - SIN COMPROBANTE; ","")&amp;IF(AND(E14="Hecho",N(F14)=0),"HECHO - SIN FECHA; ",""))-2)))</f>
        <v/>
      </c>
    </row>
    <row r="15">
      <c r="B15" s="6" t="n"/>
      <c r="D15" s="7" t="n"/>
      <c r="F15" s="7" t="n"/>
      <c r="H15" s="6" t="n"/>
      <c r="I15" s="7">
        <f>IF(A15="","",IFERROR(IF(N(INDEX('Obras'!$D$2:$D$51,MATCH(A15,'Obras'!$A$2:$A$51,0)))=0,"",INDEX('Obras'!$D$2:$D$51,MATCH(A15,'Obras'!$A$2:$A$51,0))),""))</f>
        <v/>
      </c>
      <c r="J15" s="8">
        <f>IF(N(I15)=0,"",N(I15)-TODAY())</f>
        <v/>
      </c>
      <c r="K15" s="6">
        <f>IF(NOT(OR(A15&lt;&gt;"",B15&lt;&gt;"")),"",IF(IF(A15="","SIN OBRA; ",IF(COUNTIF('Obras'!$A$2:$A$51,A15)=0,"OBRA NO ESTÁ EN OBRAS; ",""))&amp;IF(B15="","SIN PUNTO; ","")&amp;IF(AND(AND(E15&lt;&gt;"Hecho",E15&lt;&gt;"No aplica"),N(I15)&gt;0,TODAY()&gt;=N(I15)),"ABIERTO DESPUÉS DEL INICIO; ","")&amp;IF(AND(AND(E15&lt;&gt;"Hecho",E15&lt;&gt;"No aplica"),N(I15)&gt;0,TODAY()&lt;N(I15),N(I15)-TODAY()&lt;=N('Ajustes'!$B$2)),"INICIO CERCANO - SIGUE ABIERTO; ","")&amp;IF(AND(E15&lt;&gt;"No aplica",C15=""),"SIN RESPONSABLE; ","")&amp;IF(AND(AND(E15&lt;&gt;"Hecho",E15&lt;&gt;"No aplica"),N(D15)=0),"SIN FECHA LÍMITE; ","")&amp;IF(AND(AND(E15&lt;&gt;"Hecho",E15&lt;&gt;"No aplica"),N(D15)&gt;0,N(I15)&gt;0,N(D15)&gt;N(I15)),"FECHA LÍMITE DESPUÉS DEL INICIO; ","")&amp;IF(AND(AND(E15&lt;&gt;"Hecho",E15&lt;&gt;"No aplica"),N(D15)&gt;0,N(D15)&lt;TODAY()),"VENCIDO; ","")&amp;IF(AND(E15="Hecho",G15=""),"HECHO - SIN COMPROBANTE; ","")&amp;IF(AND(E15="Hecho",N(F15)=0),"HECHO - SIN FECHA; ","")="","",LEFT(IF(A15="","SIN OBRA; ",IF(COUNTIF('Obras'!$A$2:$A$51,A15)=0,"OBRA NO ESTÁ EN OBRAS; ",""))&amp;IF(B15="","SIN PUNTO; ","")&amp;IF(AND(AND(E15&lt;&gt;"Hecho",E15&lt;&gt;"No aplica"),N(I15)&gt;0,TODAY()&gt;=N(I15)),"ABIERTO DESPUÉS DEL INICIO; ","")&amp;IF(AND(AND(E15&lt;&gt;"Hecho",E15&lt;&gt;"No aplica"),N(I15)&gt;0,TODAY()&lt;N(I15),N(I15)-TODAY()&lt;=N('Ajustes'!$B$2)),"INICIO CERCANO - SIGUE ABIERTO; ","")&amp;IF(AND(E15&lt;&gt;"No aplica",C15=""),"SIN RESPONSABLE; ","")&amp;IF(AND(AND(E15&lt;&gt;"Hecho",E15&lt;&gt;"No aplica"),N(D15)=0),"SIN FECHA LÍMITE; ","")&amp;IF(AND(AND(E15&lt;&gt;"Hecho",E15&lt;&gt;"No aplica"),N(D15)&gt;0,N(I15)&gt;0,N(D15)&gt;N(I15)),"FECHA LÍMITE DESPUÉS DEL INICIO; ","")&amp;IF(AND(AND(E15&lt;&gt;"Hecho",E15&lt;&gt;"No aplica"),N(D15)&gt;0,N(D15)&lt;TODAY()),"VENCIDO; ","")&amp;IF(AND(E15="Hecho",G15=""),"HECHO - SIN COMPROBANTE; ","")&amp;IF(AND(E15="Hecho",N(F15)=0),"HECHO - SIN FECHA; ",""),LEN(IF(A15="","SIN OBRA; ",IF(COUNTIF('Obras'!$A$2:$A$51,A15)=0,"OBRA NO ESTÁ EN OBRAS; ",""))&amp;IF(B15="","SIN PUNTO; ","")&amp;IF(AND(AND(E15&lt;&gt;"Hecho",E15&lt;&gt;"No aplica"),N(I15)&gt;0,TODAY()&gt;=N(I15)),"ABIERTO DESPUÉS DEL INICIO; ","")&amp;IF(AND(AND(E15&lt;&gt;"Hecho",E15&lt;&gt;"No aplica"),N(I15)&gt;0,TODAY()&lt;N(I15),N(I15)-TODAY()&lt;=N('Ajustes'!$B$2)),"INICIO CERCANO - SIGUE ABIERTO; ","")&amp;IF(AND(E15&lt;&gt;"No aplica",C15=""),"SIN RESPONSABLE; ","")&amp;IF(AND(AND(E15&lt;&gt;"Hecho",E15&lt;&gt;"No aplica"),N(D15)=0),"SIN FECHA LÍMITE; ","")&amp;IF(AND(AND(E15&lt;&gt;"Hecho",E15&lt;&gt;"No aplica"),N(D15)&gt;0,N(I15)&gt;0,N(D15)&gt;N(I15)),"FECHA LÍMITE DESPUÉS DEL INICIO; ","")&amp;IF(AND(AND(E15&lt;&gt;"Hecho",E15&lt;&gt;"No aplica"),N(D15)&gt;0,N(D15)&lt;TODAY()),"VENCIDO; ","")&amp;IF(AND(E15="Hecho",G15=""),"HECHO - SIN COMPROBANTE; ","")&amp;IF(AND(E15="Hecho",N(F15)=0),"HECHO - SIN FECHA; ",""))-2)))</f>
        <v/>
      </c>
    </row>
    <row r="16">
      <c r="B16" s="6" t="n"/>
      <c r="D16" s="7" t="n"/>
      <c r="F16" s="7" t="n"/>
      <c r="H16" s="6" t="n"/>
      <c r="I16" s="7">
        <f>IF(A16="","",IFERROR(IF(N(INDEX('Obras'!$D$2:$D$51,MATCH(A16,'Obras'!$A$2:$A$51,0)))=0,"",INDEX('Obras'!$D$2:$D$51,MATCH(A16,'Obras'!$A$2:$A$51,0))),""))</f>
        <v/>
      </c>
      <c r="J16" s="8">
        <f>IF(N(I16)=0,"",N(I16)-TODAY())</f>
        <v/>
      </c>
      <c r="K16" s="6">
        <f>IF(NOT(OR(A16&lt;&gt;"",B16&lt;&gt;"")),"",IF(IF(A16="","SIN OBRA; ",IF(COUNTIF('Obras'!$A$2:$A$51,A16)=0,"OBRA NO ESTÁ EN OBRAS; ",""))&amp;IF(B16="","SIN PUNTO; ","")&amp;IF(AND(AND(E16&lt;&gt;"Hecho",E16&lt;&gt;"No aplica"),N(I16)&gt;0,TODAY()&gt;=N(I16)),"ABIERTO DESPUÉS DEL INICIO; ","")&amp;IF(AND(AND(E16&lt;&gt;"Hecho",E16&lt;&gt;"No aplica"),N(I16)&gt;0,TODAY()&lt;N(I16),N(I16)-TODAY()&lt;=N('Ajustes'!$B$2)),"INICIO CERCANO - SIGUE ABIERTO; ","")&amp;IF(AND(E16&lt;&gt;"No aplica",C16=""),"SIN RESPONSABLE; ","")&amp;IF(AND(AND(E16&lt;&gt;"Hecho",E16&lt;&gt;"No aplica"),N(D16)=0),"SIN FECHA LÍMITE; ","")&amp;IF(AND(AND(E16&lt;&gt;"Hecho",E16&lt;&gt;"No aplica"),N(D16)&gt;0,N(I16)&gt;0,N(D16)&gt;N(I16)),"FECHA LÍMITE DESPUÉS DEL INICIO; ","")&amp;IF(AND(AND(E16&lt;&gt;"Hecho",E16&lt;&gt;"No aplica"),N(D16)&gt;0,N(D16)&lt;TODAY()),"VENCIDO; ","")&amp;IF(AND(E16="Hecho",G16=""),"HECHO - SIN COMPROBANTE; ","")&amp;IF(AND(E16="Hecho",N(F16)=0),"HECHO - SIN FECHA; ","")="","",LEFT(IF(A16="","SIN OBRA; ",IF(COUNTIF('Obras'!$A$2:$A$51,A16)=0,"OBRA NO ESTÁ EN OBRAS; ",""))&amp;IF(B16="","SIN PUNTO; ","")&amp;IF(AND(AND(E16&lt;&gt;"Hecho",E16&lt;&gt;"No aplica"),N(I16)&gt;0,TODAY()&gt;=N(I16)),"ABIERTO DESPUÉS DEL INICIO; ","")&amp;IF(AND(AND(E16&lt;&gt;"Hecho",E16&lt;&gt;"No aplica"),N(I16)&gt;0,TODAY()&lt;N(I16),N(I16)-TODAY()&lt;=N('Ajustes'!$B$2)),"INICIO CERCANO - SIGUE ABIERTO; ","")&amp;IF(AND(E16&lt;&gt;"No aplica",C16=""),"SIN RESPONSABLE; ","")&amp;IF(AND(AND(E16&lt;&gt;"Hecho",E16&lt;&gt;"No aplica"),N(D16)=0),"SIN FECHA LÍMITE; ","")&amp;IF(AND(AND(E16&lt;&gt;"Hecho",E16&lt;&gt;"No aplica"),N(D16)&gt;0,N(I16)&gt;0,N(D16)&gt;N(I16)),"FECHA LÍMITE DESPUÉS DEL INICIO; ","")&amp;IF(AND(AND(E16&lt;&gt;"Hecho",E16&lt;&gt;"No aplica"),N(D16)&gt;0,N(D16)&lt;TODAY()),"VENCIDO; ","")&amp;IF(AND(E16="Hecho",G16=""),"HECHO - SIN COMPROBANTE; ","")&amp;IF(AND(E16="Hecho",N(F16)=0),"HECHO - SIN FECHA; ",""),LEN(IF(A16="","SIN OBRA; ",IF(COUNTIF('Obras'!$A$2:$A$51,A16)=0,"OBRA NO ESTÁ EN OBRAS; ",""))&amp;IF(B16="","SIN PUNTO; ","")&amp;IF(AND(AND(E16&lt;&gt;"Hecho",E16&lt;&gt;"No aplica"),N(I16)&gt;0,TODAY()&gt;=N(I16)),"ABIERTO DESPUÉS DEL INICIO; ","")&amp;IF(AND(AND(E16&lt;&gt;"Hecho",E16&lt;&gt;"No aplica"),N(I16)&gt;0,TODAY()&lt;N(I16),N(I16)-TODAY()&lt;=N('Ajustes'!$B$2)),"INICIO CERCANO - SIGUE ABIERTO; ","")&amp;IF(AND(E16&lt;&gt;"No aplica",C16=""),"SIN RESPONSABLE; ","")&amp;IF(AND(AND(E16&lt;&gt;"Hecho",E16&lt;&gt;"No aplica"),N(D16)=0),"SIN FECHA LÍMITE; ","")&amp;IF(AND(AND(E16&lt;&gt;"Hecho",E16&lt;&gt;"No aplica"),N(D16)&gt;0,N(I16)&gt;0,N(D16)&gt;N(I16)),"FECHA LÍMITE DESPUÉS DEL INICIO; ","")&amp;IF(AND(AND(E16&lt;&gt;"Hecho",E16&lt;&gt;"No aplica"),N(D16)&gt;0,N(D16)&lt;TODAY()),"VENCIDO; ","")&amp;IF(AND(E16="Hecho",G16=""),"HECHO - SIN COMPROBANTE; ","")&amp;IF(AND(E16="Hecho",N(F16)=0),"HECHO - SIN FECHA; ",""))-2)))</f>
        <v/>
      </c>
    </row>
    <row r="17">
      <c r="B17" s="6" t="n"/>
      <c r="D17" s="7" t="n"/>
      <c r="F17" s="7" t="n"/>
      <c r="H17" s="6" t="n"/>
      <c r="I17" s="7">
        <f>IF(A17="","",IFERROR(IF(N(INDEX('Obras'!$D$2:$D$51,MATCH(A17,'Obras'!$A$2:$A$51,0)))=0,"",INDEX('Obras'!$D$2:$D$51,MATCH(A17,'Obras'!$A$2:$A$51,0))),""))</f>
        <v/>
      </c>
      <c r="J17" s="8">
        <f>IF(N(I17)=0,"",N(I17)-TODAY())</f>
        <v/>
      </c>
      <c r="K17" s="6">
        <f>IF(NOT(OR(A17&lt;&gt;"",B17&lt;&gt;"")),"",IF(IF(A17="","SIN OBRA; ",IF(COUNTIF('Obras'!$A$2:$A$51,A17)=0,"OBRA NO ESTÁ EN OBRAS; ",""))&amp;IF(B17="","SIN PUNTO; ","")&amp;IF(AND(AND(E17&lt;&gt;"Hecho",E17&lt;&gt;"No aplica"),N(I17)&gt;0,TODAY()&gt;=N(I17)),"ABIERTO DESPUÉS DEL INICIO; ","")&amp;IF(AND(AND(E17&lt;&gt;"Hecho",E17&lt;&gt;"No aplica"),N(I17)&gt;0,TODAY()&lt;N(I17),N(I17)-TODAY()&lt;=N('Ajustes'!$B$2)),"INICIO CERCANO - SIGUE ABIERTO; ","")&amp;IF(AND(E17&lt;&gt;"No aplica",C17=""),"SIN RESPONSABLE; ","")&amp;IF(AND(AND(E17&lt;&gt;"Hecho",E17&lt;&gt;"No aplica"),N(D17)=0),"SIN FECHA LÍMITE; ","")&amp;IF(AND(AND(E17&lt;&gt;"Hecho",E17&lt;&gt;"No aplica"),N(D17)&gt;0,N(I17)&gt;0,N(D17)&gt;N(I17)),"FECHA LÍMITE DESPUÉS DEL INICIO; ","")&amp;IF(AND(AND(E17&lt;&gt;"Hecho",E17&lt;&gt;"No aplica"),N(D17)&gt;0,N(D17)&lt;TODAY()),"VENCIDO; ","")&amp;IF(AND(E17="Hecho",G17=""),"HECHO - SIN COMPROBANTE; ","")&amp;IF(AND(E17="Hecho",N(F17)=0),"HECHO - SIN FECHA; ","")="","",LEFT(IF(A17="","SIN OBRA; ",IF(COUNTIF('Obras'!$A$2:$A$51,A17)=0,"OBRA NO ESTÁ EN OBRAS; ",""))&amp;IF(B17="","SIN PUNTO; ","")&amp;IF(AND(AND(E17&lt;&gt;"Hecho",E17&lt;&gt;"No aplica"),N(I17)&gt;0,TODAY()&gt;=N(I17)),"ABIERTO DESPUÉS DEL INICIO; ","")&amp;IF(AND(AND(E17&lt;&gt;"Hecho",E17&lt;&gt;"No aplica"),N(I17)&gt;0,TODAY()&lt;N(I17),N(I17)-TODAY()&lt;=N('Ajustes'!$B$2)),"INICIO CERCANO - SIGUE ABIERTO; ","")&amp;IF(AND(E17&lt;&gt;"No aplica",C17=""),"SIN RESPONSABLE; ","")&amp;IF(AND(AND(E17&lt;&gt;"Hecho",E17&lt;&gt;"No aplica"),N(D17)=0),"SIN FECHA LÍMITE; ","")&amp;IF(AND(AND(E17&lt;&gt;"Hecho",E17&lt;&gt;"No aplica"),N(D17)&gt;0,N(I17)&gt;0,N(D17)&gt;N(I17)),"FECHA LÍMITE DESPUÉS DEL INICIO; ","")&amp;IF(AND(AND(E17&lt;&gt;"Hecho",E17&lt;&gt;"No aplica"),N(D17)&gt;0,N(D17)&lt;TODAY()),"VENCIDO; ","")&amp;IF(AND(E17="Hecho",G17=""),"HECHO - SIN COMPROBANTE; ","")&amp;IF(AND(E17="Hecho",N(F17)=0),"HECHO - SIN FECHA; ",""),LEN(IF(A17="","SIN OBRA; ",IF(COUNTIF('Obras'!$A$2:$A$51,A17)=0,"OBRA NO ESTÁ EN OBRAS; ",""))&amp;IF(B17="","SIN PUNTO; ","")&amp;IF(AND(AND(E17&lt;&gt;"Hecho",E17&lt;&gt;"No aplica"),N(I17)&gt;0,TODAY()&gt;=N(I17)),"ABIERTO DESPUÉS DEL INICIO; ","")&amp;IF(AND(AND(E17&lt;&gt;"Hecho",E17&lt;&gt;"No aplica"),N(I17)&gt;0,TODAY()&lt;N(I17),N(I17)-TODAY()&lt;=N('Ajustes'!$B$2)),"INICIO CERCANO - SIGUE ABIERTO; ","")&amp;IF(AND(E17&lt;&gt;"No aplica",C17=""),"SIN RESPONSABLE; ","")&amp;IF(AND(AND(E17&lt;&gt;"Hecho",E17&lt;&gt;"No aplica"),N(D17)=0),"SIN FECHA LÍMITE; ","")&amp;IF(AND(AND(E17&lt;&gt;"Hecho",E17&lt;&gt;"No aplica"),N(D17)&gt;0,N(I17)&gt;0,N(D17)&gt;N(I17)),"FECHA LÍMITE DESPUÉS DEL INICIO; ","")&amp;IF(AND(AND(E17&lt;&gt;"Hecho",E17&lt;&gt;"No aplica"),N(D17)&gt;0,N(D17)&lt;TODAY()),"VENCIDO; ","")&amp;IF(AND(E17="Hecho",G17=""),"HECHO - SIN COMPROBANTE; ","")&amp;IF(AND(E17="Hecho",N(F17)=0),"HECHO - SIN FECHA; ",""))-2)))</f>
        <v/>
      </c>
    </row>
    <row r="18">
      <c r="B18" s="6" t="n"/>
      <c r="D18" s="7" t="n"/>
      <c r="F18" s="7" t="n"/>
      <c r="H18" s="6" t="n"/>
      <c r="I18" s="7">
        <f>IF(A18="","",IFERROR(IF(N(INDEX('Obras'!$D$2:$D$51,MATCH(A18,'Obras'!$A$2:$A$51,0)))=0,"",INDEX('Obras'!$D$2:$D$51,MATCH(A18,'Obras'!$A$2:$A$51,0))),""))</f>
        <v/>
      </c>
      <c r="J18" s="8">
        <f>IF(N(I18)=0,"",N(I18)-TODAY())</f>
        <v/>
      </c>
      <c r="K18" s="6">
        <f>IF(NOT(OR(A18&lt;&gt;"",B18&lt;&gt;"")),"",IF(IF(A18="","SIN OBRA; ",IF(COUNTIF('Obras'!$A$2:$A$51,A18)=0,"OBRA NO ESTÁ EN OBRAS; ",""))&amp;IF(B18="","SIN PUNTO; ","")&amp;IF(AND(AND(E18&lt;&gt;"Hecho",E18&lt;&gt;"No aplica"),N(I18)&gt;0,TODAY()&gt;=N(I18)),"ABIERTO DESPUÉS DEL INICIO; ","")&amp;IF(AND(AND(E18&lt;&gt;"Hecho",E18&lt;&gt;"No aplica"),N(I18)&gt;0,TODAY()&lt;N(I18),N(I18)-TODAY()&lt;=N('Ajustes'!$B$2)),"INICIO CERCANO - SIGUE ABIERTO; ","")&amp;IF(AND(E18&lt;&gt;"No aplica",C18=""),"SIN RESPONSABLE; ","")&amp;IF(AND(AND(E18&lt;&gt;"Hecho",E18&lt;&gt;"No aplica"),N(D18)=0),"SIN FECHA LÍMITE; ","")&amp;IF(AND(AND(E18&lt;&gt;"Hecho",E18&lt;&gt;"No aplica"),N(D18)&gt;0,N(I18)&gt;0,N(D18)&gt;N(I18)),"FECHA LÍMITE DESPUÉS DEL INICIO; ","")&amp;IF(AND(AND(E18&lt;&gt;"Hecho",E18&lt;&gt;"No aplica"),N(D18)&gt;0,N(D18)&lt;TODAY()),"VENCIDO; ","")&amp;IF(AND(E18="Hecho",G18=""),"HECHO - SIN COMPROBANTE; ","")&amp;IF(AND(E18="Hecho",N(F18)=0),"HECHO - SIN FECHA; ","")="","",LEFT(IF(A18="","SIN OBRA; ",IF(COUNTIF('Obras'!$A$2:$A$51,A18)=0,"OBRA NO ESTÁ EN OBRAS; ",""))&amp;IF(B18="","SIN PUNTO; ","")&amp;IF(AND(AND(E18&lt;&gt;"Hecho",E18&lt;&gt;"No aplica"),N(I18)&gt;0,TODAY()&gt;=N(I18)),"ABIERTO DESPUÉS DEL INICIO; ","")&amp;IF(AND(AND(E18&lt;&gt;"Hecho",E18&lt;&gt;"No aplica"),N(I18)&gt;0,TODAY()&lt;N(I18),N(I18)-TODAY()&lt;=N('Ajustes'!$B$2)),"INICIO CERCANO - SIGUE ABIERTO; ","")&amp;IF(AND(E18&lt;&gt;"No aplica",C18=""),"SIN RESPONSABLE; ","")&amp;IF(AND(AND(E18&lt;&gt;"Hecho",E18&lt;&gt;"No aplica"),N(D18)=0),"SIN FECHA LÍMITE; ","")&amp;IF(AND(AND(E18&lt;&gt;"Hecho",E18&lt;&gt;"No aplica"),N(D18)&gt;0,N(I18)&gt;0,N(D18)&gt;N(I18)),"FECHA LÍMITE DESPUÉS DEL INICIO; ","")&amp;IF(AND(AND(E18&lt;&gt;"Hecho",E18&lt;&gt;"No aplica"),N(D18)&gt;0,N(D18)&lt;TODAY()),"VENCIDO; ","")&amp;IF(AND(E18="Hecho",G18=""),"HECHO - SIN COMPROBANTE; ","")&amp;IF(AND(E18="Hecho",N(F18)=0),"HECHO - SIN FECHA; ",""),LEN(IF(A18="","SIN OBRA; ",IF(COUNTIF('Obras'!$A$2:$A$51,A18)=0,"OBRA NO ESTÁ EN OBRAS; ",""))&amp;IF(B18="","SIN PUNTO; ","")&amp;IF(AND(AND(E18&lt;&gt;"Hecho",E18&lt;&gt;"No aplica"),N(I18)&gt;0,TODAY()&gt;=N(I18)),"ABIERTO DESPUÉS DEL INICIO; ","")&amp;IF(AND(AND(E18&lt;&gt;"Hecho",E18&lt;&gt;"No aplica"),N(I18)&gt;0,TODAY()&lt;N(I18),N(I18)-TODAY()&lt;=N('Ajustes'!$B$2)),"INICIO CERCANO - SIGUE ABIERTO; ","")&amp;IF(AND(E18&lt;&gt;"No aplica",C18=""),"SIN RESPONSABLE; ","")&amp;IF(AND(AND(E18&lt;&gt;"Hecho",E18&lt;&gt;"No aplica"),N(D18)=0),"SIN FECHA LÍMITE; ","")&amp;IF(AND(AND(E18&lt;&gt;"Hecho",E18&lt;&gt;"No aplica"),N(D18)&gt;0,N(I18)&gt;0,N(D18)&gt;N(I18)),"FECHA LÍMITE DESPUÉS DEL INICIO; ","")&amp;IF(AND(AND(E18&lt;&gt;"Hecho",E18&lt;&gt;"No aplica"),N(D18)&gt;0,N(D18)&lt;TODAY()),"VENCIDO; ","")&amp;IF(AND(E18="Hecho",G18=""),"HECHO - SIN COMPROBANTE; ","")&amp;IF(AND(E18="Hecho",N(F18)=0),"HECHO - SIN FECHA; ",""))-2)))</f>
        <v/>
      </c>
    </row>
    <row r="19">
      <c r="B19" s="6" t="n"/>
      <c r="D19" s="7" t="n"/>
      <c r="F19" s="7" t="n"/>
      <c r="H19" s="6" t="n"/>
      <c r="I19" s="7">
        <f>IF(A19="","",IFERROR(IF(N(INDEX('Obras'!$D$2:$D$51,MATCH(A19,'Obras'!$A$2:$A$51,0)))=0,"",INDEX('Obras'!$D$2:$D$51,MATCH(A19,'Obras'!$A$2:$A$51,0))),""))</f>
        <v/>
      </c>
      <c r="J19" s="8">
        <f>IF(N(I19)=0,"",N(I19)-TODAY())</f>
        <v/>
      </c>
      <c r="K19" s="6">
        <f>IF(NOT(OR(A19&lt;&gt;"",B19&lt;&gt;"")),"",IF(IF(A19="","SIN OBRA; ",IF(COUNTIF('Obras'!$A$2:$A$51,A19)=0,"OBRA NO ESTÁ EN OBRAS; ",""))&amp;IF(B19="","SIN PUNTO; ","")&amp;IF(AND(AND(E19&lt;&gt;"Hecho",E19&lt;&gt;"No aplica"),N(I19)&gt;0,TODAY()&gt;=N(I19)),"ABIERTO DESPUÉS DEL INICIO; ","")&amp;IF(AND(AND(E19&lt;&gt;"Hecho",E19&lt;&gt;"No aplica"),N(I19)&gt;0,TODAY()&lt;N(I19),N(I19)-TODAY()&lt;=N('Ajustes'!$B$2)),"INICIO CERCANO - SIGUE ABIERTO; ","")&amp;IF(AND(E19&lt;&gt;"No aplica",C19=""),"SIN RESPONSABLE; ","")&amp;IF(AND(AND(E19&lt;&gt;"Hecho",E19&lt;&gt;"No aplica"),N(D19)=0),"SIN FECHA LÍMITE; ","")&amp;IF(AND(AND(E19&lt;&gt;"Hecho",E19&lt;&gt;"No aplica"),N(D19)&gt;0,N(I19)&gt;0,N(D19)&gt;N(I19)),"FECHA LÍMITE DESPUÉS DEL INICIO; ","")&amp;IF(AND(AND(E19&lt;&gt;"Hecho",E19&lt;&gt;"No aplica"),N(D19)&gt;0,N(D19)&lt;TODAY()),"VENCIDO; ","")&amp;IF(AND(E19="Hecho",G19=""),"HECHO - SIN COMPROBANTE; ","")&amp;IF(AND(E19="Hecho",N(F19)=0),"HECHO - SIN FECHA; ","")="","",LEFT(IF(A19="","SIN OBRA; ",IF(COUNTIF('Obras'!$A$2:$A$51,A19)=0,"OBRA NO ESTÁ EN OBRAS; ",""))&amp;IF(B19="","SIN PUNTO; ","")&amp;IF(AND(AND(E19&lt;&gt;"Hecho",E19&lt;&gt;"No aplica"),N(I19)&gt;0,TODAY()&gt;=N(I19)),"ABIERTO DESPUÉS DEL INICIO; ","")&amp;IF(AND(AND(E19&lt;&gt;"Hecho",E19&lt;&gt;"No aplica"),N(I19)&gt;0,TODAY()&lt;N(I19),N(I19)-TODAY()&lt;=N('Ajustes'!$B$2)),"INICIO CERCANO - SIGUE ABIERTO; ","")&amp;IF(AND(E19&lt;&gt;"No aplica",C19=""),"SIN RESPONSABLE; ","")&amp;IF(AND(AND(E19&lt;&gt;"Hecho",E19&lt;&gt;"No aplica"),N(D19)=0),"SIN FECHA LÍMITE; ","")&amp;IF(AND(AND(E19&lt;&gt;"Hecho",E19&lt;&gt;"No aplica"),N(D19)&gt;0,N(I19)&gt;0,N(D19)&gt;N(I19)),"FECHA LÍMITE DESPUÉS DEL INICIO; ","")&amp;IF(AND(AND(E19&lt;&gt;"Hecho",E19&lt;&gt;"No aplica"),N(D19)&gt;0,N(D19)&lt;TODAY()),"VENCIDO; ","")&amp;IF(AND(E19="Hecho",G19=""),"HECHO - SIN COMPROBANTE; ","")&amp;IF(AND(E19="Hecho",N(F19)=0),"HECHO - SIN FECHA; ",""),LEN(IF(A19="","SIN OBRA; ",IF(COUNTIF('Obras'!$A$2:$A$51,A19)=0,"OBRA NO ESTÁ EN OBRAS; ",""))&amp;IF(B19="","SIN PUNTO; ","")&amp;IF(AND(AND(E19&lt;&gt;"Hecho",E19&lt;&gt;"No aplica"),N(I19)&gt;0,TODAY()&gt;=N(I19)),"ABIERTO DESPUÉS DEL INICIO; ","")&amp;IF(AND(AND(E19&lt;&gt;"Hecho",E19&lt;&gt;"No aplica"),N(I19)&gt;0,TODAY()&lt;N(I19),N(I19)-TODAY()&lt;=N('Ajustes'!$B$2)),"INICIO CERCANO - SIGUE ABIERTO; ","")&amp;IF(AND(E19&lt;&gt;"No aplica",C19=""),"SIN RESPONSABLE; ","")&amp;IF(AND(AND(E19&lt;&gt;"Hecho",E19&lt;&gt;"No aplica"),N(D19)=0),"SIN FECHA LÍMITE; ","")&amp;IF(AND(AND(E19&lt;&gt;"Hecho",E19&lt;&gt;"No aplica"),N(D19)&gt;0,N(I19)&gt;0,N(D19)&gt;N(I19)),"FECHA LÍMITE DESPUÉS DEL INICIO; ","")&amp;IF(AND(AND(E19&lt;&gt;"Hecho",E19&lt;&gt;"No aplica"),N(D19)&gt;0,N(D19)&lt;TODAY()),"VENCIDO; ","")&amp;IF(AND(E19="Hecho",G19=""),"HECHO - SIN COMPROBANTE; ","")&amp;IF(AND(E19="Hecho",N(F19)=0),"HECHO - SIN FECHA; ",""))-2)))</f>
        <v/>
      </c>
    </row>
    <row r="20">
      <c r="B20" s="6" t="n"/>
      <c r="D20" s="7" t="n"/>
      <c r="F20" s="7" t="n"/>
      <c r="H20" s="6" t="n"/>
      <c r="I20" s="7">
        <f>IF(A20="","",IFERROR(IF(N(INDEX('Obras'!$D$2:$D$51,MATCH(A20,'Obras'!$A$2:$A$51,0)))=0,"",INDEX('Obras'!$D$2:$D$51,MATCH(A20,'Obras'!$A$2:$A$51,0))),""))</f>
        <v/>
      </c>
      <c r="J20" s="8">
        <f>IF(N(I20)=0,"",N(I20)-TODAY())</f>
        <v/>
      </c>
      <c r="K20" s="6">
        <f>IF(NOT(OR(A20&lt;&gt;"",B20&lt;&gt;"")),"",IF(IF(A20="","SIN OBRA; ",IF(COUNTIF('Obras'!$A$2:$A$51,A20)=0,"OBRA NO ESTÁ EN OBRAS; ",""))&amp;IF(B20="","SIN PUNTO; ","")&amp;IF(AND(AND(E20&lt;&gt;"Hecho",E20&lt;&gt;"No aplica"),N(I20)&gt;0,TODAY()&gt;=N(I20)),"ABIERTO DESPUÉS DEL INICIO; ","")&amp;IF(AND(AND(E20&lt;&gt;"Hecho",E20&lt;&gt;"No aplica"),N(I20)&gt;0,TODAY()&lt;N(I20),N(I20)-TODAY()&lt;=N('Ajustes'!$B$2)),"INICIO CERCANO - SIGUE ABIERTO; ","")&amp;IF(AND(E20&lt;&gt;"No aplica",C20=""),"SIN RESPONSABLE; ","")&amp;IF(AND(AND(E20&lt;&gt;"Hecho",E20&lt;&gt;"No aplica"),N(D20)=0),"SIN FECHA LÍMITE; ","")&amp;IF(AND(AND(E20&lt;&gt;"Hecho",E20&lt;&gt;"No aplica"),N(D20)&gt;0,N(I20)&gt;0,N(D20)&gt;N(I20)),"FECHA LÍMITE DESPUÉS DEL INICIO; ","")&amp;IF(AND(AND(E20&lt;&gt;"Hecho",E20&lt;&gt;"No aplica"),N(D20)&gt;0,N(D20)&lt;TODAY()),"VENCIDO; ","")&amp;IF(AND(E20="Hecho",G20=""),"HECHO - SIN COMPROBANTE; ","")&amp;IF(AND(E20="Hecho",N(F20)=0),"HECHO - SIN FECHA; ","")="","",LEFT(IF(A20="","SIN OBRA; ",IF(COUNTIF('Obras'!$A$2:$A$51,A20)=0,"OBRA NO ESTÁ EN OBRAS; ",""))&amp;IF(B20="","SIN PUNTO; ","")&amp;IF(AND(AND(E20&lt;&gt;"Hecho",E20&lt;&gt;"No aplica"),N(I20)&gt;0,TODAY()&gt;=N(I20)),"ABIERTO DESPUÉS DEL INICIO; ","")&amp;IF(AND(AND(E20&lt;&gt;"Hecho",E20&lt;&gt;"No aplica"),N(I20)&gt;0,TODAY()&lt;N(I20),N(I20)-TODAY()&lt;=N('Ajustes'!$B$2)),"INICIO CERCANO - SIGUE ABIERTO; ","")&amp;IF(AND(E20&lt;&gt;"No aplica",C20=""),"SIN RESPONSABLE; ","")&amp;IF(AND(AND(E20&lt;&gt;"Hecho",E20&lt;&gt;"No aplica"),N(D20)=0),"SIN FECHA LÍMITE; ","")&amp;IF(AND(AND(E20&lt;&gt;"Hecho",E20&lt;&gt;"No aplica"),N(D20)&gt;0,N(I20)&gt;0,N(D20)&gt;N(I20)),"FECHA LÍMITE DESPUÉS DEL INICIO; ","")&amp;IF(AND(AND(E20&lt;&gt;"Hecho",E20&lt;&gt;"No aplica"),N(D20)&gt;0,N(D20)&lt;TODAY()),"VENCIDO; ","")&amp;IF(AND(E20="Hecho",G20=""),"HECHO - SIN COMPROBANTE; ","")&amp;IF(AND(E20="Hecho",N(F20)=0),"HECHO - SIN FECHA; ",""),LEN(IF(A20="","SIN OBRA; ",IF(COUNTIF('Obras'!$A$2:$A$51,A20)=0,"OBRA NO ESTÁ EN OBRAS; ",""))&amp;IF(B20="","SIN PUNTO; ","")&amp;IF(AND(AND(E20&lt;&gt;"Hecho",E20&lt;&gt;"No aplica"),N(I20)&gt;0,TODAY()&gt;=N(I20)),"ABIERTO DESPUÉS DEL INICIO; ","")&amp;IF(AND(AND(E20&lt;&gt;"Hecho",E20&lt;&gt;"No aplica"),N(I20)&gt;0,TODAY()&lt;N(I20),N(I20)-TODAY()&lt;=N('Ajustes'!$B$2)),"INICIO CERCANO - SIGUE ABIERTO; ","")&amp;IF(AND(E20&lt;&gt;"No aplica",C20=""),"SIN RESPONSABLE; ","")&amp;IF(AND(AND(E20&lt;&gt;"Hecho",E20&lt;&gt;"No aplica"),N(D20)=0),"SIN FECHA LÍMITE; ","")&amp;IF(AND(AND(E20&lt;&gt;"Hecho",E20&lt;&gt;"No aplica"),N(D20)&gt;0,N(I20)&gt;0,N(D20)&gt;N(I20)),"FECHA LÍMITE DESPUÉS DEL INICIO; ","")&amp;IF(AND(AND(E20&lt;&gt;"Hecho",E20&lt;&gt;"No aplica"),N(D20)&gt;0,N(D20)&lt;TODAY()),"VENCIDO; ","")&amp;IF(AND(E20="Hecho",G20=""),"HECHO - SIN COMPROBANTE; ","")&amp;IF(AND(E20="Hecho",N(F20)=0),"HECHO - SIN FECHA; ",""))-2)))</f>
        <v/>
      </c>
    </row>
    <row r="21">
      <c r="B21" s="6" t="n"/>
      <c r="D21" s="7" t="n"/>
      <c r="F21" s="7" t="n"/>
      <c r="H21" s="6" t="n"/>
      <c r="I21" s="7">
        <f>IF(A21="","",IFERROR(IF(N(INDEX('Obras'!$D$2:$D$51,MATCH(A21,'Obras'!$A$2:$A$51,0)))=0,"",INDEX('Obras'!$D$2:$D$51,MATCH(A21,'Obras'!$A$2:$A$51,0))),""))</f>
        <v/>
      </c>
      <c r="J21" s="8">
        <f>IF(N(I21)=0,"",N(I21)-TODAY())</f>
        <v/>
      </c>
      <c r="K21" s="6">
        <f>IF(NOT(OR(A21&lt;&gt;"",B21&lt;&gt;"")),"",IF(IF(A21="","SIN OBRA; ",IF(COUNTIF('Obras'!$A$2:$A$51,A21)=0,"OBRA NO ESTÁ EN OBRAS; ",""))&amp;IF(B21="","SIN PUNTO; ","")&amp;IF(AND(AND(E21&lt;&gt;"Hecho",E21&lt;&gt;"No aplica"),N(I21)&gt;0,TODAY()&gt;=N(I21)),"ABIERTO DESPUÉS DEL INICIO; ","")&amp;IF(AND(AND(E21&lt;&gt;"Hecho",E21&lt;&gt;"No aplica"),N(I21)&gt;0,TODAY()&lt;N(I21),N(I21)-TODAY()&lt;=N('Ajustes'!$B$2)),"INICIO CERCANO - SIGUE ABIERTO; ","")&amp;IF(AND(E21&lt;&gt;"No aplica",C21=""),"SIN RESPONSABLE; ","")&amp;IF(AND(AND(E21&lt;&gt;"Hecho",E21&lt;&gt;"No aplica"),N(D21)=0),"SIN FECHA LÍMITE; ","")&amp;IF(AND(AND(E21&lt;&gt;"Hecho",E21&lt;&gt;"No aplica"),N(D21)&gt;0,N(I21)&gt;0,N(D21)&gt;N(I21)),"FECHA LÍMITE DESPUÉS DEL INICIO; ","")&amp;IF(AND(AND(E21&lt;&gt;"Hecho",E21&lt;&gt;"No aplica"),N(D21)&gt;0,N(D21)&lt;TODAY()),"VENCIDO; ","")&amp;IF(AND(E21="Hecho",G21=""),"HECHO - SIN COMPROBANTE; ","")&amp;IF(AND(E21="Hecho",N(F21)=0),"HECHO - SIN FECHA; ","")="","",LEFT(IF(A21="","SIN OBRA; ",IF(COUNTIF('Obras'!$A$2:$A$51,A21)=0,"OBRA NO ESTÁ EN OBRAS; ",""))&amp;IF(B21="","SIN PUNTO; ","")&amp;IF(AND(AND(E21&lt;&gt;"Hecho",E21&lt;&gt;"No aplica"),N(I21)&gt;0,TODAY()&gt;=N(I21)),"ABIERTO DESPUÉS DEL INICIO; ","")&amp;IF(AND(AND(E21&lt;&gt;"Hecho",E21&lt;&gt;"No aplica"),N(I21)&gt;0,TODAY()&lt;N(I21),N(I21)-TODAY()&lt;=N('Ajustes'!$B$2)),"INICIO CERCANO - SIGUE ABIERTO; ","")&amp;IF(AND(E21&lt;&gt;"No aplica",C21=""),"SIN RESPONSABLE; ","")&amp;IF(AND(AND(E21&lt;&gt;"Hecho",E21&lt;&gt;"No aplica"),N(D21)=0),"SIN FECHA LÍMITE; ","")&amp;IF(AND(AND(E21&lt;&gt;"Hecho",E21&lt;&gt;"No aplica"),N(D21)&gt;0,N(I21)&gt;0,N(D21)&gt;N(I21)),"FECHA LÍMITE DESPUÉS DEL INICIO; ","")&amp;IF(AND(AND(E21&lt;&gt;"Hecho",E21&lt;&gt;"No aplica"),N(D21)&gt;0,N(D21)&lt;TODAY()),"VENCIDO; ","")&amp;IF(AND(E21="Hecho",G21=""),"HECHO - SIN COMPROBANTE; ","")&amp;IF(AND(E21="Hecho",N(F21)=0),"HECHO - SIN FECHA; ",""),LEN(IF(A21="","SIN OBRA; ",IF(COUNTIF('Obras'!$A$2:$A$51,A21)=0,"OBRA NO ESTÁ EN OBRAS; ",""))&amp;IF(B21="","SIN PUNTO; ","")&amp;IF(AND(AND(E21&lt;&gt;"Hecho",E21&lt;&gt;"No aplica"),N(I21)&gt;0,TODAY()&gt;=N(I21)),"ABIERTO DESPUÉS DEL INICIO; ","")&amp;IF(AND(AND(E21&lt;&gt;"Hecho",E21&lt;&gt;"No aplica"),N(I21)&gt;0,TODAY()&lt;N(I21),N(I21)-TODAY()&lt;=N('Ajustes'!$B$2)),"INICIO CERCANO - SIGUE ABIERTO; ","")&amp;IF(AND(E21&lt;&gt;"No aplica",C21=""),"SIN RESPONSABLE; ","")&amp;IF(AND(AND(E21&lt;&gt;"Hecho",E21&lt;&gt;"No aplica"),N(D21)=0),"SIN FECHA LÍMITE; ","")&amp;IF(AND(AND(E21&lt;&gt;"Hecho",E21&lt;&gt;"No aplica"),N(D21)&gt;0,N(I21)&gt;0,N(D21)&gt;N(I21)),"FECHA LÍMITE DESPUÉS DEL INICIO; ","")&amp;IF(AND(AND(E21&lt;&gt;"Hecho",E21&lt;&gt;"No aplica"),N(D21)&gt;0,N(D21)&lt;TODAY()),"VENCIDO; ","")&amp;IF(AND(E21="Hecho",G21=""),"HECHO - SIN COMPROBANTE; ","")&amp;IF(AND(E21="Hecho",N(F21)=0),"HECHO - SIN FECHA; ",""))-2)))</f>
        <v/>
      </c>
    </row>
    <row r="22">
      <c r="B22" s="6" t="n"/>
      <c r="D22" s="7" t="n"/>
      <c r="F22" s="7" t="n"/>
      <c r="H22" s="6" t="n"/>
      <c r="I22" s="7">
        <f>IF(A22="","",IFERROR(IF(N(INDEX('Obras'!$D$2:$D$51,MATCH(A22,'Obras'!$A$2:$A$51,0)))=0,"",INDEX('Obras'!$D$2:$D$51,MATCH(A22,'Obras'!$A$2:$A$51,0))),""))</f>
        <v/>
      </c>
      <c r="J22" s="8">
        <f>IF(N(I22)=0,"",N(I22)-TODAY())</f>
        <v/>
      </c>
      <c r="K22" s="6">
        <f>IF(NOT(OR(A22&lt;&gt;"",B22&lt;&gt;"")),"",IF(IF(A22="","SIN OBRA; ",IF(COUNTIF('Obras'!$A$2:$A$51,A22)=0,"OBRA NO ESTÁ EN OBRAS; ",""))&amp;IF(B22="","SIN PUNTO; ","")&amp;IF(AND(AND(E22&lt;&gt;"Hecho",E22&lt;&gt;"No aplica"),N(I22)&gt;0,TODAY()&gt;=N(I22)),"ABIERTO DESPUÉS DEL INICIO; ","")&amp;IF(AND(AND(E22&lt;&gt;"Hecho",E22&lt;&gt;"No aplica"),N(I22)&gt;0,TODAY()&lt;N(I22),N(I22)-TODAY()&lt;=N('Ajustes'!$B$2)),"INICIO CERCANO - SIGUE ABIERTO; ","")&amp;IF(AND(E22&lt;&gt;"No aplica",C22=""),"SIN RESPONSABLE; ","")&amp;IF(AND(AND(E22&lt;&gt;"Hecho",E22&lt;&gt;"No aplica"),N(D22)=0),"SIN FECHA LÍMITE; ","")&amp;IF(AND(AND(E22&lt;&gt;"Hecho",E22&lt;&gt;"No aplica"),N(D22)&gt;0,N(I22)&gt;0,N(D22)&gt;N(I22)),"FECHA LÍMITE DESPUÉS DEL INICIO; ","")&amp;IF(AND(AND(E22&lt;&gt;"Hecho",E22&lt;&gt;"No aplica"),N(D22)&gt;0,N(D22)&lt;TODAY()),"VENCIDO; ","")&amp;IF(AND(E22="Hecho",G22=""),"HECHO - SIN COMPROBANTE; ","")&amp;IF(AND(E22="Hecho",N(F22)=0),"HECHO - SIN FECHA; ","")="","",LEFT(IF(A22="","SIN OBRA; ",IF(COUNTIF('Obras'!$A$2:$A$51,A22)=0,"OBRA NO ESTÁ EN OBRAS; ",""))&amp;IF(B22="","SIN PUNTO; ","")&amp;IF(AND(AND(E22&lt;&gt;"Hecho",E22&lt;&gt;"No aplica"),N(I22)&gt;0,TODAY()&gt;=N(I22)),"ABIERTO DESPUÉS DEL INICIO; ","")&amp;IF(AND(AND(E22&lt;&gt;"Hecho",E22&lt;&gt;"No aplica"),N(I22)&gt;0,TODAY()&lt;N(I22),N(I22)-TODAY()&lt;=N('Ajustes'!$B$2)),"INICIO CERCANO - SIGUE ABIERTO; ","")&amp;IF(AND(E22&lt;&gt;"No aplica",C22=""),"SIN RESPONSABLE; ","")&amp;IF(AND(AND(E22&lt;&gt;"Hecho",E22&lt;&gt;"No aplica"),N(D22)=0),"SIN FECHA LÍMITE; ","")&amp;IF(AND(AND(E22&lt;&gt;"Hecho",E22&lt;&gt;"No aplica"),N(D22)&gt;0,N(I22)&gt;0,N(D22)&gt;N(I22)),"FECHA LÍMITE DESPUÉS DEL INICIO; ","")&amp;IF(AND(AND(E22&lt;&gt;"Hecho",E22&lt;&gt;"No aplica"),N(D22)&gt;0,N(D22)&lt;TODAY()),"VENCIDO; ","")&amp;IF(AND(E22="Hecho",G22=""),"HECHO - SIN COMPROBANTE; ","")&amp;IF(AND(E22="Hecho",N(F22)=0),"HECHO - SIN FECHA; ",""),LEN(IF(A22="","SIN OBRA; ",IF(COUNTIF('Obras'!$A$2:$A$51,A22)=0,"OBRA NO ESTÁ EN OBRAS; ",""))&amp;IF(B22="","SIN PUNTO; ","")&amp;IF(AND(AND(E22&lt;&gt;"Hecho",E22&lt;&gt;"No aplica"),N(I22)&gt;0,TODAY()&gt;=N(I22)),"ABIERTO DESPUÉS DEL INICIO; ","")&amp;IF(AND(AND(E22&lt;&gt;"Hecho",E22&lt;&gt;"No aplica"),N(I22)&gt;0,TODAY()&lt;N(I22),N(I22)-TODAY()&lt;=N('Ajustes'!$B$2)),"INICIO CERCANO - SIGUE ABIERTO; ","")&amp;IF(AND(E22&lt;&gt;"No aplica",C22=""),"SIN RESPONSABLE; ","")&amp;IF(AND(AND(E22&lt;&gt;"Hecho",E22&lt;&gt;"No aplica"),N(D22)=0),"SIN FECHA LÍMITE; ","")&amp;IF(AND(AND(E22&lt;&gt;"Hecho",E22&lt;&gt;"No aplica"),N(D22)&gt;0,N(I22)&gt;0,N(D22)&gt;N(I22)),"FECHA LÍMITE DESPUÉS DEL INICIO; ","")&amp;IF(AND(AND(E22&lt;&gt;"Hecho",E22&lt;&gt;"No aplica"),N(D22)&gt;0,N(D22)&lt;TODAY()),"VENCIDO; ","")&amp;IF(AND(E22="Hecho",G22=""),"HECHO - SIN COMPROBANTE; ","")&amp;IF(AND(E22="Hecho",N(F22)=0),"HECHO - SIN FECHA; ",""))-2)))</f>
        <v/>
      </c>
    </row>
    <row r="23">
      <c r="B23" s="6" t="n"/>
      <c r="D23" s="7" t="n"/>
      <c r="F23" s="7" t="n"/>
      <c r="H23" s="6" t="n"/>
      <c r="I23" s="7">
        <f>IF(A23="","",IFERROR(IF(N(INDEX('Obras'!$D$2:$D$51,MATCH(A23,'Obras'!$A$2:$A$51,0)))=0,"",INDEX('Obras'!$D$2:$D$51,MATCH(A23,'Obras'!$A$2:$A$51,0))),""))</f>
        <v/>
      </c>
      <c r="J23" s="8">
        <f>IF(N(I23)=0,"",N(I23)-TODAY())</f>
        <v/>
      </c>
      <c r="K23" s="6">
        <f>IF(NOT(OR(A23&lt;&gt;"",B23&lt;&gt;"")),"",IF(IF(A23="","SIN OBRA; ",IF(COUNTIF('Obras'!$A$2:$A$51,A23)=0,"OBRA NO ESTÁ EN OBRAS; ",""))&amp;IF(B23="","SIN PUNTO; ","")&amp;IF(AND(AND(E23&lt;&gt;"Hecho",E23&lt;&gt;"No aplica"),N(I23)&gt;0,TODAY()&gt;=N(I23)),"ABIERTO DESPUÉS DEL INICIO; ","")&amp;IF(AND(AND(E23&lt;&gt;"Hecho",E23&lt;&gt;"No aplica"),N(I23)&gt;0,TODAY()&lt;N(I23),N(I23)-TODAY()&lt;=N('Ajustes'!$B$2)),"INICIO CERCANO - SIGUE ABIERTO; ","")&amp;IF(AND(E23&lt;&gt;"No aplica",C23=""),"SIN RESPONSABLE; ","")&amp;IF(AND(AND(E23&lt;&gt;"Hecho",E23&lt;&gt;"No aplica"),N(D23)=0),"SIN FECHA LÍMITE; ","")&amp;IF(AND(AND(E23&lt;&gt;"Hecho",E23&lt;&gt;"No aplica"),N(D23)&gt;0,N(I23)&gt;0,N(D23)&gt;N(I23)),"FECHA LÍMITE DESPUÉS DEL INICIO; ","")&amp;IF(AND(AND(E23&lt;&gt;"Hecho",E23&lt;&gt;"No aplica"),N(D23)&gt;0,N(D23)&lt;TODAY()),"VENCIDO; ","")&amp;IF(AND(E23="Hecho",G23=""),"HECHO - SIN COMPROBANTE; ","")&amp;IF(AND(E23="Hecho",N(F23)=0),"HECHO - SIN FECHA; ","")="","",LEFT(IF(A23="","SIN OBRA; ",IF(COUNTIF('Obras'!$A$2:$A$51,A23)=0,"OBRA NO ESTÁ EN OBRAS; ",""))&amp;IF(B23="","SIN PUNTO; ","")&amp;IF(AND(AND(E23&lt;&gt;"Hecho",E23&lt;&gt;"No aplica"),N(I23)&gt;0,TODAY()&gt;=N(I23)),"ABIERTO DESPUÉS DEL INICIO; ","")&amp;IF(AND(AND(E23&lt;&gt;"Hecho",E23&lt;&gt;"No aplica"),N(I23)&gt;0,TODAY()&lt;N(I23),N(I23)-TODAY()&lt;=N('Ajustes'!$B$2)),"INICIO CERCANO - SIGUE ABIERTO; ","")&amp;IF(AND(E23&lt;&gt;"No aplica",C23=""),"SIN RESPONSABLE; ","")&amp;IF(AND(AND(E23&lt;&gt;"Hecho",E23&lt;&gt;"No aplica"),N(D23)=0),"SIN FECHA LÍMITE; ","")&amp;IF(AND(AND(E23&lt;&gt;"Hecho",E23&lt;&gt;"No aplica"),N(D23)&gt;0,N(I23)&gt;0,N(D23)&gt;N(I23)),"FECHA LÍMITE DESPUÉS DEL INICIO; ","")&amp;IF(AND(AND(E23&lt;&gt;"Hecho",E23&lt;&gt;"No aplica"),N(D23)&gt;0,N(D23)&lt;TODAY()),"VENCIDO; ","")&amp;IF(AND(E23="Hecho",G23=""),"HECHO - SIN COMPROBANTE; ","")&amp;IF(AND(E23="Hecho",N(F23)=0),"HECHO - SIN FECHA; ",""),LEN(IF(A23="","SIN OBRA; ",IF(COUNTIF('Obras'!$A$2:$A$51,A23)=0,"OBRA NO ESTÁ EN OBRAS; ",""))&amp;IF(B23="","SIN PUNTO; ","")&amp;IF(AND(AND(E23&lt;&gt;"Hecho",E23&lt;&gt;"No aplica"),N(I23)&gt;0,TODAY()&gt;=N(I23)),"ABIERTO DESPUÉS DEL INICIO; ","")&amp;IF(AND(AND(E23&lt;&gt;"Hecho",E23&lt;&gt;"No aplica"),N(I23)&gt;0,TODAY()&lt;N(I23),N(I23)-TODAY()&lt;=N('Ajustes'!$B$2)),"INICIO CERCANO - SIGUE ABIERTO; ","")&amp;IF(AND(E23&lt;&gt;"No aplica",C23=""),"SIN RESPONSABLE; ","")&amp;IF(AND(AND(E23&lt;&gt;"Hecho",E23&lt;&gt;"No aplica"),N(D23)=0),"SIN FECHA LÍMITE; ","")&amp;IF(AND(AND(E23&lt;&gt;"Hecho",E23&lt;&gt;"No aplica"),N(D23)&gt;0,N(I23)&gt;0,N(D23)&gt;N(I23)),"FECHA LÍMITE DESPUÉS DEL INICIO; ","")&amp;IF(AND(AND(E23&lt;&gt;"Hecho",E23&lt;&gt;"No aplica"),N(D23)&gt;0,N(D23)&lt;TODAY()),"VENCIDO; ","")&amp;IF(AND(E23="Hecho",G23=""),"HECHO - SIN COMPROBANTE; ","")&amp;IF(AND(E23="Hecho",N(F23)=0),"HECHO - SIN FECHA; ",""))-2)))</f>
        <v/>
      </c>
    </row>
    <row r="24">
      <c r="B24" s="6" t="n"/>
      <c r="D24" s="7" t="n"/>
      <c r="F24" s="7" t="n"/>
      <c r="H24" s="6" t="n"/>
      <c r="I24" s="7">
        <f>IF(A24="","",IFERROR(IF(N(INDEX('Obras'!$D$2:$D$51,MATCH(A24,'Obras'!$A$2:$A$51,0)))=0,"",INDEX('Obras'!$D$2:$D$51,MATCH(A24,'Obras'!$A$2:$A$51,0))),""))</f>
        <v/>
      </c>
      <c r="J24" s="8">
        <f>IF(N(I24)=0,"",N(I24)-TODAY())</f>
        <v/>
      </c>
      <c r="K24" s="6">
        <f>IF(NOT(OR(A24&lt;&gt;"",B24&lt;&gt;"")),"",IF(IF(A24="","SIN OBRA; ",IF(COUNTIF('Obras'!$A$2:$A$51,A24)=0,"OBRA NO ESTÁ EN OBRAS; ",""))&amp;IF(B24="","SIN PUNTO; ","")&amp;IF(AND(AND(E24&lt;&gt;"Hecho",E24&lt;&gt;"No aplica"),N(I24)&gt;0,TODAY()&gt;=N(I24)),"ABIERTO DESPUÉS DEL INICIO; ","")&amp;IF(AND(AND(E24&lt;&gt;"Hecho",E24&lt;&gt;"No aplica"),N(I24)&gt;0,TODAY()&lt;N(I24),N(I24)-TODAY()&lt;=N('Ajustes'!$B$2)),"INICIO CERCANO - SIGUE ABIERTO; ","")&amp;IF(AND(E24&lt;&gt;"No aplica",C24=""),"SIN RESPONSABLE; ","")&amp;IF(AND(AND(E24&lt;&gt;"Hecho",E24&lt;&gt;"No aplica"),N(D24)=0),"SIN FECHA LÍMITE; ","")&amp;IF(AND(AND(E24&lt;&gt;"Hecho",E24&lt;&gt;"No aplica"),N(D24)&gt;0,N(I24)&gt;0,N(D24)&gt;N(I24)),"FECHA LÍMITE DESPUÉS DEL INICIO; ","")&amp;IF(AND(AND(E24&lt;&gt;"Hecho",E24&lt;&gt;"No aplica"),N(D24)&gt;0,N(D24)&lt;TODAY()),"VENCIDO; ","")&amp;IF(AND(E24="Hecho",G24=""),"HECHO - SIN COMPROBANTE; ","")&amp;IF(AND(E24="Hecho",N(F24)=0),"HECHO - SIN FECHA; ","")="","",LEFT(IF(A24="","SIN OBRA; ",IF(COUNTIF('Obras'!$A$2:$A$51,A24)=0,"OBRA NO ESTÁ EN OBRAS; ",""))&amp;IF(B24="","SIN PUNTO; ","")&amp;IF(AND(AND(E24&lt;&gt;"Hecho",E24&lt;&gt;"No aplica"),N(I24)&gt;0,TODAY()&gt;=N(I24)),"ABIERTO DESPUÉS DEL INICIO; ","")&amp;IF(AND(AND(E24&lt;&gt;"Hecho",E24&lt;&gt;"No aplica"),N(I24)&gt;0,TODAY()&lt;N(I24),N(I24)-TODAY()&lt;=N('Ajustes'!$B$2)),"INICIO CERCANO - SIGUE ABIERTO; ","")&amp;IF(AND(E24&lt;&gt;"No aplica",C24=""),"SIN RESPONSABLE; ","")&amp;IF(AND(AND(E24&lt;&gt;"Hecho",E24&lt;&gt;"No aplica"),N(D24)=0),"SIN FECHA LÍMITE; ","")&amp;IF(AND(AND(E24&lt;&gt;"Hecho",E24&lt;&gt;"No aplica"),N(D24)&gt;0,N(I24)&gt;0,N(D24)&gt;N(I24)),"FECHA LÍMITE DESPUÉS DEL INICIO; ","")&amp;IF(AND(AND(E24&lt;&gt;"Hecho",E24&lt;&gt;"No aplica"),N(D24)&gt;0,N(D24)&lt;TODAY()),"VENCIDO; ","")&amp;IF(AND(E24="Hecho",G24=""),"HECHO - SIN COMPROBANTE; ","")&amp;IF(AND(E24="Hecho",N(F24)=0),"HECHO - SIN FECHA; ",""),LEN(IF(A24="","SIN OBRA; ",IF(COUNTIF('Obras'!$A$2:$A$51,A24)=0,"OBRA NO ESTÁ EN OBRAS; ",""))&amp;IF(B24="","SIN PUNTO; ","")&amp;IF(AND(AND(E24&lt;&gt;"Hecho",E24&lt;&gt;"No aplica"),N(I24)&gt;0,TODAY()&gt;=N(I24)),"ABIERTO DESPUÉS DEL INICIO; ","")&amp;IF(AND(AND(E24&lt;&gt;"Hecho",E24&lt;&gt;"No aplica"),N(I24)&gt;0,TODAY()&lt;N(I24),N(I24)-TODAY()&lt;=N('Ajustes'!$B$2)),"INICIO CERCANO - SIGUE ABIERTO; ","")&amp;IF(AND(E24&lt;&gt;"No aplica",C24=""),"SIN RESPONSABLE; ","")&amp;IF(AND(AND(E24&lt;&gt;"Hecho",E24&lt;&gt;"No aplica"),N(D24)=0),"SIN FECHA LÍMITE; ","")&amp;IF(AND(AND(E24&lt;&gt;"Hecho",E24&lt;&gt;"No aplica"),N(D24)&gt;0,N(I24)&gt;0,N(D24)&gt;N(I24)),"FECHA LÍMITE DESPUÉS DEL INICIO; ","")&amp;IF(AND(AND(E24&lt;&gt;"Hecho",E24&lt;&gt;"No aplica"),N(D24)&gt;0,N(D24)&lt;TODAY()),"VENCIDO; ","")&amp;IF(AND(E24="Hecho",G24=""),"HECHO - SIN COMPROBANTE; ","")&amp;IF(AND(E24="Hecho",N(F24)=0),"HECHO - SIN FECHA; ",""))-2)))</f>
        <v/>
      </c>
    </row>
    <row r="25">
      <c r="B25" s="6" t="n"/>
      <c r="D25" s="7" t="n"/>
      <c r="F25" s="7" t="n"/>
      <c r="H25" s="6" t="n"/>
      <c r="I25" s="7">
        <f>IF(A25="","",IFERROR(IF(N(INDEX('Obras'!$D$2:$D$51,MATCH(A25,'Obras'!$A$2:$A$51,0)))=0,"",INDEX('Obras'!$D$2:$D$51,MATCH(A25,'Obras'!$A$2:$A$51,0))),""))</f>
        <v/>
      </c>
      <c r="J25" s="8">
        <f>IF(N(I25)=0,"",N(I25)-TODAY())</f>
        <v/>
      </c>
      <c r="K25" s="6">
        <f>IF(NOT(OR(A25&lt;&gt;"",B25&lt;&gt;"")),"",IF(IF(A25="","SIN OBRA; ",IF(COUNTIF('Obras'!$A$2:$A$51,A25)=0,"OBRA NO ESTÁ EN OBRAS; ",""))&amp;IF(B25="","SIN PUNTO; ","")&amp;IF(AND(AND(E25&lt;&gt;"Hecho",E25&lt;&gt;"No aplica"),N(I25)&gt;0,TODAY()&gt;=N(I25)),"ABIERTO DESPUÉS DEL INICIO; ","")&amp;IF(AND(AND(E25&lt;&gt;"Hecho",E25&lt;&gt;"No aplica"),N(I25)&gt;0,TODAY()&lt;N(I25),N(I25)-TODAY()&lt;=N('Ajustes'!$B$2)),"INICIO CERCANO - SIGUE ABIERTO; ","")&amp;IF(AND(E25&lt;&gt;"No aplica",C25=""),"SIN RESPONSABLE; ","")&amp;IF(AND(AND(E25&lt;&gt;"Hecho",E25&lt;&gt;"No aplica"),N(D25)=0),"SIN FECHA LÍMITE; ","")&amp;IF(AND(AND(E25&lt;&gt;"Hecho",E25&lt;&gt;"No aplica"),N(D25)&gt;0,N(I25)&gt;0,N(D25)&gt;N(I25)),"FECHA LÍMITE DESPUÉS DEL INICIO; ","")&amp;IF(AND(AND(E25&lt;&gt;"Hecho",E25&lt;&gt;"No aplica"),N(D25)&gt;0,N(D25)&lt;TODAY()),"VENCIDO; ","")&amp;IF(AND(E25="Hecho",G25=""),"HECHO - SIN COMPROBANTE; ","")&amp;IF(AND(E25="Hecho",N(F25)=0),"HECHO - SIN FECHA; ","")="","",LEFT(IF(A25="","SIN OBRA; ",IF(COUNTIF('Obras'!$A$2:$A$51,A25)=0,"OBRA NO ESTÁ EN OBRAS; ",""))&amp;IF(B25="","SIN PUNTO; ","")&amp;IF(AND(AND(E25&lt;&gt;"Hecho",E25&lt;&gt;"No aplica"),N(I25)&gt;0,TODAY()&gt;=N(I25)),"ABIERTO DESPUÉS DEL INICIO; ","")&amp;IF(AND(AND(E25&lt;&gt;"Hecho",E25&lt;&gt;"No aplica"),N(I25)&gt;0,TODAY()&lt;N(I25),N(I25)-TODAY()&lt;=N('Ajustes'!$B$2)),"INICIO CERCANO - SIGUE ABIERTO; ","")&amp;IF(AND(E25&lt;&gt;"No aplica",C25=""),"SIN RESPONSABLE; ","")&amp;IF(AND(AND(E25&lt;&gt;"Hecho",E25&lt;&gt;"No aplica"),N(D25)=0),"SIN FECHA LÍMITE; ","")&amp;IF(AND(AND(E25&lt;&gt;"Hecho",E25&lt;&gt;"No aplica"),N(D25)&gt;0,N(I25)&gt;0,N(D25)&gt;N(I25)),"FECHA LÍMITE DESPUÉS DEL INICIO; ","")&amp;IF(AND(AND(E25&lt;&gt;"Hecho",E25&lt;&gt;"No aplica"),N(D25)&gt;0,N(D25)&lt;TODAY()),"VENCIDO; ","")&amp;IF(AND(E25="Hecho",G25=""),"HECHO - SIN COMPROBANTE; ","")&amp;IF(AND(E25="Hecho",N(F25)=0),"HECHO - SIN FECHA; ",""),LEN(IF(A25="","SIN OBRA; ",IF(COUNTIF('Obras'!$A$2:$A$51,A25)=0,"OBRA NO ESTÁ EN OBRAS; ",""))&amp;IF(B25="","SIN PUNTO; ","")&amp;IF(AND(AND(E25&lt;&gt;"Hecho",E25&lt;&gt;"No aplica"),N(I25)&gt;0,TODAY()&gt;=N(I25)),"ABIERTO DESPUÉS DEL INICIO; ","")&amp;IF(AND(AND(E25&lt;&gt;"Hecho",E25&lt;&gt;"No aplica"),N(I25)&gt;0,TODAY()&lt;N(I25),N(I25)-TODAY()&lt;=N('Ajustes'!$B$2)),"INICIO CERCANO - SIGUE ABIERTO; ","")&amp;IF(AND(E25&lt;&gt;"No aplica",C25=""),"SIN RESPONSABLE; ","")&amp;IF(AND(AND(E25&lt;&gt;"Hecho",E25&lt;&gt;"No aplica"),N(D25)=0),"SIN FECHA LÍMITE; ","")&amp;IF(AND(AND(E25&lt;&gt;"Hecho",E25&lt;&gt;"No aplica"),N(D25)&gt;0,N(I25)&gt;0,N(D25)&gt;N(I25)),"FECHA LÍMITE DESPUÉS DEL INICIO; ","")&amp;IF(AND(AND(E25&lt;&gt;"Hecho",E25&lt;&gt;"No aplica"),N(D25)&gt;0,N(D25)&lt;TODAY()),"VENCIDO; ","")&amp;IF(AND(E25="Hecho",G25=""),"HECHO - SIN COMPROBANTE; ","")&amp;IF(AND(E25="Hecho",N(F25)=0),"HECHO - SIN FECHA; ",""))-2)))</f>
        <v/>
      </c>
    </row>
    <row r="26">
      <c r="B26" s="6" t="n"/>
      <c r="D26" s="7" t="n"/>
      <c r="F26" s="7" t="n"/>
      <c r="H26" s="6" t="n"/>
      <c r="I26" s="7">
        <f>IF(A26="","",IFERROR(IF(N(INDEX('Obras'!$D$2:$D$51,MATCH(A26,'Obras'!$A$2:$A$51,0)))=0,"",INDEX('Obras'!$D$2:$D$51,MATCH(A26,'Obras'!$A$2:$A$51,0))),""))</f>
        <v/>
      </c>
      <c r="J26" s="8">
        <f>IF(N(I26)=0,"",N(I26)-TODAY())</f>
        <v/>
      </c>
      <c r="K26" s="6">
        <f>IF(NOT(OR(A26&lt;&gt;"",B26&lt;&gt;"")),"",IF(IF(A26="","SIN OBRA; ",IF(COUNTIF('Obras'!$A$2:$A$51,A26)=0,"OBRA NO ESTÁ EN OBRAS; ",""))&amp;IF(B26="","SIN PUNTO; ","")&amp;IF(AND(AND(E26&lt;&gt;"Hecho",E26&lt;&gt;"No aplica"),N(I26)&gt;0,TODAY()&gt;=N(I26)),"ABIERTO DESPUÉS DEL INICIO; ","")&amp;IF(AND(AND(E26&lt;&gt;"Hecho",E26&lt;&gt;"No aplica"),N(I26)&gt;0,TODAY()&lt;N(I26),N(I26)-TODAY()&lt;=N('Ajustes'!$B$2)),"INICIO CERCANO - SIGUE ABIERTO; ","")&amp;IF(AND(E26&lt;&gt;"No aplica",C26=""),"SIN RESPONSABLE; ","")&amp;IF(AND(AND(E26&lt;&gt;"Hecho",E26&lt;&gt;"No aplica"),N(D26)=0),"SIN FECHA LÍMITE; ","")&amp;IF(AND(AND(E26&lt;&gt;"Hecho",E26&lt;&gt;"No aplica"),N(D26)&gt;0,N(I26)&gt;0,N(D26)&gt;N(I26)),"FECHA LÍMITE DESPUÉS DEL INICIO; ","")&amp;IF(AND(AND(E26&lt;&gt;"Hecho",E26&lt;&gt;"No aplica"),N(D26)&gt;0,N(D26)&lt;TODAY()),"VENCIDO; ","")&amp;IF(AND(E26="Hecho",G26=""),"HECHO - SIN COMPROBANTE; ","")&amp;IF(AND(E26="Hecho",N(F26)=0),"HECHO - SIN FECHA; ","")="","",LEFT(IF(A26="","SIN OBRA; ",IF(COUNTIF('Obras'!$A$2:$A$51,A26)=0,"OBRA NO ESTÁ EN OBRAS; ",""))&amp;IF(B26="","SIN PUNTO; ","")&amp;IF(AND(AND(E26&lt;&gt;"Hecho",E26&lt;&gt;"No aplica"),N(I26)&gt;0,TODAY()&gt;=N(I26)),"ABIERTO DESPUÉS DEL INICIO; ","")&amp;IF(AND(AND(E26&lt;&gt;"Hecho",E26&lt;&gt;"No aplica"),N(I26)&gt;0,TODAY()&lt;N(I26),N(I26)-TODAY()&lt;=N('Ajustes'!$B$2)),"INICIO CERCANO - SIGUE ABIERTO; ","")&amp;IF(AND(E26&lt;&gt;"No aplica",C26=""),"SIN RESPONSABLE; ","")&amp;IF(AND(AND(E26&lt;&gt;"Hecho",E26&lt;&gt;"No aplica"),N(D26)=0),"SIN FECHA LÍMITE; ","")&amp;IF(AND(AND(E26&lt;&gt;"Hecho",E26&lt;&gt;"No aplica"),N(D26)&gt;0,N(I26)&gt;0,N(D26)&gt;N(I26)),"FECHA LÍMITE DESPUÉS DEL INICIO; ","")&amp;IF(AND(AND(E26&lt;&gt;"Hecho",E26&lt;&gt;"No aplica"),N(D26)&gt;0,N(D26)&lt;TODAY()),"VENCIDO; ","")&amp;IF(AND(E26="Hecho",G26=""),"HECHO - SIN COMPROBANTE; ","")&amp;IF(AND(E26="Hecho",N(F26)=0),"HECHO - SIN FECHA; ",""),LEN(IF(A26="","SIN OBRA; ",IF(COUNTIF('Obras'!$A$2:$A$51,A26)=0,"OBRA NO ESTÁ EN OBRAS; ",""))&amp;IF(B26="","SIN PUNTO; ","")&amp;IF(AND(AND(E26&lt;&gt;"Hecho",E26&lt;&gt;"No aplica"),N(I26)&gt;0,TODAY()&gt;=N(I26)),"ABIERTO DESPUÉS DEL INICIO; ","")&amp;IF(AND(AND(E26&lt;&gt;"Hecho",E26&lt;&gt;"No aplica"),N(I26)&gt;0,TODAY()&lt;N(I26),N(I26)-TODAY()&lt;=N('Ajustes'!$B$2)),"INICIO CERCANO - SIGUE ABIERTO; ","")&amp;IF(AND(E26&lt;&gt;"No aplica",C26=""),"SIN RESPONSABLE; ","")&amp;IF(AND(AND(E26&lt;&gt;"Hecho",E26&lt;&gt;"No aplica"),N(D26)=0),"SIN FECHA LÍMITE; ","")&amp;IF(AND(AND(E26&lt;&gt;"Hecho",E26&lt;&gt;"No aplica"),N(D26)&gt;0,N(I26)&gt;0,N(D26)&gt;N(I26)),"FECHA LÍMITE DESPUÉS DEL INICIO; ","")&amp;IF(AND(AND(E26&lt;&gt;"Hecho",E26&lt;&gt;"No aplica"),N(D26)&gt;0,N(D26)&lt;TODAY()),"VENCIDO; ","")&amp;IF(AND(E26="Hecho",G26=""),"HECHO - SIN COMPROBANTE; ","")&amp;IF(AND(E26="Hecho",N(F26)=0),"HECHO - SIN FECHA; ",""))-2)))</f>
        <v/>
      </c>
    </row>
    <row r="27">
      <c r="B27" s="6" t="n"/>
      <c r="D27" s="7" t="n"/>
      <c r="F27" s="7" t="n"/>
      <c r="H27" s="6" t="n"/>
      <c r="I27" s="7">
        <f>IF(A27="","",IFERROR(IF(N(INDEX('Obras'!$D$2:$D$51,MATCH(A27,'Obras'!$A$2:$A$51,0)))=0,"",INDEX('Obras'!$D$2:$D$51,MATCH(A27,'Obras'!$A$2:$A$51,0))),""))</f>
        <v/>
      </c>
      <c r="J27" s="8">
        <f>IF(N(I27)=0,"",N(I27)-TODAY())</f>
        <v/>
      </c>
      <c r="K27" s="6">
        <f>IF(NOT(OR(A27&lt;&gt;"",B27&lt;&gt;"")),"",IF(IF(A27="","SIN OBRA; ",IF(COUNTIF('Obras'!$A$2:$A$51,A27)=0,"OBRA NO ESTÁ EN OBRAS; ",""))&amp;IF(B27="","SIN PUNTO; ","")&amp;IF(AND(AND(E27&lt;&gt;"Hecho",E27&lt;&gt;"No aplica"),N(I27)&gt;0,TODAY()&gt;=N(I27)),"ABIERTO DESPUÉS DEL INICIO; ","")&amp;IF(AND(AND(E27&lt;&gt;"Hecho",E27&lt;&gt;"No aplica"),N(I27)&gt;0,TODAY()&lt;N(I27),N(I27)-TODAY()&lt;=N('Ajustes'!$B$2)),"INICIO CERCANO - SIGUE ABIERTO; ","")&amp;IF(AND(E27&lt;&gt;"No aplica",C27=""),"SIN RESPONSABLE; ","")&amp;IF(AND(AND(E27&lt;&gt;"Hecho",E27&lt;&gt;"No aplica"),N(D27)=0),"SIN FECHA LÍMITE; ","")&amp;IF(AND(AND(E27&lt;&gt;"Hecho",E27&lt;&gt;"No aplica"),N(D27)&gt;0,N(I27)&gt;0,N(D27)&gt;N(I27)),"FECHA LÍMITE DESPUÉS DEL INICIO; ","")&amp;IF(AND(AND(E27&lt;&gt;"Hecho",E27&lt;&gt;"No aplica"),N(D27)&gt;0,N(D27)&lt;TODAY()),"VENCIDO; ","")&amp;IF(AND(E27="Hecho",G27=""),"HECHO - SIN COMPROBANTE; ","")&amp;IF(AND(E27="Hecho",N(F27)=0),"HECHO - SIN FECHA; ","")="","",LEFT(IF(A27="","SIN OBRA; ",IF(COUNTIF('Obras'!$A$2:$A$51,A27)=0,"OBRA NO ESTÁ EN OBRAS; ",""))&amp;IF(B27="","SIN PUNTO; ","")&amp;IF(AND(AND(E27&lt;&gt;"Hecho",E27&lt;&gt;"No aplica"),N(I27)&gt;0,TODAY()&gt;=N(I27)),"ABIERTO DESPUÉS DEL INICIO; ","")&amp;IF(AND(AND(E27&lt;&gt;"Hecho",E27&lt;&gt;"No aplica"),N(I27)&gt;0,TODAY()&lt;N(I27),N(I27)-TODAY()&lt;=N('Ajustes'!$B$2)),"INICIO CERCANO - SIGUE ABIERTO; ","")&amp;IF(AND(E27&lt;&gt;"No aplica",C27=""),"SIN RESPONSABLE; ","")&amp;IF(AND(AND(E27&lt;&gt;"Hecho",E27&lt;&gt;"No aplica"),N(D27)=0),"SIN FECHA LÍMITE; ","")&amp;IF(AND(AND(E27&lt;&gt;"Hecho",E27&lt;&gt;"No aplica"),N(D27)&gt;0,N(I27)&gt;0,N(D27)&gt;N(I27)),"FECHA LÍMITE DESPUÉS DEL INICIO; ","")&amp;IF(AND(AND(E27&lt;&gt;"Hecho",E27&lt;&gt;"No aplica"),N(D27)&gt;0,N(D27)&lt;TODAY()),"VENCIDO; ","")&amp;IF(AND(E27="Hecho",G27=""),"HECHO - SIN COMPROBANTE; ","")&amp;IF(AND(E27="Hecho",N(F27)=0),"HECHO - SIN FECHA; ",""),LEN(IF(A27="","SIN OBRA; ",IF(COUNTIF('Obras'!$A$2:$A$51,A27)=0,"OBRA NO ESTÁ EN OBRAS; ",""))&amp;IF(B27="","SIN PUNTO; ","")&amp;IF(AND(AND(E27&lt;&gt;"Hecho",E27&lt;&gt;"No aplica"),N(I27)&gt;0,TODAY()&gt;=N(I27)),"ABIERTO DESPUÉS DEL INICIO; ","")&amp;IF(AND(AND(E27&lt;&gt;"Hecho",E27&lt;&gt;"No aplica"),N(I27)&gt;0,TODAY()&lt;N(I27),N(I27)-TODAY()&lt;=N('Ajustes'!$B$2)),"INICIO CERCANO - SIGUE ABIERTO; ","")&amp;IF(AND(E27&lt;&gt;"No aplica",C27=""),"SIN RESPONSABLE; ","")&amp;IF(AND(AND(E27&lt;&gt;"Hecho",E27&lt;&gt;"No aplica"),N(D27)=0),"SIN FECHA LÍMITE; ","")&amp;IF(AND(AND(E27&lt;&gt;"Hecho",E27&lt;&gt;"No aplica"),N(D27)&gt;0,N(I27)&gt;0,N(D27)&gt;N(I27)),"FECHA LÍMITE DESPUÉS DEL INICIO; ","")&amp;IF(AND(AND(E27&lt;&gt;"Hecho",E27&lt;&gt;"No aplica"),N(D27)&gt;0,N(D27)&lt;TODAY()),"VENCIDO; ","")&amp;IF(AND(E27="Hecho",G27=""),"HECHO - SIN COMPROBANTE; ","")&amp;IF(AND(E27="Hecho",N(F27)=0),"HECHO - SIN FECHA; ",""))-2)))</f>
        <v/>
      </c>
    </row>
    <row r="28">
      <c r="B28" s="6" t="n"/>
      <c r="D28" s="7" t="n"/>
      <c r="F28" s="7" t="n"/>
      <c r="H28" s="6" t="n"/>
      <c r="I28" s="7">
        <f>IF(A28="","",IFERROR(IF(N(INDEX('Obras'!$D$2:$D$51,MATCH(A28,'Obras'!$A$2:$A$51,0)))=0,"",INDEX('Obras'!$D$2:$D$51,MATCH(A28,'Obras'!$A$2:$A$51,0))),""))</f>
        <v/>
      </c>
      <c r="J28" s="8">
        <f>IF(N(I28)=0,"",N(I28)-TODAY())</f>
        <v/>
      </c>
      <c r="K28" s="6">
        <f>IF(NOT(OR(A28&lt;&gt;"",B28&lt;&gt;"")),"",IF(IF(A28="","SIN OBRA; ",IF(COUNTIF('Obras'!$A$2:$A$51,A28)=0,"OBRA NO ESTÁ EN OBRAS; ",""))&amp;IF(B28="","SIN PUNTO; ","")&amp;IF(AND(AND(E28&lt;&gt;"Hecho",E28&lt;&gt;"No aplica"),N(I28)&gt;0,TODAY()&gt;=N(I28)),"ABIERTO DESPUÉS DEL INICIO; ","")&amp;IF(AND(AND(E28&lt;&gt;"Hecho",E28&lt;&gt;"No aplica"),N(I28)&gt;0,TODAY()&lt;N(I28),N(I28)-TODAY()&lt;=N('Ajustes'!$B$2)),"INICIO CERCANO - SIGUE ABIERTO; ","")&amp;IF(AND(E28&lt;&gt;"No aplica",C28=""),"SIN RESPONSABLE; ","")&amp;IF(AND(AND(E28&lt;&gt;"Hecho",E28&lt;&gt;"No aplica"),N(D28)=0),"SIN FECHA LÍMITE; ","")&amp;IF(AND(AND(E28&lt;&gt;"Hecho",E28&lt;&gt;"No aplica"),N(D28)&gt;0,N(I28)&gt;0,N(D28)&gt;N(I28)),"FECHA LÍMITE DESPUÉS DEL INICIO; ","")&amp;IF(AND(AND(E28&lt;&gt;"Hecho",E28&lt;&gt;"No aplica"),N(D28)&gt;0,N(D28)&lt;TODAY()),"VENCIDO; ","")&amp;IF(AND(E28="Hecho",G28=""),"HECHO - SIN COMPROBANTE; ","")&amp;IF(AND(E28="Hecho",N(F28)=0),"HECHO - SIN FECHA; ","")="","",LEFT(IF(A28="","SIN OBRA; ",IF(COUNTIF('Obras'!$A$2:$A$51,A28)=0,"OBRA NO ESTÁ EN OBRAS; ",""))&amp;IF(B28="","SIN PUNTO; ","")&amp;IF(AND(AND(E28&lt;&gt;"Hecho",E28&lt;&gt;"No aplica"),N(I28)&gt;0,TODAY()&gt;=N(I28)),"ABIERTO DESPUÉS DEL INICIO; ","")&amp;IF(AND(AND(E28&lt;&gt;"Hecho",E28&lt;&gt;"No aplica"),N(I28)&gt;0,TODAY()&lt;N(I28),N(I28)-TODAY()&lt;=N('Ajustes'!$B$2)),"INICIO CERCANO - SIGUE ABIERTO; ","")&amp;IF(AND(E28&lt;&gt;"No aplica",C28=""),"SIN RESPONSABLE; ","")&amp;IF(AND(AND(E28&lt;&gt;"Hecho",E28&lt;&gt;"No aplica"),N(D28)=0),"SIN FECHA LÍMITE; ","")&amp;IF(AND(AND(E28&lt;&gt;"Hecho",E28&lt;&gt;"No aplica"),N(D28)&gt;0,N(I28)&gt;0,N(D28)&gt;N(I28)),"FECHA LÍMITE DESPUÉS DEL INICIO; ","")&amp;IF(AND(AND(E28&lt;&gt;"Hecho",E28&lt;&gt;"No aplica"),N(D28)&gt;0,N(D28)&lt;TODAY()),"VENCIDO; ","")&amp;IF(AND(E28="Hecho",G28=""),"HECHO - SIN COMPROBANTE; ","")&amp;IF(AND(E28="Hecho",N(F28)=0),"HECHO - SIN FECHA; ",""),LEN(IF(A28="","SIN OBRA; ",IF(COUNTIF('Obras'!$A$2:$A$51,A28)=0,"OBRA NO ESTÁ EN OBRAS; ",""))&amp;IF(B28="","SIN PUNTO; ","")&amp;IF(AND(AND(E28&lt;&gt;"Hecho",E28&lt;&gt;"No aplica"),N(I28)&gt;0,TODAY()&gt;=N(I28)),"ABIERTO DESPUÉS DEL INICIO; ","")&amp;IF(AND(AND(E28&lt;&gt;"Hecho",E28&lt;&gt;"No aplica"),N(I28)&gt;0,TODAY()&lt;N(I28),N(I28)-TODAY()&lt;=N('Ajustes'!$B$2)),"INICIO CERCANO - SIGUE ABIERTO; ","")&amp;IF(AND(E28&lt;&gt;"No aplica",C28=""),"SIN RESPONSABLE; ","")&amp;IF(AND(AND(E28&lt;&gt;"Hecho",E28&lt;&gt;"No aplica"),N(D28)=0),"SIN FECHA LÍMITE; ","")&amp;IF(AND(AND(E28&lt;&gt;"Hecho",E28&lt;&gt;"No aplica"),N(D28)&gt;0,N(I28)&gt;0,N(D28)&gt;N(I28)),"FECHA LÍMITE DESPUÉS DEL INICIO; ","")&amp;IF(AND(AND(E28&lt;&gt;"Hecho",E28&lt;&gt;"No aplica"),N(D28)&gt;0,N(D28)&lt;TODAY()),"VENCIDO; ","")&amp;IF(AND(E28="Hecho",G28=""),"HECHO - SIN COMPROBANTE; ","")&amp;IF(AND(E28="Hecho",N(F28)=0),"HECHO - SIN FECHA; ",""))-2)))</f>
        <v/>
      </c>
    </row>
    <row r="29">
      <c r="B29" s="6" t="n"/>
      <c r="D29" s="7" t="n"/>
      <c r="F29" s="7" t="n"/>
      <c r="H29" s="6" t="n"/>
      <c r="I29" s="7">
        <f>IF(A29="","",IFERROR(IF(N(INDEX('Obras'!$D$2:$D$51,MATCH(A29,'Obras'!$A$2:$A$51,0)))=0,"",INDEX('Obras'!$D$2:$D$51,MATCH(A29,'Obras'!$A$2:$A$51,0))),""))</f>
        <v/>
      </c>
      <c r="J29" s="8">
        <f>IF(N(I29)=0,"",N(I29)-TODAY())</f>
        <v/>
      </c>
      <c r="K29" s="6">
        <f>IF(NOT(OR(A29&lt;&gt;"",B29&lt;&gt;"")),"",IF(IF(A29="","SIN OBRA; ",IF(COUNTIF('Obras'!$A$2:$A$51,A29)=0,"OBRA NO ESTÁ EN OBRAS; ",""))&amp;IF(B29="","SIN PUNTO; ","")&amp;IF(AND(AND(E29&lt;&gt;"Hecho",E29&lt;&gt;"No aplica"),N(I29)&gt;0,TODAY()&gt;=N(I29)),"ABIERTO DESPUÉS DEL INICIO; ","")&amp;IF(AND(AND(E29&lt;&gt;"Hecho",E29&lt;&gt;"No aplica"),N(I29)&gt;0,TODAY()&lt;N(I29),N(I29)-TODAY()&lt;=N('Ajustes'!$B$2)),"INICIO CERCANO - SIGUE ABIERTO; ","")&amp;IF(AND(E29&lt;&gt;"No aplica",C29=""),"SIN RESPONSABLE; ","")&amp;IF(AND(AND(E29&lt;&gt;"Hecho",E29&lt;&gt;"No aplica"),N(D29)=0),"SIN FECHA LÍMITE; ","")&amp;IF(AND(AND(E29&lt;&gt;"Hecho",E29&lt;&gt;"No aplica"),N(D29)&gt;0,N(I29)&gt;0,N(D29)&gt;N(I29)),"FECHA LÍMITE DESPUÉS DEL INICIO; ","")&amp;IF(AND(AND(E29&lt;&gt;"Hecho",E29&lt;&gt;"No aplica"),N(D29)&gt;0,N(D29)&lt;TODAY()),"VENCIDO; ","")&amp;IF(AND(E29="Hecho",G29=""),"HECHO - SIN COMPROBANTE; ","")&amp;IF(AND(E29="Hecho",N(F29)=0),"HECHO - SIN FECHA; ","")="","",LEFT(IF(A29="","SIN OBRA; ",IF(COUNTIF('Obras'!$A$2:$A$51,A29)=0,"OBRA NO ESTÁ EN OBRAS; ",""))&amp;IF(B29="","SIN PUNTO; ","")&amp;IF(AND(AND(E29&lt;&gt;"Hecho",E29&lt;&gt;"No aplica"),N(I29)&gt;0,TODAY()&gt;=N(I29)),"ABIERTO DESPUÉS DEL INICIO; ","")&amp;IF(AND(AND(E29&lt;&gt;"Hecho",E29&lt;&gt;"No aplica"),N(I29)&gt;0,TODAY()&lt;N(I29),N(I29)-TODAY()&lt;=N('Ajustes'!$B$2)),"INICIO CERCANO - SIGUE ABIERTO; ","")&amp;IF(AND(E29&lt;&gt;"No aplica",C29=""),"SIN RESPONSABLE; ","")&amp;IF(AND(AND(E29&lt;&gt;"Hecho",E29&lt;&gt;"No aplica"),N(D29)=0),"SIN FECHA LÍMITE; ","")&amp;IF(AND(AND(E29&lt;&gt;"Hecho",E29&lt;&gt;"No aplica"),N(D29)&gt;0,N(I29)&gt;0,N(D29)&gt;N(I29)),"FECHA LÍMITE DESPUÉS DEL INICIO; ","")&amp;IF(AND(AND(E29&lt;&gt;"Hecho",E29&lt;&gt;"No aplica"),N(D29)&gt;0,N(D29)&lt;TODAY()),"VENCIDO; ","")&amp;IF(AND(E29="Hecho",G29=""),"HECHO - SIN COMPROBANTE; ","")&amp;IF(AND(E29="Hecho",N(F29)=0),"HECHO - SIN FECHA; ",""),LEN(IF(A29="","SIN OBRA; ",IF(COUNTIF('Obras'!$A$2:$A$51,A29)=0,"OBRA NO ESTÁ EN OBRAS; ",""))&amp;IF(B29="","SIN PUNTO; ","")&amp;IF(AND(AND(E29&lt;&gt;"Hecho",E29&lt;&gt;"No aplica"),N(I29)&gt;0,TODAY()&gt;=N(I29)),"ABIERTO DESPUÉS DEL INICIO; ","")&amp;IF(AND(AND(E29&lt;&gt;"Hecho",E29&lt;&gt;"No aplica"),N(I29)&gt;0,TODAY()&lt;N(I29),N(I29)-TODAY()&lt;=N('Ajustes'!$B$2)),"INICIO CERCANO - SIGUE ABIERTO; ","")&amp;IF(AND(E29&lt;&gt;"No aplica",C29=""),"SIN RESPONSABLE; ","")&amp;IF(AND(AND(E29&lt;&gt;"Hecho",E29&lt;&gt;"No aplica"),N(D29)=0),"SIN FECHA LÍMITE; ","")&amp;IF(AND(AND(E29&lt;&gt;"Hecho",E29&lt;&gt;"No aplica"),N(D29)&gt;0,N(I29)&gt;0,N(D29)&gt;N(I29)),"FECHA LÍMITE DESPUÉS DEL INICIO; ","")&amp;IF(AND(AND(E29&lt;&gt;"Hecho",E29&lt;&gt;"No aplica"),N(D29)&gt;0,N(D29)&lt;TODAY()),"VENCIDO; ","")&amp;IF(AND(E29="Hecho",G29=""),"HECHO - SIN COMPROBANTE; ","")&amp;IF(AND(E29="Hecho",N(F29)=0),"HECHO - SIN FECHA; ",""))-2)))</f>
        <v/>
      </c>
    </row>
    <row r="30">
      <c r="B30" s="6" t="n"/>
      <c r="D30" s="7" t="n"/>
      <c r="F30" s="7" t="n"/>
      <c r="H30" s="6" t="n"/>
      <c r="I30" s="7">
        <f>IF(A30="","",IFERROR(IF(N(INDEX('Obras'!$D$2:$D$51,MATCH(A30,'Obras'!$A$2:$A$51,0)))=0,"",INDEX('Obras'!$D$2:$D$51,MATCH(A30,'Obras'!$A$2:$A$51,0))),""))</f>
        <v/>
      </c>
      <c r="J30" s="8">
        <f>IF(N(I30)=0,"",N(I30)-TODAY())</f>
        <v/>
      </c>
      <c r="K30" s="6">
        <f>IF(NOT(OR(A30&lt;&gt;"",B30&lt;&gt;"")),"",IF(IF(A30="","SIN OBRA; ",IF(COUNTIF('Obras'!$A$2:$A$51,A30)=0,"OBRA NO ESTÁ EN OBRAS; ",""))&amp;IF(B30="","SIN PUNTO; ","")&amp;IF(AND(AND(E30&lt;&gt;"Hecho",E30&lt;&gt;"No aplica"),N(I30)&gt;0,TODAY()&gt;=N(I30)),"ABIERTO DESPUÉS DEL INICIO; ","")&amp;IF(AND(AND(E30&lt;&gt;"Hecho",E30&lt;&gt;"No aplica"),N(I30)&gt;0,TODAY()&lt;N(I30),N(I30)-TODAY()&lt;=N('Ajustes'!$B$2)),"INICIO CERCANO - SIGUE ABIERTO; ","")&amp;IF(AND(E30&lt;&gt;"No aplica",C30=""),"SIN RESPONSABLE; ","")&amp;IF(AND(AND(E30&lt;&gt;"Hecho",E30&lt;&gt;"No aplica"),N(D30)=0),"SIN FECHA LÍMITE; ","")&amp;IF(AND(AND(E30&lt;&gt;"Hecho",E30&lt;&gt;"No aplica"),N(D30)&gt;0,N(I30)&gt;0,N(D30)&gt;N(I30)),"FECHA LÍMITE DESPUÉS DEL INICIO; ","")&amp;IF(AND(AND(E30&lt;&gt;"Hecho",E30&lt;&gt;"No aplica"),N(D30)&gt;0,N(D30)&lt;TODAY()),"VENCIDO; ","")&amp;IF(AND(E30="Hecho",G30=""),"HECHO - SIN COMPROBANTE; ","")&amp;IF(AND(E30="Hecho",N(F30)=0),"HECHO - SIN FECHA; ","")="","",LEFT(IF(A30="","SIN OBRA; ",IF(COUNTIF('Obras'!$A$2:$A$51,A30)=0,"OBRA NO ESTÁ EN OBRAS; ",""))&amp;IF(B30="","SIN PUNTO; ","")&amp;IF(AND(AND(E30&lt;&gt;"Hecho",E30&lt;&gt;"No aplica"),N(I30)&gt;0,TODAY()&gt;=N(I30)),"ABIERTO DESPUÉS DEL INICIO; ","")&amp;IF(AND(AND(E30&lt;&gt;"Hecho",E30&lt;&gt;"No aplica"),N(I30)&gt;0,TODAY()&lt;N(I30),N(I30)-TODAY()&lt;=N('Ajustes'!$B$2)),"INICIO CERCANO - SIGUE ABIERTO; ","")&amp;IF(AND(E30&lt;&gt;"No aplica",C30=""),"SIN RESPONSABLE; ","")&amp;IF(AND(AND(E30&lt;&gt;"Hecho",E30&lt;&gt;"No aplica"),N(D30)=0),"SIN FECHA LÍMITE; ","")&amp;IF(AND(AND(E30&lt;&gt;"Hecho",E30&lt;&gt;"No aplica"),N(D30)&gt;0,N(I30)&gt;0,N(D30)&gt;N(I30)),"FECHA LÍMITE DESPUÉS DEL INICIO; ","")&amp;IF(AND(AND(E30&lt;&gt;"Hecho",E30&lt;&gt;"No aplica"),N(D30)&gt;0,N(D30)&lt;TODAY()),"VENCIDO; ","")&amp;IF(AND(E30="Hecho",G30=""),"HECHO - SIN COMPROBANTE; ","")&amp;IF(AND(E30="Hecho",N(F30)=0),"HECHO - SIN FECHA; ",""),LEN(IF(A30="","SIN OBRA; ",IF(COUNTIF('Obras'!$A$2:$A$51,A30)=0,"OBRA NO ESTÁ EN OBRAS; ",""))&amp;IF(B30="","SIN PUNTO; ","")&amp;IF(AND(AND(E30&lt;&gt;"Hecho",E30&lt;&gt;"No aplica"),N(I30)&gt;0,TODAY()&gt;=N(I30)),"ABIERTO DESPUÉS DEL INICIO; ","")&amp;IF(AND(AND(E30&lt;&gt;"Hecho",E30&lt;&gt;"No aplica"),N(I30)&gt;0,TODAY()&lt;N(I30),N(I30)-TODAY()&lt;=N('Ajustes'!$B$2)),"INICIO CERCANO - SIGUE ABIERTO; ","")&amp;IF(AND(E30&lt;&gt;"No aplica",C30=""),"SIN RESPONSABLE; ","")&amp;IF(AND(AND(E30&lt;&gt;"Hecho",E30&lt;&gt;"No aplica"),N(D30)=0),"SIN FECHA LÍMITE; ","")&amp;IF(AND(AND(E30&lt;&gt;"Hecho",E30&lt;&gt;"No aplica"),N(D30)&gt;0,N(I30)&gt;0,N(D30)&gt;N(I30)),"FECHA LÍMITE DESPUÉS DEL INICIO; ","")&amp;IF(AND(AND(E30&lt;&gt;"Hecho",E30&lt;&gt;"No aplica"),N(D30)&gt;0,N(D30)&lt;TODAY()),"VENCIDO; ","")&amp;IF(AND(E30="Hecho",G30=""),"HECHO - SIN COMPROBANTE; ","")&amp;IF(AND(E30="Hecho",N(F30)=0),"HECHO - SIN FECHA; ",""))-2)))</f>
        <v/>
      </c>
    </row>
    <row r="31">
      <c r="B31" s="6" t="n"/>
      <c r="D31" s="7" t="n"/>
      <c r="F31" s="7" t="n"/>
      <c r="H31" s="6" t="n"/>
      <c r="I31" s="7">
        <f>IF(A31="","",IFERROR(IF(N(INDEX('Obras'!$D$2:$D$51,MATCH(A31,'Obras'!$A$2:$A$51,0)))=0,"",INDEX('Obras'!$D$2:$D$51,MATCH(A31,'Obras'!$A$2:$A$51,0))),""))</f>
        <v/>
      </c>
      <c r="J31" s="8">
        <f>IF(N(I31)=0,"",N(I31)-TODAY())</f>
        <v/>
      </c>
      <c r="K31" s="6">
        <f>IF(NOT(OR(A31&lt;&gt;"",B31&lt;&gt;"")),"",IF(IF(A31="","SIN OBRA; ",IF(COUNTIF('Obras'!$A$2:$A$51,A31)=0,"OBRA NO ESTÁ EN OBRAS; ",""))&amp;IF(B31="","SIN PUNTO; ","")&amp;IF(AND(AND(E31&lt;&gt;"Hecho",E31&lt;&gt;"No aplica"),N(I31)&gt;0,TODAY()&gt;=N(I31)),"ABIERTO DESPUÉS DEL INICIO; ","")&amp;IF(AND(AND(E31&lt;&gt;"Hecho",E31&lt;&gt;"No aplica"),N(I31)&gt;0,TODAY()&lt;N(I31),N(I31)-TODAY()&lt;=N('Ajustes'!$B$2)),"INICIO CERCANO - SIGUE ABIERTO; ","")&amp;IF(AND(E31&lt;&gt;"No aplica",C31=""),"SIN RESPONSABLE; ","")&amp;IF(AND(AND(E31&lt;&gt;"Hecho",E31&lt;&gt;"No aplica"),N(D31)=0),"SIN FECHA LÍMITE; ","")&amp;IF(AND(AND(E31&lt;&gt;"Hecho",E31&lt;&gt;"No aplica"),N(D31)&gt;0,N(I31)&gt;0,N(D31)&gt;N(I31)),"FECHA LÍMITE DESPUÉS DEL INICIO; ","")&amp;IF(AND(AND(E31&lt;&gt;"Hecho",E31&lt;&gt;"No aplica"),N(D31)&gt;0,N(D31)&lt;TODAY()),"VENCIDO; ","")&amp;IF(AND(E31="Hecho",G31=""),"HECHO - SIN COMPROBANTE; ","")&amp;IF(AND(E31="Hecho",N(F31)=0),"HECHO - SIN FECHA; ","")="","",LEFT(IF(A31="","SIN OBRA; ",IF(COUNTIF('Obras'!$A$2:$A$51,A31)=0,"OBRA NO ESTÁ EN OBRAS; ",""))&amp;IF(B31="","SIN PUNTO; ","")&amp;IF(AND(AND(E31&lt;&gt;"Hecho",E31&lt;&gt;"No aplica"),N(I31)&gt;0,TODAY()&gt;=N(I31)),"ABIERTO DESPUÉS DEL INICIO; ","")&amp;IF(AND(AND(E31&lt;&gt;"Hecho",E31&lt;&gt;"No aplica"),N(I31)&gt;0,TODAY()&lt;N(I31),N(I31)-TODAY()&lt;=N('Ajustes'!$B$2)),"INICIO CERCANO - SIGUE ABIERTO; ","")&amp;IF(AND(E31&lt;&gt;"No aplica",C31=""),"SIN RESPONSABLE; ","")&amp;IF(AND(AND(E31&lt;&gt;"Hecho",E31&lt;&gt;"No aplica"),N(D31)=0),"SIN FECHA LÍMITE; ","")&amp;IF(AND(AND(E31&lt;&gt;"Hecho",E31&lt;&gt;"No aplica"),N(D31)&gt;0,N(I31)&gt;0,N(D31)&gt;N(I31)),"FECHA LÍMITE DESPUÉS DEL INICIO; ","")&amp;IF(AND(AND(E31&lt;&gt;"Hecho",E31&lt;&gt;"No aplica"),N(D31)&gt;0,N(D31)&lt;TODAY()),"VENCIDO; ","")&amp;IF(AND(E31="Hecho",G31=""),"HECHO - SIN COMPROBANTE; ","")&amp;IF(AND(E31="Hecho",N(F31)=0),"HECHO - SIN FECHA; ",""),LEN(IF(A31="","SIN OBRA; ",IF(COUNTIF('Obras'!$A$2:$A$51,A31)=0,"OBRA NO ESTÁ EN OBRAS; ",""))&amp;IF(B31="","SIN PUNTO; ","")&amp;IF(AND(AND(E31&lt;&gt;"Hecho",E31&lt;&gt;"No aplica"),N(I31)&gt;0,TODAY()&gt;=N(I31)),"ABIERTO DESPUÉS DEL INICIO; ","")&amp;IF(AND(AND(E31&lt;&gt;"Hecho",E31&lt;&gt;"No aplica"),N(I31)&gt;0,TODAY()&lt;N(I31),N(I31)-TODAY()&lt;=N('Ajustes'!$B$2)),"INICIO CERCANO - SIGUE ABIERTO; ","")&amp;IF(AND(E31&lt;&gt;"No aplica",C31=""),"SIN RESPONSABLE; ","")&amp;IF(AND(AND(E31&lt;&gt;"Hecho",E31&lt;&gt;"No aplica"),N(D31)=0),"SIN FECHA LÍMITE; ","")&amp;IF(AND(AND(E31&lt;&gt;"Hecho",E31&lt;&gt;"No aplica"),N(D31)&gt;0,N(I31)&gt;0,N(D31)&gt;N(I31)),"FECHA LÍMITE DESPUÉS DEL INICIO; ","")&amp;IF(AND(AND(E31&lt;&gt;"Hecho",E31&lt;&gt;"No aplica"),N(D31)&gt;0,N(D31)&lt;TODAY()),"VENCIDO; ","")&amp;IF(AND(E31="Hecho",G31=""),"HECHO - SIN COMPROBANTE; ","")&amp;IF(AND(E31="Hecho",N(F31)=0),"HECHO - SIN FECHA; ",""))-2)))</f>
        <v/>
      </c>
    </row>
    <row r="32">
      <c r="B32" s="6" t="n"/>
      <c r="D32" s="7" t="n"/>
      <c r="F32" s="7" t="n"/>
      <c r="H32" s="6" t="n"/>
      <c r="I32" s="7">
        <f>IF(A32="","",IFERROR(IF(N(INDEX('Obras'!$D$2:$D$51,MATCH(A32,'Obras'!$A$2:$A$51,0)))=0,"",INDEX('Obras'!$D$2:$D$51,MATCH(A32,'Obras'!$A$2:$A$51,0))),""))</f>
        <v/>
      </c>
      <c r="J32" s="8">
        <f>IF(N(I32)=0,"",N(I32)-TODAY())</f>
        <v/>
      </c>
      <c r="K32" s="6">
        <f>IF(NOT(OR(A32&lt;&gt;"",B32&lt;&gt;"")),"",IF(IF(A32="","SIN OBRA; ",IF(COUNTIF('Obras'!$A$2:$A$51,A32)=0,"OBRA NO ESTÁ EN OBRAS; ",""))&amp;IF(B32="","SIN PUNTO; ","")&amp;IF(AND(AND(E32&lt;&gt;"Hecho",E32&lt;&gt;"No aplica"),N(I32)&gt;0,TODAY()&gt;=N(I32)),"ABIERTO DESPUÉS DEL INICIO; ","")&amp;IF(AND(AND(E32&lt;&gt;"Hecho",E32&lt;&gt;"No aplica"),N(I32)&gt;0,TODAY()&lt;N(I32),N(I32)-TODAY()&lt;=N('Ajustes'!$B$2)),"INICIO CERCANO - SIGUE ABIERTO; ","")&amp;IF(AND(E32&lt;&gt;"No aplica",C32=""),"SIN RESPONSABLE; ","")&amp;IF(AND(AND(E32&lt;&gt;"Hecho",E32&lt;&gt;"No aplica"),N(D32)=0),"SIN FECHA LÍMITE; ","")&amp;IF(AND(AND(E32&lt;&gt;"Hecho",E32&lt;&gt;"No aplica"),N(D32)&gt;0,N(I32)&gt;0,N(D32)&gt;N(I32)),"FECHA LÍMITE DESPUÉS DEL INICIO; ","")&amp;IF(AND(AND(E32&lt;&gt;"Hecho",E32&lt;&gt;"No aplica"),N(D32)&gt;0,N(D32)&lt;TODAY()),"VENCIDO; ","")&amp;IF(AND(E32="Hecho",G32=""),"HECHO - SIN COMPROBANTE; ","")&amp;IF(AND(E32="Hecho",N(F32)=0),"HECHO - SIN FECHA; ","")="","",LEFT(IF(A32="","SIN OBRA; ",IF(COUNTIF('Obras'!$A$2:$A$51,A32)=0,"OBRA NO ESTÁ EN OBRAS; ",""))&amp;IF(B32="","SIN PUNTO; ","")&amp;IF(AND(AND(E32&lt;&gt;"Hecho",E32&lt;&gt;"No aplica"),N(I32)&gt;0,TODAY()&gt;=N(I32)),"ABIERTO DESPUÉS DEL INICIO; ","")&amp;IF(AND(AND(E32&lt;&gt;"Hecho",E32&lt;&gt;"No aplica"),N(I32)&gt;0,TODAY()&lt;N(I32),N(I32)-TODAY()&lt;=N('Ajustes'!$B$2)),"INICIO CERCANO - SIGUE ABIERTO; ","")&amp;IF(AND(E32&lt;&gt;"No aplica",C32=""),"SIN RESPONSABLE; ","")&amp;IF(AND(AND(E32&lt;&gt;"Hecho",E32&lt;&gt;"No aplica"),N(D32)=0),"SIN FECHA LÍMITE; ","")&amp;IF(AND(AND(E32&lt;&gt;"Hecho",E32&lt;&gt;"No aplica"),N(D32)&gt;0,N(I32)&gt;0,N(D32)&gt;N(I32)),"FECHA LÍMITE DESPUÉS DEL INICIO; ","")&amp;IF(AND(AND(E32&lt;&gt;"Hecho",E32&lt;&gt;"No aplica"),N(D32)&gt;0,N(D32)&lt;TODAY()),"VENCIDO; ","")&amp;IF(AND(E32="Hecho",G32=""),"HECHO - SIN COMPROBANTE; ","")&amp;IF(AND(E32="Hecho",N(F32)=0),"HECHO - SIN FECHA; ",""),LEN(IF(A32="","SIN OBRA; ",IF(COUNTIF('Obras'!$A$2:$A$51,A32)=0,"OBRA NO ESTÁ EN OBRAS; ",""))&amp;IF(B32="","SIN PUNTO; ","")&amp;IF(AND(AND(E32&lt;&gt;"Hecho",E32&lt;&gt;"No aplica"),N(I32)&gt;0,TODAY()&gt;=N(I32)),"ABIERTO DESPUÉS DEL INICIO; ","")&amp;IF(AND(AND(E32&lt;&gt;"Hecho",E32&lt;&gt;"No aplica"),N(I32)&gt;0,TODAY()&lt;N(I32),N(I32)-TODAY()&lt;=N('Ajustes'!$B$2)),"INICIO CERCANO - SIGUE ABIERTO; ","")&amp;IF(AND(E32&lt;&gt;"No aplica",C32=""),"SIN RESPONSABLE; ","")&amp;IF(AND(AND(E32&lt;&gt;"Hecho",E32&lt;&gt;"No aplica"),N(D32)=0),"SIN FECHA LÍMITE; ","")&amp;IF(AND(AND(E32&lt;&gt;"Hecho",E32&lt;&gt;"No aplica"),N(D32)&gt;0,N(I32)&gt;0,N(D32)&gt;N(I32)),"FECHA LÍMITE DESPUÉS DEL INICIO; ","")&amp;IF(AND(AND(E32&lt;&gt;"Hecho",E32&lt;&gt;"No aplica"),N(D32)&gt;0,N(D32)&lt;TODAY()),"VENCIDO; ","")&amp;IF(AND(E32="Hecho",G32=""),"HECHO - SIN COMPROBANTE; ","")&amp;IF(AND(E32="Hecho",N(F32)=0),"HECHO - SIN FECHA; ",""))-2)))</f>
        <v/>
      </c>
    </row>
    <row r="33">
      <c r="B33" s="6" t="n"/>
      <c r="D33" s="7" t="n"/>
      <c r="F33" s="7" t="n"/>
      <c r="H33" s="6" t="n"/>
      <c r="I33" s="7">
        <f>IF(A33="","",IFERROR(IF(N(INDEX('Obras'!$D$2:$D$51,MATCH(A33,'Obras'!$A$2:$A$51,0)))=0,"",INDEX('Obras'!$D$2:$D$51,MATCH(A33,'Obras'!$A$2:$A$51,0))),""))</f>
        <v/>
      </c>
      <c r="J33" s="8">
        <f>IF(N(I33)=0,"",N(I33)-TODAY())</f>
        <v/>
      </c>
      <c r="K33" s="6">
        <f>IF(NOT(OR(A33&lt;&gt;"",B33&lt;&gt;"")),"",IF(IF(A33="","SIN OBRA; ",IF(COUNTIF('Obras'!$A$2:$A$51,A33)=0,"OBRA NO ESTÁ EN OBRAS; ",""))&amp;IF(B33="","SIN PUNTO; ","")&amp;IF(AND(AND(E33&lt;&gt;"Hecho",E33&lt;&gt;"No aplica"),N(I33)&gt;0,TODAY()&gt;=N(I33)),"ABIERTO DESPUÉS DEL INICIO; ","")&amp;IF(AND(AND(E33&lt;&gt;"Hecho",E33&lt;&gt;"No aplica"),N(I33)&gt;0,TODAY()&lt;N(I33),N(I33)-TODAY()&lt;=N('Ajustes'!$B$2)),"INICIO CERCANO - SIGUE ABIERTO; ","")&amp;IF(AND(E33&lt;&gt;"No aplica",C33=""),"SIN RESPONSABLE; ","")&amp;IF(AND(AND(E33&lt;&gt;"Hecho",E33&lt;&gt;"No aplica"),N(D33)=0),"SIN FECHA LÍMITE; ","")&amp;IF(AND(AND(E33&lt;&gt;"Hecho",E33&lt;&gt;"No aplica"),N(D33)&gt;0,N(I33)&gt;0,N(D33)&gt;N(I33)),"FECHA LÍMITE DESPUÉS DEL INICIO; ","")&amp;IF(AND(AND(E33&lt;&gt;"Hecho",E33&lt;&gt;"No aplica"),N(D33)&gt;0,N(D33)&lt;TODAY()),"VENCIDO; ","")&amp;IF(AND(E33="Hecho",G33=""),"HECHO - SIN COMPROBANTE; ","")&amp;IF(AND(E33="Hecho",N(F33)=0),"HECHO - SIN FECHA; ","")="","",LEFT(IF(A33="","SIN OBRA; ",IF(COUNTIF('Obras'!$A$2:$A$51,A33)=0,"OBRA NO ESTÁ EN OBRAS; ",""))&amp;IF(B33="","SIN PUNTO; ","")&amp;IF(AND(AND(E33&lt;&gt;"Hecho",E33&lt;&gt;"No aplica"),N(I33)&gt;0,TODAY()&gt;=N(I33)),"ABIERTO DESPUÉS DEL INICIO; ","")&amp;IF(AND(AND(E33&lt;&gt;"Hecho",E33&lt;&gt;"No aplica"),N(I33)&gt;0,TODAY()&lt;N(I33),N(I33)-TODAY()&lt;=N('Ajustes'!$B$2)),"INICIO CERCANO - SIGUE ABIERTO; ","")&amp;IF(AND(E33&lt;&gt;"No aplica",C33=""),"SIN RESPONSABLE; ","")&amp;IF(AND(AND(E33&lt;&gt;"Hecho",E33&lt;&gt;"No aplica"),N(D33)=0),"SIN FECHA LÍMITE; ","")&amp;IF(AND(AND(E33&lt;&gt;"Hecho",E33&lt;&gt;"No aplica"),N(D33)&gt;0,N(I33)&gt;0,N(D33)&gt;N(I33)),"FECHA LÍMITE DESPUÉS DEL INICIO; ","")&amp;IF(AND(AND(E33&lt;&gt;"Hecho",E33&lt;&gt;"No aplica"),N(D33)&gt;0,N(D33)&lt;TODAY()),"VENCIDO; ","")&amp;IF(AND(E33="Hecho",G33=""),"HECHO - SIN COMPROBANTE; ","")&amp;IF(AND(E33="Hecho",N(F33)=0),"HECHO - SIN FECHA; ",""),LEN(IF(A33="","SIN OBRA; ",IF(COUNTIF('Obras'!$A$2:$A$51,A33)=0,"OBRA NO ESTÁ EN OBRAS; ",""))&amp;IF(B33="","SIN PUNTO; ","")&amp;IF(AND(AND(E33&lt;&gt;"Hecho",E33&lt;&gt;"No aplica"),N(I33)&gt;0,TODAY()&gt;=N(I33)),"ABIERTO DESPUÉS DEL INICIO; ","")&amp;IF(AND(AND(E33&lt;&gt;"Hecho",E33&lt;&gt;"No aplica"),N(I33)&gt;0,TODAY()&lt;N(I33),N(I33)-TODAY()&lt;=N('Ajustes'!$B$2)),"INICIO CERCANO - SIGUE ABIERTO; ","")&amp;IF(AND(E33&lt;&gt;"No aplica",C33=""),"SIN RESPONSABLE; ","")&amp;IF(AND(AND(E33&lt;&gt;"Hecho",E33&lt;&gt;"No aplica"),N(D33)=0),"SIN FECHA LÍMITE; ","")&amp;IF(AND(AND(E33&lt;&gt;"Hecho",E33&lt;&gt;"No aplica"),N(D33)&gt;0,N(I33)&gt;0,N(D33)&gt;N(I33)),"FECHA LÍMITE DESPUÉS DEL INICIO; ","")&amp;IF(AND(AND(E33&lt;&gt;"Hecho",E33&lt;&gt;"No aplica"),N(D33)&gt;0,N(D33)&lt;TODAY()),"VENCIDO; ","")&amp;IF(AND(E33="Hecho",G33=""),"HECHO - SIN COMPROBANTE; ","")&amp;IF(AND(E33="Hecho",N(F33)=0),"HECHO - SIN FECHA; ",""))-2)))</f>
        <v/>
      </c>
    </row>
    <row r="34">
      <c r="B34" s="6" t="n"/>
      <c r="D34" s="7" t="n"/>
      <c r="F34" s="7" t="n"/>
      <c r="H34" s="6" t="n"/>
      <c r="I34" s="7">
        <f>IF(A34="","",IFERROR(IF(N(INDEX('Obras'!$D$2:$D$51,MATCH(A34,'Obras'!$A$2:$A$51,0)))=0,"",INDEX('Obras'!$D$2:$D$51,MATCH(A34,'Obras'!$A$2:$A$51,0))),""))</f>
        <v/>
      </c>
      <c r="J34" s="8">
        <f>IF(N(I34)=0,"",N(I34)-TODAY())</f>
        <v/>
      </c>
      <c r="K34" s="6">
        <f>IF(NOT(OR(A34&lt;&gt;"",B34&lt;&gt;"")),"",IF(IF(A34="","SIN OBRA; ",IF(COUNTIF('Obras'!$A$2:$A$51,A34)=0,"OBRA NO ESTÁ EN OBRAS; ",""))&amp;IF(B34="","SIN PUNTO; ","")&amp;IF(AND(AND(E34&lt;&gt;"Hecho",E34&lt;&gt;"No aplica"),N(I34)&gt;0,TODAY()&gt;=N(I34)),"ABIERTO DESPUÉS DEL INICIO; ","")&amp;IF(AND(AND(E34&lt;&gt;"Hecho",E34&lt;&gt;"No aplica"),N(I34)&gt;0,TODAY()&lt;N(I34),N(I34)-TODAY()&lt;=N('Ajustes'!$B$2)),"INICIO CERCANO - SIGUE ABIERTO; ","")&amp;IF(AND(E34&lt;&gt;"No aplica",C34=""),"SIN RESPONSABLE; ","")&amp;IF(AND(AND(E34&lt;&gt;"Hecho",E34&lt;&gt;"No aplica"),N(D34)=0),"SIN FECHA LÍMITE; ","")&amp;IF(AND(AND(E34&lt;&gt;"Hecho",E34&lt;&gt;"No aplica"),N(D34)&gt;0,N(I34)&gt;0,N(D34)&gt;N(I34)),"FECHA LÍMITE DESPUÉS DEL INICIO; ","")&amp;IF(AND(AND(E34&lt;&gt;"Hecho",E34&lt;&gt;"No aplica"),N(D34)&gt;0,N(D34)&lt;TODAY()),"VENCIDO; ","")&amp;IF(AND(E34="Hecho",G34=""),"HECHO - SIN COMPROBANTE; ","")&amp;IF(AND(E34="Hecho",N(F34)=0),"HECHO - SIN FECHA; ","")="","",LEFT(IF(A34="","SIN OBRA; ",IF(COUNTIF('Obras'!$A$2:$A$51,A34)=0,"OBRA NO ESTÁ EN OBRAS; ",""))&amp;IF(B34="","SIN PUNTO; ","")&amp;IF(AND(AND(E34&lt;&gt;"Hecho",E34&lt;&gt;"No aplica"),N(I34)&gt;0,TODAY()&gt;=N(I34)),"ABIERTO DESPUÉS DEL INICIO; ","")&amp;IF(AND(AND(E34&lt;&gt;"Hecho",E34&lt;&gt;"No aplica"),N(I34)&gt;0,TODAY()&lt;N(I34),N(I34)-TODAY()&lt;=N('Ajustes'!$B$2)),"INICIO CERCANO - SIGUE ABIERTO; ","")&amp;IF(AND(E34&lt;&gt;"No aplica",C34=""),"SIN RESPONSABLE; ","")&amp;IF(AND(AND(E34&lt;&gt;"Hecho",E34&lt;&gt;"No aplica"),N(D34)=0),"SIN FECHA LÍMITE; ","")&amp;IF(AND(AND(E34&lt;&gt;"Hecho",E34&lt;&gt;"No aplica"),N(D34)&gt;0,N(I34)&gt;0,N(D34)&gt;N(I34)),"FECHA LÍMITE DESPUÉS DEL INICIO; ","")&amp;IF(AND(AND(E34&lt;&gt;"Hecho",E34&lt;&gt;"No aplica"),N(D34)&gt;0,N(D34)&lt;TODAY()),"VENCIDO; ","")&amp;IF(AND(E34="Hecho",G34=""),"HECHO - SIN COMPROBANTE; ","")&amp;IF(AND(E34="Hecho",N(F34)=0),"HECHO - SIN FECHA; ",""),LEN(IF(A34="","SIN OBRA; ",IF(COUNTIF('Obras'!$A$2:$A$51,A34)=0,"OBRA NO ESTÁ EN OBRAS; ",""))&amp;IF(B34="","SIN PUNTO; ","")&amp;IF(AND(AND(E34&lt;&gt;"Hecho",E34&lt;&gt;"No aplica"),N(I34)&gt;0,TODAY()&gt;=N(I34)),"ABIERTO DESPUÉS DEL INICIO; ","")&amp;IF(AND(AND(E34&lt;&gt;"Hecho",E34&lt;&gt;"No aplica"),N(I34)&gt;0,TODAY()&lt;N(I34),N(I34)-TODAY()&lt;=N('Ajustes'!$B$2)),"INICIO CERCANO - SIGUE ABIERTO; ","")&amp;IF(AND(E34&lt;&gt;"No aplica",C34=""),"SIN RESPONSABLE; ","")&amp;IF(AND(AND(E34&lt;&gt;"Hecho",E34&lt;&gt;"No aplica"),N(D34)=0),"SIN FECHA LÍMITE; ","")&amp;IF(AND(AND(E34&lt;&gt;"Hecho",E34&lt;&gt;"No aplica"),N(D34)&gt;0,N(I34)&gt;0,N(D34)&gt;N(I34)),"FECHA LÍMITE DESPUÉS DEL INICIO; ","")&amp;IF(AND(AND(E34&lt;&gt;"Hecho",E34&lt;&gt;"No aplica"),N(D34)&gt;0,N(D34)&lt;TODAY()),"VENCIDO; ","")&amp;IF(AND(E34="Hecho",G34=""),"HECHO - SIN COMPROBANTE; ","")&amp;IF(AND(E34="Hecho",N(F34)=0),"HECHO - SIN FECHA; ",""))-2)))</f>
        <v/>
      </c>
    </row>
    <row r="35">
      <c r="B35" s="6" t="n"/>
      <c r="D35" s="7" t="n"/>
      <c r="F35" s="7" t="n"/>
      <c r="H35" s="6" t="n"/>
      <c r="I35" s="7">
        <f>IF(A35="","",IFERROR(IF(N(INDEX('Obras'!$D$2:$D$51,MATCH(A35,'Obras'!$A$2:$A$51,0)))=0,"",INDEX('Obras'!$D$2:$D$51,MATCH(A35,'Obras'!$A$2:$A$51,0))),""))</f>
        <v/>
      </c>
      <c r="J35" s="8">
        <f>IF(N(I35)=0,"",N(I35)-TODAY())</f>
        <v/>
      </c>
      <c r="K35" s="6">
        <f>IF(NOT(OR(A35&lt;&gt;"",B35&lt;&gt;"")),"",IF(IF(A35="","SIN OBRA; ",IF(COUNTIF('Obras'!$A$2:$A$51,A35)=0,"OBRA NO ESTÁ EN OBRAS; ",""))&amp;IF(B35="","SIN PUNTO; ","")&amp;IF(AND(AND(E35&lt;&gt;"Hecho",E35&lt;&gt;"No aplica"),N(I35)&gt;0,TODAY()&gt;=N(I35)),"ABIERTO DESPUÉS DEL INICIO; ","")&amp;IF(AND(AND(E35&lt;&gt;"Hecho",E35&lt;&gt;"No aplica"),N(I35)&gt;0,TODAY()&lt;N(I35),N(I35)-TODAY()&lt;=N('Ajustes'!$B$2)),"INICIO CERCANO - SIGUE ABIERTO; ","")&amp;IF(AND(E35&lt;&gt;"No aplica",C35=""),"SIN RESPONSABLE; ","")&amp;IF(AND(AND(E35&lt;&gt;"Hecho",E35&lt;&gt;"No aplica"),N(D35)=0),"SIN FECHA LÍMITE; ","")&amp;IF(AND(AND(E35&lt;&gt;"Hecho",E35&lt;&gt;"No aplica"),N(D35)&gt;0,N(I35)&gt;0,N(D35)&gt;N(I35)),"FECHA LÍMITE DESPUÉS DEL INICIO; ","")&amp;IF(AND(AND(E35&lt;&gt;"Hecho",E35&lt;&gt;"No aplica"),N(D35)&gt;0,N(D35)&lt;TODAY()),"VENCIDO; ","")&amp;IF(AND(E35="Hecho",G35=""),"HECHO - SIN COMPROBANTE; ","")&amp;IF(AND(E35="Hecho",N(F35)=0),"HECHO - SIN FECHA; ","")="","",LEFT(IF(A35="","SIN OBRA; ",IF(COUNTIF('Obras'!$A$2:$A$51,A35)=0,"OBRA NO ESTÁ EN OBRAS; ",""))&amp;IF(B35="","SIN PUNTO; ","")&amp;IF(AND(AND(E35&lt;&gt;"Hecho",E35&lt;&gt;"No aplica"),N(I35)&gt;0,TODAY()&gt;=N(I35)),"ABIERTO DESPUÉS DEL INICIO; ","")&amp;IF(AND(AND(E35&lt;&gt;"Hecho",E35&lt;&gt;"No aplica"),N(I35)&gt;0,TODAY()&lt;N(I35),N(I35)-TODAY()&lt;=N('Ajustes'!$B$2)),"INICIO CERCANO - SIGUE ABIERTO; ","")&amp;IF(AND(E35&lt;&gt;"No aplica",C35=""),"SIN RESPONSABLE; ","")&amp;IF(AND(AND(E35&lt;&gt;"Hecho",E35&lt;&gt;"No aplica"),N(D35)=0),"SIN FECHA LÍMITE; ","")&amp;IF(AND(AND(E35&lt;&gt;"Hecho",E35&lt;&gt;"No aplica"),N(D35)&gt;0,N(I35)&gt;0,N(D35)&gt;N(I35)),"FECHA LÍMITE DESPUÉS DEL INICIO; ","")&amp;IF(AND(AND(E35&lt;&gt;"Hecho",E35&lt;&gt;"No aplica"),N(D35)&gt;0,N(D35)&lt;TODAY()),"VENCIDO; ","")&amp;IF(AND(E35="Hecho",G35=""),"HECHO - SIN COMPROBANTE; ","")&amp;IF(AND(E35="Hecho",N(F35)=0),"HECHO - SIN FECHA; ",""),LEN(IF(A35="","SIN OBRA; ",IF(COUNTIF('Obras'!$A$2:$A$51,A35)=0,"OBRA NO ESTÁ EN OBRAS; ",""))&amp;IF(B35="","SIN PUNTO; ","")&amp;IF(AND(AND(E35&lt;&gt;"Hecho",E35&lt;&gt;"No aplica"),N(I35)&gt;0,TODAY()&gt;=N(I35)),"ABIERTO DESPUÉS DEL INICIO; ","")&amp;IF(AND(AND(E35&lt;&gt;"Hecho",E35&lt;&gt;"No aplica"),N(I35)&gt;0,TODAY()&lt;N(I35),N(I35)-TODAY()&lt;=N('Ajustes'!$B$2)),"INICIO CERCANO - SIGUE ABIERTO; ","")&amp;IF(AND(E35&lt;&gt;"No aplica",C35=""),"SIN RESPONSABLE; ","")&amp;IF(AND(AND(E35&lt;&gt;"Hecho",E35&lt;&gt;"No aplica"),N(D35)=0),"SIN FECHA LÍMITE; ","")&amp;IF(AND(AND(E35&lt;&gt;"Hecho",E35&lt;&gt;"No aplica"),N(D35)&gt;0,N(I35)&gt;0,N(D35)&gt;N(I35)),"FECHA LÍMITE DESPUÉS DEL INICIO; ","")&amp;IF(AND(AND(E35&lt;&gt;"Hecho",E35&lt;&gt;"No aplica"),N(D35)&gt;0,N(D35)&lt;TODAY()),"VENCIDO; ","")&amp;IF(AND(E35="Hecho",G35=""),"HECHO - SIN COMPROBANTE; ","")&amp;IF(AND(E35="Hecho",N(F35)=0),"HECHO - SIN FECHA; ",""))-2)))</f>
        <v/>
      </c>
    </row>
    <row r="36">
      <c r="B36" s="6" t="n"/>
      <c r="D36" s="7" t="n"/>
      <c r="F36" s="7" t="n"/>
      <c r="H36" s="6" t="n"/>
      <c r="I36" s="7">
        <f>IF(A36="","",IFERROR(IF(N(INDEX('Obras'!$D$2:$D$51,MATCH(A36,'Obras'!$A$2:$A$51,0)))=0,"",INDEX('Obras'!$D$2:$D$51,MATCH(A36,'Obras'!$A$2:$A$51,0))),""))</f>
        <v/>
      </c>
      <c r="J36" s="8">
        <f>IF(N(I36)=0,"",N(I36)-TODAY())</f>
        <v/>
      </c>
      <c r="K36" s="6">
        <f>IF(NOT(OR(A36&lt;&gt;"",B36&lt;&gt;"")),"",IF(IF(A36="","SIN OBRA; ",IF(COUNTIF('Obras'!$A$2:$A$51,A36)=0,"OBRA NO ESTÁ EN OBRAS; ",""))&amp;IF(B36="","SIN PUNTO; ","")&amp;IF(AND(AND(E36&lt;&gt;"Hecho",E36&lt;&gt;"No aplica"),N(I36)&gt;0,TODAY()&gt;=N(I36)),"ABIERTO DESPUÉS DEL INICIO; ","")&amp;IF(AND(AND(E36&lt;&gt;"Hecho",E36&lt;&gt;"No aplica"),N(I36)&gt;0,TODAY()&lt;N(I36),N(I36)-TODAY()&lt;=N('Ajustes'!$B$2)),"INICIO CERCANO - SIGUE ABIERTO; ","")&amp;IF(AND(E36&lt;&gt;"No aplica",C36=""),"SIN RESPONSABLE; ","")&amp;IF(AND(AND(E36&lt;&gt;"Hecho",E36&lt;&gt;"No aplica"),N(D36)=0),"SIN FECHA LÍMITE; ","")&amp;IF(AND(AND(E36&lt;&gt;"Hecho",E36&lt;&gt;"No aplica"),N(D36)&gt;0,N(I36)&gt;0,N(D36)&gt;N(I36)),"FECHA LÍMITE DESPUÉS DEL INICIO; ","")&amp;IF(AND(AND(E36&lt;&gt;"Hecho",E36&lt;&gt;"No aplica"),N(D36)&gt;0,N(D36)&lt;TODAY()),"VENCIDO; ","")&amp;IF(AND(E36="Hecho",G36=""),"HECHO - SIN COMPROBANTE; ","")&amp;IF(AND(E36="Hecho",N(F36)=0),"HECHO - SIN FECHA; ","")="","",LEFT(IF(A36="","SIN OBRA; ",IF(COUNTIF('Obras'!$A$2:$A$51,A36)=0,"OBRA NO ESTÁ EN OBRAS; ",""))&amp;IF(B36="","SIN PUNTO; ","")&amp;IF(AND(AND(E36&lt;&gt;"Hecho",E36&lt;&gt;"No aplica"),N(I36)&gt;0,TODAY()&gt;=N(I36)),"ABIERTO DESPUÉS DEL INICIO; ","")&amp;IF(AND(AND(E36&lt;&gt;"Hecho",E36&lt;&gt;"No aplica"),N(I36)&gt;0,TODAY()&lt;N(I36),N(I36)-TODAY()&lt;=N('Ajustes'!$B$2)),"INICIO CERCANO - SIGUE ABIERTO; ","")&amp;IF(AND(E36&lt;&gt;"No aplica",C36=""),"SIN RESPONSABLE; ","")&amp;IF(AND(AND(E36&lt;&gt;"Hecho",E36&lt;&gt;"No aplica"),N(D36)=0),"SIN FECHA LÍMITE; ","")&amp;IF(AND(AND(E36&lt;&gt;"Hecho",E36&lt;&gt;"No aplica"),N(D36)&gt;0,N(I36)&gt;0,N(D36)&gt;N(I36)),"FECHA LÍMITE DESPUÉS DEL INICIO; ","")&amp;IF(AND(AND(E36&lt;&gt;"Hecho",E36&lt;&gt;"No aplica"),N(D36)&gt;0,N(D36)&lt;TODAY()),"VENCIDO; ","")&amp;IF(AND(E36="Hecho",G36=""),"HECHO - SIN COMPROBANTE; ","")&amp;IF(AND(E36="Hecho",N(F36)=0),"HECHO - SIN FECHA; ",""),LEN(IF(A36="","SIN OBRA; ",IF(COUNTIF('Obras'!$A$2:$A$51,A36)=0,"OBRA NO ESTÁ EN OBRAS; ",""))&amp;IF(B36="","SIN PUNTO; ","")&amp;IF(AND(AND(E36&lt;&gt;"Hecho",E36&lt;&gt;"No aplica"),N(I36)&gt;0,TODAY()&gt;=N(I36)),"ABIERTO DESPUÉS DEL INICIO; ","")&amp;IF(AND(AND(E36&lt;&gt;"Hecho",E36&lt;&gt;"No aplica"),N(I36)&gt;0,TODAY()&lt;N(I36),N(I36)-TODAY()&lt;=N('Ajustes'!$B$2)),"INICIO CERCANO - SIGUE ABIERTO; ","")&amp;IF(AND(E36&lt;&gt;"No aplica",C36=""),"SIN RESPONSABLE; ","")&amp;IF(AND(AND(E36&lt;&gt;"Hecho",E36&lt;&gt;"No aplica"),N(D36)=0),"SIN FECHA LÍMITE; ","")&amp;IF(AND(AND(E36&lt;&gt;"Hecho",E36&lt;&gt;"No aplica"),N(D36)&gt;0,N(I36)&gt;0,N(D36)&gt;N(I36)),"FECHA LÍMITE DESPUÉS DEL INICIO; ","")&amp;IF(AND(AND(E36&lt;&gt;"Hecho",E36&lt;&gt;"No aplica"),N(D36)&gt;0,N(D36)&lt;TODAY()),"VENCIDO; ","")&amp;IF(AND(E36="Hecho",G36=""),"HECHO - SIN COMPROBANTE; ","")&amp;IF(AND(E36="Hecho",N(F36)=0),"HECHO - SIN FECHA; ",""))-2)))</f>
        <v/>
      </c>
    </row>
    <row r="37">
      <c r="B37" s="6" t="n"/>
      <c r="D37" s="7" t="n"/>
      <c r="F37" s="7" t="n"/>
      <c r="H37" s="6" t="n"/>
      <c r="I37" s="7">
        <f>IF(A37="","",IFERROR(IF(N(INDEX('Obras'!$D$2:$D$51,MATCH(A37,'Obras'!$A$2:$A$51,0)))=0,"",INDEX('Obras'!$D$2:$D$51,MATCH(A37,'Obras'!$A$2:$A$51,0))),""))</f>
        <v/>
      </c>
      <c r="J37" s="8">
        <f>IF(N(I37)=0,"",N(I37)-TODAY())</f>
        <v/>
      </c>
      <c r="K37" s="6">
        <f>IF(NOT(OR(A37&lt;&gt;"",B37&lt;&gt;"")),"",IF(IF(A37="","SIN OBRA; ",IF(COUNTIF('Obras'!$A$2:$A$51,A37)=0,"OBRA NO ESTÁ EN OBRAS; ",""))&amp;IF(B37="","SIN PUNTO; ","")&amp;IF(AND(AND(E37&lt;&gt;"Hecho",E37&lt;&gt;"No aplica"),N(I37)&gt;0,TODAY()&gt;=N(I37)),"ABIERTO DESPUÉS DEL INICIO; ","")&amp;IF(AND(AND(E37&lt;&gt;"Hecho",E37&lt;&gt;"No aplica"),N(I37)&gt;0,TODAY()&lt;N(I37),N(I37)-TODAY()&lt;=N('Ajustes'!$B$2)),"INICIO CERCANO - SIGUE ABIERTO; ","")&amp;IF(AND(E37&lt;&gt;"No aplica",C37=""),"SIN RESPONSABLE; ","")&amp;IF(AND(AND(E37&lt;&gt;"Hecho",E37&lt;&gt;"No aplica"),N(D37)=0),"SIN FECHA LÍMITE; ","")&amp;IF(AND(AND(E37&lt;&gt;"Hecho",E37&lt;&gt;"No aplica"),N(D37)&gt;0,N(I37)&gt;0,N(D37)&gt;N(I37)),"FECHA LÍMITE DESPUÉS DEL INICIO; ","")&amp;IF(AND(AND(E37&lt;&gt;"Hecho",E37&lt;&gt;"No aplica"),N(D37)&gt;0,N(D37)&lt;TODAY()),"VENCIDO; ","")&amp;IF(AND(E37="Hecho",G37=""),"HECHO - SIN COMPROBANTE; ","")&amp;IF(AND(E37="Hecho",N(F37)=0),"HECHO - SIN FECHA; ","")="","",LEFT(IF(A37="","SIN OBRA; ",IF(COUNTIF('Obras'!$A$2:$A$51,A37)=0,"OBRA NO ESTÁ EN OBRAS; ",""))&amp;IF(B37="","SIN PUNTO; ","")&amp;IF(AND(AND(E37&lt;&gt;"Hecho",E37&lt;&gt;"No aplica"),N(I37)&gt;0,TODAY()&gt;=N(I37)),"ABIERTO DESPUÉS DEL INICIO; ","")&amp;IF(AND(AND(E37&lt;&gt;"Hecho",E37&lt;&gt;"No aplica"),N(I37)&gt;0,TODAY()&lt;N(I37),N(I37)-TODAY()&lt;=N('Ajustes'!$B$2)),"INICIO CERCANO - SIGUE ABIERTO; ","")&amp;IF(AND(E37&lt;&gt;"No aplica",C37=""),"SIN RESPONSABLE; ","")&amp;IF(AND(AND(E37&lt;&gt;"Hecho",E37&lt;&gt;"No aplica"),N(D37)=0),"SIN FECHA LÍMITE; ","")&amp;IF(AND(AND(E37&lt;&gt;"Hecho",E37&lt;&gt;"No aplica"),N(D37)&gt;0,N(I37)&gt;0,N(D37)&gt;N(I37)),"FECHA LÍMITE DESPUÉS DEL INICIO; ","")&amp;IF(AND(AND(E37&lt;&gt;"Hecho",E37&lt;&gt;"No aplica"),N(D37)&gt;0,N(D37)&lt;TODAY()),"VENCIDO; ","")&amp;IF(AND(E37="Hecho",G37=""),"HECHO - SIN COMPROBANTE; ","")&amp;IF(AND(E37="Hecho",N(F37)=0),"HECHO - SIN FECHA; ",""),LEN(IF(A37="","SIN OBRA; ",IF(COUNTIF('Obras'!$A$2:$A$51,A37)=0,"OBRA NO ESTÁ EN OBRAS; ",""))&amp;IF(B37="","SIN PUNTO; ","")&amp;IF(AND(AND(E37&lt;&gt;"Hecho",E37&lt;&gt;"No aplica"),N(I37)&gt;0,TODAY()&gt;=N(I37)),"ABIERTO DESPUÉS DEL INICIO; ","")&amp;IF(AND(AND(E37&lt;&gt;"Hecho",E37&lt;&gt;"No aplica"),N(I37)&gt;0,TODAY()&lt;N(I37),N(I37)-TODAY()&lt;=N('Ajustes'!$B$2)),"INICIO CERCANO - SIGUE ABIERTO; ","")&amp;IF(AND(E37&lt;&gt;"No aplica",C37=""),"SIN RESPONSABLE; ","")&amp;IF(AND(AND(E37&lt;&gt;"Hecho",E37&lt;&gt;"No aplica"),N(D37)=0),"SIN FECHA LÍMITE; ","")&amp;IF(AND(AND(E37&lt;&gt;"Hecho",E37&lt;&gt;"No aplica"),N(D37)&gt;0,N(I37)&gt;0,N(D37)&gt;N(I37)),"FECHA LÍMITE DESPUÉS DEL INICIO; ","")&amp;IF(AND(AND(E37&lt;&gt;"Hecho",E37&lt;&gt;"No aplica"),N(D37)&gt;0,N(D37)&lt;TODAY()),"VENCIDO; ","")&amp;IF(AND(E37="Hecho",G37=""),"HECHO - SIN COMPROBANTE; ","")&amp;IF(AND(E37="Hecho",N(F37)=0),"HECHO - SIN FECHA; ",""))-2)))</f>
        <v/>
      </c>
    </row>
    <row r="38">
      <c r="B38" s="6" t="n"/>
      <c r="D38" s="7" t="n"/>
      <c r="F38" s="7" t="n"/>
      <c r="H38" s="6" t="n"/>
      <c r="I38" s="7">
        <f>IF(A38="","",IFERROR(IF(N(INDEX('Obras'!$D$2:$D$51,MATCH(A38,'Obras'!$A$2:$A$51,0)))=0,"",INDEX('Obras'!$D$2:$D$51,MATCH(A38,'Obras'!$A$2:$A$51,0))),""))</f>
        <v/>
      </c>
      <c r="J38" s="8">
        <f>IF(N(I38)=0,"",N(I38)-TODAY())</f>
        <v/>
      </c>
      <c r="K38" s="6">
        <f>IF(NOT(OR(A38&lt;&gt;"",B38&lt;&gt;"")),"",IF(IF(A38="","SIN OBRA; ",IF(COUNTIF('Obras'!$A$2:$A$51,A38)=0,"OBRA NO ESTÁ EN OBRAS; ",""))&amp;IF(B38="","SIN PUNTO; ","")&amp;IF(AND(AND(E38&lt;&gt;"Hecho",E38&lt;&gt;"No aplica"),N(I38)&gt;0,TODAY()&gt;=N(I38)),"ABIERTO DESPUÉS DEL INICIO; ","")&amp;IF(AND(AND(E38&lt;&gt;"Hecho",E38&lt;&gt;"No aplica"),N(I38)&gt;0,TODAY()&lt;N(I38),N(I38)-TODAY()&lt;=N('Ajustes'!$B$2)),"INICIO CERCANO - SIGUE ABIERTO; ","")&amp;IF(AND(E38&lt;&gt;"No aplica",C38=""),"SIN RESPONSABLE; ","")&amp;IF(AND(AND(E38&lt;&gt;"Hecho",E38&lt;&gt;"No aplica"),N(D38)=0),"SIN FECHA LÍMITE; ","")&amp;IF(AND(AND(E38&lt;&gt;"Hecho",E38&lt;&gt;"No aplica"),N(D38)&gt;0,N(I38)&gt;0,N(D38)&gt;N(I38)),"FECHA LÍMITE DESPUÉS DEL INICIO; ","")&amp;IF(AND(AND(E38&lt;&gt;"Hecho",E38&lt;&gt;"No aplica"),N(D38)&gt;0,N(D38)&lt;TODAY()),"VENCIDO; ","")&amp;IF(AND(E38="Hecho",G38=""),"HECHO - SIN COMPROBANTE; ","")&amp;IF(AND(E38="Hecho",N(F38)=0),"HECHO - SIN FECHA; ","")="","",LEFT(IF(A38="","SIN OBRA; ",IF(COUNTIF('Obras'!$A$2:$A$51,A38)=0,"OBRA NO ESTÁ EN OBRAS; ",""))&amp;IF(B38="","SIN PUNTO; ","")&amp;IF(AND(AND(E38&lt;&gt;"Hecho",E38&lt;&gt;"No aplica"),N(I38)&gt;0,TODAY()&gt;=N(I38)),"ABIERTO DESPUÉS DEL INICIO; ","")&amp;IF(AND(AND(E38&lt;&gt;"Hecho",E38&lt;&gt;"No aplica"),N(I38)&gt;0,TODAY()&lt;N(I38),N(I38)-TODAY()&lt;=N('Ajustes'!$B$2)),"INICIO CERCANO - SIGUE ABIERTO; ","")&amp;IF(AND(E38&lt;&gt;"No aplica",C38=""),"SIN RESPONSABLE; ","")&amp;IF(AND(AND(E38&lt;&gt;"Hecho",E38&lt;&gt;"No aplica"),N(D38)=0),"SIN FECHA LÍMITE; ","")&amp;IF(AND(AND(E38&lt;&gt;"Hecho",E38&lt;&gt;"No aplica"),N(D38)&gt;0,N(I38)&gt;0,N(D38)&gt;N(I38)),"FECHA LÍMITE DESPUÉS DEL INICIO; ","")&amp;IF(AND(AND(E38&lt;&gt;"Hecho",E38&lt;&gt;"No aplica"),N(D38)&gt;0,N(D38)&lt;TODAY()),"VENCIDO; ","")&amp;IF(AND(E38="Hecho",G38=""),"HECHO - SIN COMPROBANTE; ","")&amp;IF(AND(E38="Hecho",N(F38)=0),"HECHO - SIN FECHA; ",""),LEN(IF(A38="","SIN OBRA; ",IF(COUNTIF('Obras'!$A$2:$A$51,A38)=0,"OBRA NO ESTÁ EN OBRAS; ",""))&amp;IF(B38="","SIN PUNTO; ","")&amp;IF(AND(AND(E38&lt;&gt;"Hecho",E38&lt;&gt;"No aplica"),N(I38)&gt;0,TODAY()&gt;=N(I38)),"ABIERTO DESPUÉS DEL INICIO; ","")&amp;IF(AND(AND(E38&lt;&gt;"Hecho",E38&lt;&gt;"No aplica"),N(I38)&gt;0,TODAY()&lt;N(I38),N(I38)-TODAY()&lt;=N('Ajustes'!$B$2)),"INICIO CERCANO - SIGUE ABIERTO; ","")&amp;IF(AND(E38&lt;&gt;"No aplica",C38=""),"SIN RESPONSABLE; ","")&amp;IF(AND(AND(E38&lt;&gt;"Hecho",E38&lt;&gt;"No aplica"),N(D38)=0),"SIN FECHA LÍMITE; ","")&amp;IF(AND(AND(E38&lt;&gt;"Hecho",E38&lt;&gt;"No aplica"),N(D38)&gt;0,N(I38)&gt;0,N(D38)&gt;N(I38)),"FECHA LÍMITE DESPUÉS DEL INICIO; ","")&amp;IF(AND(AND(E38&lt;&gt;"Hecho",E38&lt;&gt;"No aplica"),N(D38)&gt;0,N(D38)&lt;TODAY()),"VENCIDO; ","")&amp;IF(AND(E38="Hecho",G38=""),"HECHO - SIN COMPROBANTE; ","")&amp;IF(AND(E38="Hecho",N(F38)=0),"HECHO - SIN FECHA; ",""))-2)))</f>
        <v/>
      </c>
    </row>
    <row r="39">
      <c r="B39" s="6" t="n"/>
      <c r="D39" s="7" t="n"/>
      <c r="F39" s="7" t="n"/>
      <c r="H39" s="6" t="n"/>
      <c r="I39" s="7">
        <f>IF(A39="","",IFERROR(IF(N(INDEX('Obras'!$D$2:$D$51,MATCH(A39,'Obras'!$A$2:$A$51,0)))=0,"",INDEX('Obras'!$D$2:$D$51,MATCH(A39,'Obras'!$A$2:$A$51,0))),""))</f>
        <v/>
      </c>
      <c r="J39" s="8">
        <f>IF(N(I39)=0,"",N(I39)-TODAY())</f>
        <v/>
      </c>
      <c r="K39" s="6">
        <f>IF(NOT(OR(A39&lt;&gt;"",B39&lt;&gt;"")),"",IF(IF(A39="","SIN OBRA; ",IF(COUNTIF('Obras'!$A$2:$A$51,A39)=0,"OBRA NO ESTÁ EN OBRAS; ",""))&amp;IF(B39="","SIN PUNTO; ","")&amp;IF(AND(AND(E39&lt;&gt;"Hecho",E39&lt;&gt;"No aplica"),N(I39)&gt;0,TODAY()&gt;=N(I39)),"ABIERTO DESPUÉS DEL INICIO; ","")&amp;IF(AND(AND(E39&lt;&gt;"Hecho",E39&lt;&gt;"No aplica"),N(I39)&gt;0,TODAY()&lt;N(I39),N(I39)-TODAY()&lt;=N('Ajustes'!$B$2)),"INICIO CERCANO - SIGUE ABIERTO; ","")&amp;IF(AND(E39&lt;&gt;"No aplica",C39=""),"SIN RESPONSABLE; ","")&amp;IF(AND(AND(E39&lt;&gt;"Hecho",E39&lt;&gt;"No aplica"),N(D39)=0),"SIN FECHA LÍMITE; ","")&amp;IF(AND(AND(E39&lt;&gt;"Hecho",E39&lt;&gt;"No aplica"),N(D39)&gt;0,N(I39)&gt;0,N(D39)&gt;N(I39)),"FECHA LÍMITE DESPUÉS DEL INICIO; ","")&amp;IF(AND(AND(E39&lt;&gt;"Hecho",E39&lt;&gt;"No aplica"),N(D39)&gt;0,N(D39)&lt;TODAY()),"VENCIDO; ","")&amp;IF(AND(E39="Hecho",G39=""),"HECHO - SIN COMPROBANTE; ","")&amp;IF(AND(E39="Hecho",N(F39)=0),"HECHO - SIN FECHA; ","")="","",LEFT(IF(A39="","SIN OBRA; ",IF(COUNTIF('Obras'!$A$2:$A$51,A39)=0,"OBRA NO ESTÁ EN OBRAS; ",""))&amp;IF(B39="","SIN PUNTO; ","")&amp;IF(AND(AND(E39&lt;&gt;"Hecho",E39&lt;&gt;"No aplica"),N(I39)&gt;0,TODAY()&gt;=N(I39)),"ABIERTO DESPUÉS DEL INICIO; ","")&amp;IF(AND(AND(E39&lt;&gt;"Hecho",E39&lt;&gt;"No aplica"),N(I39)&gt;0,TODAY()&lt;N(I39),N(I39)-TODAY()&lt;=N('Ajustes'!$B$2)),"INICIO CERCANO - SIGUE ABIERTO; ","")&amp;IF(AND(E39&lt;&gt;"No aplica",C39=""),"SIN RESPONSABLE; ","")&amp;IF(AND(AND(E39&lt;&gt;"Hecho",E39&lt;&gt;"No aplica"),N(D39)=0),"SIN FECHA LÍMITE; ","")&amp;IF(AND(AND(E39&lt;&gt;"Hecho",E39&lt;&gt;"No aplica"),N(D39)&gt;0,N(I39)&gt;0,N(D39)&gt;N(I39)),"FECHA LÍMITE DESPUÉS DEL INICIO; ","")&amp;IF(AND(AND(E39&lt;&gt;"Hecho",E39&lt;&gt;"No aplica"),N(D39)&gt;0,N(D39)&lt;TODAY()),"VENCIDO; ","")&amp;IF(AND(E39="Hecho",G39=""),"HECHO - SIN COMPROBANTE; ","")&amp;IF(AND(E39="Hecho",N(F39)=0),"HECHO - SIN FECHA; ",""),LEN(IF(A39="","SIN OBRA; ",IF(COUNTIF('Obras'!$A$2:$A$51,A39)=0,"OBRA NO ESTÁ EN OBRAS; ",""))&amp;IF(B39="","SIN PUNTO; ","")&amp;IF(AND(AND(E39&lt;&gt;"Hecho",E39&lt;&gt;"No aplica"),N(I39)&gt;0,TODAY()&gt;=N(I39)),"ABIERTO DESPUÉS DEL INICIO; ","")&amp;IF(AND(AND(E39&lt;&gt;"Hecho",E39&lt;&gt;"No aplica"),N(I39)&gt;0,TODAY()&lt;N(I39),N(I39)-TODAY()&lt;=N('Ajustes'!$B$2)),"INICIO CERCANO - SIGUE ABIERTO; ","")&amp;IF(AND(E39&lt;&gt;"No aplica",C39=""),"SIN RESPONSABLE; ","")&amp;IF(AND(AND(E39&lt;&gt;"Hecho",E39&lt;&gt;"No aplica"),N(D39)=0),"SIN FECHA LÍMITE; ","")&amp;IF(AND(AND(E39&lt;&gt;"Hecho",E39&lt;&gt;"No aplica"),N(D39)&gt;0,N(I39)&gt;0,N(D39)&gt;N(I39)),"FECHA LÍMITE DESPUÉS DEL INICIO; ","")&amp;IF(AND(AND(E39&lt;&gt;"Hecho",E39&lt;&gt;"No aplica"),N(D39)&gt;0,N(D39)&lt;TODAY()),"VENCIDO; ","")&amp;IF(AND(E39="Hecho",G39=""),"HECHO - SIN COMPROBANTE; ","")&amp;IF(AND(E39="Hecho",N(F39)=0),"HECHO - SIN FECHA; ",""))-2)))</f>
        <v/>
      </c>
    </row>
    <row r="40">
      <c r="B40" s="6" t="n"/>
      <c r="D40" s="7" t="n"/>
      <c r="F40" s="7" t="n"/>
      <c r="H40" s="6" t="n"/>
      <c r="I40" s="7">
        <f>IF(A40="","",IFERROR(IF(N(INDEX('Obras'!$D$2:$D$51,MATCH(A40,'Obras'!$A$2:$A$51,0)))=0,"",INDEX('Obras'!$D$2:$D$51,MATCH(A40,'Obras'!$A$2:$A$51,0))),""))</f>
        <v/>
      </c>
      <c r="J40" s="8">
        <f>IF(N(I40)=0,"",N(I40)-TODAY())</f>
        <v/>
      </c>
      <c r="K40" s="6">
        <f>IF(NOT(OR(A40&lt;&gt;"",B40&lt;&gt;"")),"",IF(IF(A40="","SIN OBRA; ",IF(COUNTIF('Obras'!$A$2:$A$51,A40)=0,"OBRA NO ESTÁ EN OBRAS; ",""))&amp;IF(B40="","SIN PUNTO; ","")&amp;IF(AND(AND(E40&lt;&gt;"Hecho",E40&lt;&gt;"No aplica"),N(I40)&gt;0,TODAY()&gt;=N(I40)),"ABIERTO DESPUÉS DEL INICIO; ","")&amp;IF(AND(AND(E40&lt;&gt;"Hecho",E40&lt;&gt;"No aplica"),N(I40)&gt;0,TODAY()&lt;N(I40),N(I40)-TODAY()&lt;=N('Ajustes'!$B$2)),"INICIO CERCANO - SIGUE ABIERTO; ","")&amp;IF(AND(E40&lt;&gt;"No aplica",C40=""),"SIN RESPONSABLE; ","")&amp;IF(AND(AND(E40&lt;&gt;"Hecho",E40&lt;&gt;"No aplica"),N(D40)=0),"SIN FECHA LÍMITE; ","")&amp;IF(AND(AND(E40&lt;&gt;"Hecho",E40&lt;&gt;"No aplica"),N(D40)&gt;0,N(I40)&gt;0,N(D40)&gt;N(I40)),"FECHA LÍMITE DESPUÉS DEL INICIO; ","")&amp;IF(AND(AND(E40&lt;&gt;"Hecho",E40&lt;&gt;"No aplica"),N(D40)&gt;0,N(D40)&lt;TODAY()),"VENCIDO; ","")&amp;IF(AND(E40="Hecho",G40=""),"HECHO - SIN COMPROBANTE; ","")&amp;IF(AND(E40="Hecho",N(F40)=0),"HECHO - SIN FECHA; ","")="","",LEFT(IF(A40="","SIN OBRA; ",IF(COUNTIF('Obras'!$A$2:$A$51,A40)=0,"OBRA NO ESTÁ EN OBRAS; ",""))&amp;IF(B40="","SIN PUNTO; ","")&amp;IF(AND(AND(E40&lt;&gt;"Hecho",E40&lt;&gt;"No aplica"),N(I40)&gt;0,TODAY()&gt;=N(I40)),"ABIERTO DESPUÉS DEL INICIO; ","")&amp;IF(AND(AND(E40&lt;&gt;"Hecho",E40&lt;&gt;"No aplica"),N(I40)&gt;0,TODAY()&lt;N(I40),N(I40)-TODAY()&lt;=N('Ajustes'!$B$2)),"INICIO CERCANO - SIGUE ABIERTO; ","")&amp;IF(AND(E40&lt;&gt;"No aplica",C40=""),"SIN RESPONSABLE; ","")&amp;IF(AND(AND(E40&lt;&gt;"Hecho",E40&lt;&gt;"No aplica"),N(D40)=0),"SIN FECHA LÍMITE; ","")&amp;IF(AND(AND(E40&lt;&gt;"Hecho",E40&lt;&gt;"No aplica"),N(D40)&gt;0,N(I40)&gt;0,N(D40)&gt;N(I40)),"FECHA LÍMITE DESPUÉS DEL INICIO; ","")&amp;IF(AND(AND(E40&lt;&gt;"Hecho",E40&lt;&gt;"No aplica"),N(D40)&gt;0,N(D40)&lt;TODAY()),"VENCIDO; ","")&amp;IF(AND(E40="Hecho",G40=""),"HECHO - SIN COMPROBANTE; ","")&amp;IF(AND(E40="Hecho",N(F40)=0),"HECHO - SIN FECHA; ",""),LEN(IF(A40="","SIN OBRA; ",IF(COUNTIF('Obras'!$A$2:$A$51,A40)=0,"OBRA NO ESTÁ EN OBRAS; ",""))&amp;IF(B40="","SIN PUNTO; ","")&amp;IF(AND(AND(E40&lt;&gt;"Hecho",E40&lt;&gt;"No aplica"),N(I40)&gt;0,TODAY()&gt;=N(I40)),"ABIERTO DESPUÉS DEL INICIO; ","")&amp;IF(AND(AND(E40&lt;&gt;"Hecho",E40&lt;&gt;"No aplica"),N(I40)&gt;0,TODAY()&lt;N(I40),N(I40)-TODAY()&lt;=N('Ajustes'!$B$2)),"INICIO CERCANO - SIGUE ABIERTO; ","")&amp;IF(AND(E40&lt;&gt;"No aplica",C40=""),"SIN RESPONSABLE; ","")&amp;IF(AND(AND(E40&lt;&gt;"Hecho",E40&lt;&gt;"No aplica"),N(D40)=0),"SIN FECHA LÍMITE; ","")&amp;IF(AND(AND(E40&lt;&gt;"Hecho",E40&lt;&gt;"No aplica"),N(D40)&gt;0,N(I40)&gt;0,N(D40)&gt;N(I40)),"FECHA LÍMITE DESPUÉS DEL INICIO; ","")&amp;IF(AND(AND(E40&lt;&gt;"Hecho",E40&lt;&gt;"No aplica"),N(D40)&gt;0,N(D40)&lt;TODAY()),"VENCIDO; ","")&amp;IF(AND(E40="Hecho",G40=""),"HECHO - SIN COMPROBANTE; ","")&amp;IF(AND(E40="Hecho",N(F40)=0),"HECHO - SIN FECHA; ",""))-2)))</f>
        <v/>
      </c>
    </row>
    <row r="41">
      <c r="B41" s="6" t="n"/>
      <c r="D41" s="7" t="n"/>
      <c r="F41" s="7" t="n"/>
      <c r="H41" s="6" t="n"/>
      <c r="I41" s="7">
        <f>IF(A41="","",IFERROR(IF(N(INDEX('Obras'!$D$2:$D$51,MATCH(A41,'Obras'!$A$2:$A$51,0)))=0,"",INDEX('Obras'!$D$2:$D$51,MATCH(A41,'Obras'!$A$2:$A$51,0))),""))</f>
        <v/>
      </c>
      <c r="J41" s="8">
        <f>IF(N(I41)=0,"",N(I41)-TODAY())</f>
        <v/>
      </c>
      <c r="K41" s="6">
        <f>IF(NOT(OR(A41&lt;&gt;"",B41&lt;&gt;"")),"",IF(IF(A41="","SIN OBRA; ",IF(COUNTIF('Obras'!$A$2:$A$51,A41)=0,"OBRA NO ESTÁ EN OBRAS; ",""))&amp;IF(B41="","SIN PUNTO; ","")&amp;IF(AND(AND(E41&lt;&gt;"Hecho",E41&lt;&gt;"No aplica"),N(I41)&gt;0,TODAY()&gt;=N(I41)),"ABIERTO DESPUÉS DEL INICIO; ","")&amp;IF(AND(AND(E41&lt;&gt;"Hecho",E41&lt;&gt;"No aplica"),N(I41)&gt;0,TODAY()&lt;N(I41),N(I41)-TODAY()&lt;=N('Ajustes'!$B$2)),"INICIO CERCANO - SIGUE ABIERTO; ","")&amp;IF(AND(E41&lt;&gt;"No aplica",C41=""),"SIN RESPONSABLE; ","")&amp;IF(AND(AND(E41&lt;&gt;"Hecho",E41&lt;&gt;"No aplica"),N(D41)=0),"SIN FECHA LÍMITE; ","")&amp;IF(AND(AND(E41&lt;&gt;"Hecho",E41&lt;&gt;"No aplica"),N(D41)&gt;0,N(I41)&gt;0,N(D41)&gt;N(I41)),"FECHA LÍMITE DESPUÉS DEL INICIO; ","")&amp;IF(AND(AND(E41&lt;&gt;"Hecho",E41&lt;&gt;"No aplica"),N(D41)&gt;0,N(D41)&lt;TODAY()),"VENCIDO; ","")&amp;IF(AND(E41="Hecho",G41=""),"HECHO - SIN COMPROBANTE; ","")&amp;IF(AND(E41="Hecho",N(F41)=0),"HECHO - SIN FECHA; ","")="","",LEFT(IF(A41="","SIN OBRA; ",IF(COUNTIF('Obras'!$A$2:$A$51,A41)=0,"OBRA NO ESTÁ EN OBRAS; ",""))&amp;IF(B41="","SIN PUNTO; ","")&amp;IF(AND(AND(E41&lt;&gt;"Hecho",E41&lt;&gt;"No aplica"),N(I41)&gt;0,TODAY()&gt;=N(I41)),"ABIERTO DESPUÉS DEL INICIO; ","")&amp;IF(AND(AND(E41&lt;&gt;"Hecho",E41&lt;&gt;"No aplica"),N(I41)&gt;0,TODAY()&lt;N(I41),N(I41)-TODAY()&lt;=N('Ajustes'!$B$2)),"INICIO CERCANO - SIGUE ABIERTO; ","")&amp;IF(AND(E41&lt;&gt;"No aplica",C41=""),"SIN RESPONSABLE; ","")&amp;IF(AND(AND(E41&lt;&gt;"Hecho",E41&lt;&gt;"No aplica"),N(D41)=0),"SIN FECHA LÍMITE; ","")&amp;IF(AND(AND(E41&lt;&gt;"Hecho",E41&lt;&gt;"No aplica"),N(D41)&gt;0,N(I41)&gt;0,N(D41)&gt;N(I41)),"FECHA LÍMITE DESPUÉS DEL INICIO; ","")&amp;IF(AND(AND(E41&lt;&gt;"Hecho",E41&lt;&gt;"No aplica"),N(D41)&gt;0,N(D41)&lt;TODAY()),"VENCIDO; ","")&amp;IF(AND(E41="Hecho",G41=""),"HECHO - SIN COMPROBANTE; ","")&amp;IF(AND(E41="Hecho",N(F41)=0),"HECHO - SIN FECHA; ",""),LEN(IF(A41="","SIN OBRA; ",IF(COUNTIF('Obras'!$A$2:$A$51,A41)=0,"OBRA NO ESTÁ EN OBRAS; ",""))&amp;IF(B41="","SIN PUNTO; ","")&amp;IF(AND(AND(E41&lt;&gt;"Hecho",E41&lt;&gt;"No aplica"),N(I41)&gt;0,TODAY()&gt;=N(I41)),"ABIERTO DESPUÉS DEL INICIO; ","")&amp;IF(AND(AND(E41&lt;&gt;"Hecho",E41&lt;&gt;"No aplica"),N(I41)&gt;0,TODAY()&lt;N(I41),N(I41)-TODAY()&lt;=N('Ajustes'!$B$2)),"INICIO CERCANO - SIGUE ABIERTO; ","")&amp;IF(AND(E41&lt;&gt;"No aplica",C41=""),"SIN RESPONSABLE; ","")&amp;IF(AND(AND(E41&lt;&gt;"Hecho",E41&lt;&gt;"No aplica"),N(D41)=0),"SIN FECHA LÍMITE; ","")&amp;IF(AND(AND(E41&lt;&gt;"Hecho",E41&lt;&gt;"No aplica"),N(D41)&gt;0,N(I41)&gt;0,N(D41)&gt;N(I41)),"FECHA LÍMITE DESPUÉS DEL INICIO; ","")&amp;IF(AND(AND(E41&lt;&gt;"Hecho",E41&lt;&gt;"No aplica"),N(D41)&gt;0,N(D41)&lt;TODAY()),"VENCIDO; ","")&amp;IF(AND(E41="Hecho",G41=""),"HECHO - SIN COMPROBANTE; ","")&amp;IF(AND(E41="Hecho",N(F41)=0),"HECHO - SIN FECHA; ",""))-2)))</f>
        <v/>
      </c>
    </row>
    <row r="42">
      <c r="B42" s="6" t="n"/>
      <c r="D42" s="7" t="n"/>
      <c r="F42" s="7" t="n"/>
      <c r="H42" s="6" t="n"/>
      <c r="I42" s="7">
        <f>IF(A42="","",IFERROR(IF(N(INDEX('Obras'!$D$2:$D$51,MATCH(A42,'Obras'!$A$2:$A$51,0)))=0,"",INDEX('Obras'!$D$2:$D$51,MATCH(A42,'Obras'!$A$2:$A$51,0))),""))</f>
        <v/>
      </c>
      <c r="J42" s="8">
        <f>IF(N(I42)=0,"",N(I42)-TODAY())</f>
        <v/>
      </c>
      <c r="K42" s="6">
        <f>IF(NOT(OR(A42&lt;&gt;"",B42&lt;&gt;"")),"",IF(IF(A42="","SIN OBRA; ",IF(COUNTIF('Obras'!$A$2:$A$51,A42)=0,"OBRA NO ESTÁ EN OBRAS; ",""))&amp;IF(B42="","SIN PUNTO; ","")&amp;IF(AND(AND(E42&lt;&gt;"Hecho",E42&lt;&gt;"No aplica"),N(I42)&gt;0,TODAY()&gt;=N(I42)),"ABIERTO DESPUÉS DEL INICIO; ","")&amp;IF(AND(AND(E42&lt;&gt;"Hecho",E42&lt;&gt;"No aplica"),N(I42)&gt;0,TODAY()&lt;N(I42),N(I42)-TODAY()&lt;=N('Ajustes'!$B$2)),"INICIO CERCANO - SIGUE ABIERTO; ","")&amp;IF(AND(E42&lt;&gt;"No aplica",C42=""),"SIN RESPONSABLE; ","")&amp;IF(AND(AND(E42&lt;&gt;"Hecho",E42&lt;&gt;"No aplica"),N(D42)=0),"SIN FECHA LÍMITE; ","")&amp;IF(AND(AND(E42&lt;&gt;"Hecho",E42&lt;&gt;"No aplica"),N(D42)&gt;0,N(I42)&gt;0,N(D42)&gt;N(I42)),"FECHA LÍMITE DESPUÉS DEL INICIO; ","")&amp;IF(AND(AND(E42&lt;&gt;"Hecho",E42&lt;&gt;"No aplica"),N(D42)&gt;0,N(D42)&lt;TODAY()),"VENCIDO; ","")&amp;IF(AND(E42="Hecho",G42=""),"HECHO - SIN COMPROBANTE; ","")&amp;IF(AND(E42="Hecho",N(F42)=0),"HECHO - SIN FECHA; ","")="","",LEFT(IF(A42="","SIN OBRA; ",IF(COUNTIF('Obras'!$A$2:$A$51,A42)=0,"OBRA NO ESTÁ EN OBRAS; ",""))&amp;IF(B42="","SIN PUNTO; ","")&amp;IF(AND(AND(E42&lt;&gt;"Hecho",E42&lt;&gt;"No aplica"),N(I42)&gt;0,TODAY()&gt;=N(I42)),"ABIERTO DESPUÉS DEL INICIO; ","")&amp;IF(AND(AND(E42&lt;&gt;"Hecho",E42&lt;&gt;"No aplica"),N(I42)&gt;0,TODAY()&lt;N(I42),N(I42)-TODAY()&lt;=N('Ajustes'!$B$2)),"INICIO CERCANO - SIGUE ABIERTO; ","")&amp;IF(AND(E42&lt;&gt;"No aplica",C42=""),"SIN RESPONSABLE; ","")&amp;IF(AND(AND(E42&lt;&gt;"Hecho",E42&lt;&gt;"No aplica"),N(D42)=0),"SIN FECHA LÍMITE; ","")&amp;IF(AND(AND(E42&lt;&gt;"Hecho",E42&lt;&gt;"No aplica"),N(D42)&gt;0,N(I42)&gt;0,N(D42)&gt;N(I42)),"FECHA LÍMITE DESPUÉS DEL INICIO; ","")&amp;IF(AND(AND(E42&lt;&gt;"Hecho",E42&lt;&gt;"No aplica"),N(D42)&gt;0,N(D42)&lt;TODAY()),"VENCIDO; ","")&amp;IF(AND(E42="Hecho",G42=""),"HECHO - SIN COMPROBANTE; ","")&amp;IF(AND(E42="Hecho",N(F42)=0),"HECHO - SIN FECHA; ",""),LEN(IF(A42="","SIN OBRA; ",IF(COUNTIF('Obras'!$A$2:$A$51,A42)=0,"OBRA NO ESTÁ EN OBRAS; ",""))&amp;IF(B42="","SIN PUNTO; ","")&amp;IF(AND(AND(E42&lt;&gt;"Hecho",E42&lt;&gt;"No aplica"),N(I42)&gt;0,TODAY()&gt;=N(I42)),"ABIERTO DESPUÉS DEL INICIO; ","")&amp;IF(AND(AND(E42&lt;&gt;"Hecho",E42&lt;&gt;"No aplica"),N(I42)&gt;0,TODAY()&lt;N(I42),N(I42)-TODAY()&lt;=N('Ajustes'!$B$2)),"INICIO CERCANO - SIGUE ABIERTO; ","")&amp;IF(AND(E42&lt;&gt;"No aplica",C42=""),"SIN RESPONSABLE; ","")&amp;IF(AND(AND(E42&lt;&gt;"Hecho",E42&lt;&gt;"No aplica"),N(D42)=0),"SIN FECHA LÍMITE; ","")&amp;IF(AND(AND(E42&lt;&gt;"Hecho",E42&lt;&gt;"No aplica"),N(D42)&gt;0,N(I42)&gt;0,N(D42)&gt;N(I42)),"FECHA LÍMITE DESPUÉS DEL INICIO; ","")&amp;IF(AND(AND(E42&lt;&gt;"Hecho",E42&lt;&gt;"No aplica"),N(D42)&gt;0,N(D42)&lt;TODAY()),"VENCIDO; ","")&amp;IF(AND(E42="Hecho",G42=""),"HECHO - SIN COMPROBANTE; ","")&amp;IF(AND(E42="Hecho",N(F42)=0),"HECHO - SIN FECHA; ",""))-2)))</f>
        <v/>
      </c>
    </row>
    <row r="43">
      <c r="B43" s="6" t="n"/>
      <c r="D43" s="7" t="n"/>
      <c r="F43" s="7" t="n"/>
      <c r="H43" s="6" t="n"/>
      <c r="I43" s="7">
        <f>IF(A43="","",IFERROR(IF(N(INDEX('Obras'!$D$2:$D$51,MATCH(A43,'Obras'!$A$2:$A$51,0)))=0,"",INDEX('Obras'!$D$2:$D$51,MATCH(A43,'Obras'!$A$2:$A$51,0))),""))</f>
        <v/>
      </c>
      <c r="J43" s="8">
        <f>IF(N(I43)=0,"",N(I43)-TODAY())</f>
        <v/>
      </c>
      <c r="K43" s="6">
        <f>IF(NOT(OR(A43&lt;&gt;"",B43&lt;&gt;"")),"",IF(IF(A43="","SIN OBRA; ",IF(COUNTIF('Obras'!$A$2:$A$51,A43)=0,"OBRA NO ESTÁ EN OBRAS; ",""))&amp;IF(B43="","SIN PUNTO; ","")&amp;IF(AND(AND(E43&lt;&gt;"Hecho",E43&lt;&gt;"No aplica"),N(I43)&gt;0,TODAY()&gt;=N(I43)),"ABIERTO DESPUÉS DEL INICIO; ","")&amp;IF(AND(AND(E43&lt;&gt;"Hecho",E43&lt;&gt;"No aplica"),N(I43)&gt;0,TODAY()&lt;N(I43),N(I43)-TODAY()&lt;=N('Ajustes'!$B$2)),"INICIO CERCANO - SIGUE ABIERTO; ","")&amp;IF(AND(E43&lt;&gt;"No aplica",C43=""),"SIN RESPONSABLE; ","")&amp;IF(AND(AND(E43&lt;&gt;"Hecho",E43&lt;&gt;"No aplica"),N(D43)=0),"SIN FECHA LÍMITE; ","")&amp;IF(AND(AND(E43&lt;&gt;"Hecho",E43&lt;&gt;"No aplica"),N(D43)&gt;0,N(I43)&gt;0,N(D43)&gt;N(I43)),"FECHA LÍMITE DESPUÉS DEL INICIO; ","")&amp;IF(AND(AND(E43&lt;&gt;"Hecho",E43&lt;&gt;"No aplica"),N(D43)&gt;0,N(D43)&lt;TODAY()),"VENCIDO; ","")&amp;IF(AND(E43="Hecho",G43=""),"HECHO - SIN COMPROBANTE; ","")&amp;IF(AND(E43="Hecho",N(F43)=0),"HECHO - SIN FECHA; ","")="","",LEFT(IF(A43="","SIN OBRA; ",IF(COUNTIF('Obras'!$A$2:$A$51,A43)=0,"OBRA NO ESTÁ EN OBRAS; ",""))&amp;IF(B43="","SIN PUNTO; ","")&amp;IF(AND(AND(E43&lt;&gt;"Hecho",E43&lt;&gt;"No aplica"),N(I43)&gt;0,TODAY()&gt;=N(I43)),"ABIERTO DESPUÉS DEL INICIO; ","")&amp;IF(AND(AND(E43&lt;&gt;"Hecho",E43&lt;&gt;"No aplica"),N(I43)&gt;0,TODAY()&lt;N(I43),N(I43)-TODAY()&lt;=N('Ajustes'!$B$2)),"INICIO CERCANO - SIGUE ABIERTO; ","")&amp;IF(AND(E43&lt;&gt;"No aplica",C43=""),"SIN RESPONSABLE; ","")&amp;IF(AND(AND(E43&lt;&gt;"Hecho",E43&lt;&gt;"No aplica"),N(D43)=0),"SIN FECHA LÍMITE; ","")&amp;IF(AND(AND(E43&lt;&gt;"Hecho",E43&lt;&gt;"No aplica"),N(D43)&gt;0,N(I43)&gt;0,N(D43)&gt;N(I43)),"FECHA LÍMITE DESPUÉS DEL INICIO; ","")&amp;IF(AND(AND(E43&lt;&gt;"Hecho",E43&lt;&gt;"No aplica"),N(D43)&gt;0,N(D43)&lt;TODAY()),"VENCIDO; ","")&amp;IF(AND(E43="Hecho",G43=""),"HECHO - SIN COMPROBANTE; ","")&amp;IF(AND(E43="Hecho",N(F43)=0),"HECHO - SIN FECHA; ",""),LEN(IF(A43="","SIN OBRA; ",IF(COUNTIF('Obras'!$A$2:$A$51,A43)=0,"OBRA NO ESTÁ EN OBRAS; ",""))&amp;IF(B43="","SIN PUNTO; ","")&amp;IF(AND(AND(E43&lt;&gt;"Hecho",E43&lt;&gt;"No aplica"),N(I43)&gt;0,TODAY()&gt;=N(I43)),"ABIERTO DESPUÉS DEL INICIO; ","")&amp;IF(AND(AND(E43&lt;&gt;"Hecho",E43&lt;&gt;"No aplica"),N(I43)&gt;0,TODAY()&lt;N(I43),N(I43)-TODAY()&lt;=N('Ajustes'!$B$2)),"INICIO CERCANO - SIGUE ABIERTO; ","")&amp;IF(AND(E43&lt;&gt;"No aplica",C43=""),"SIN RESPONSABLE; ","")&amp;IF(AND(AND(E43&lt;&gt;"Hecho",E43&lt;&gt;"No aplica"),N(D43)=0),"SIN FECHA LÍMITE; ","")&amp;IF(AND(AND(E43&lt;&gt;"Hecho",E43&lt;&gt;"No aplica"),N(D43)&gt;0,N(I43)&gt;0,N(D43)&gt;N(I43)),"FECHA LÍMITE DESPUÉS DEL INICIO; ","")&amp;IF(AND(AND(E43&lt;&gt;"Hecho",E43&lt;&gt;"No aplica"),N(D43)&gt;0,N(D43)&lt;TODAY()),"VENCIDO; ","")&amp;IF(AND(E43="Hecho",G43=""),"HECHO - SIN COMPROBANTE; ","")&amp;IF(AND(E43="Hecho",N(F43)=0),"HECHO - SIN FECHA; ",""))-2)))</f>
        <v/>
      </c>
    </row>
    <row r="44">
      <c r="B44" s="6" t="n"/>
      <c r="D44" s="7" t="n"/>
      <c r="F44" s="7" t="n"/>
      <c r="H44" s="6" t="n"/>
      <c r="I44" s="7">
        <f>IF(A44="","",IFERROR(IF(N(INDEX('Obras'!$D$2:$D$51,MATCH(A44,'Obras'!$A$2:$A$51,0)))=0,"",INDEX('Obras'!$D$2:$D$51,MATCH(A44,'Obras'!$A$2:$A$51,0))),""))</f>
        <v/>
      </c>
      <c r="J44" s="8">
        <f>IF(N(I44)=0,"",N(I44)-TODAY())</f>
        <v/>
      </c>
      <c r="K44" s="6">
        <f>IF(NOT(OR(A44&lt;&gt;"",B44&lt;&gt;"")),"",IF(IF(A44="","SIN OBRA; ",IF(COUNTIF('Obras'!$A$2:$A$51,A44)=0,"OBRA NO ESTÁ EN OBRAS; ",""))&amp;IF(B44="","SIN PUNTO; ","")&amp;IF(AND(AND(E44&lt;&gt;"Hecho",E44&lt;&gt;"No aplica"),N(I44)&gt;0,TODAY()&gt;=N(I44)),"ABIERTO DESPUÉS DEL INICIO; ","")&amp;IF(AND(AND(E44&lt;&gt;"Hecho",E44&lt;&gt;"No aplica"),N(I44)&gt;0,TODAY()&lt;N(I44),N(I44)-TODAY()&lt;=N('Ajustes'!$B$2)),"INICIO CERCANO - SIGUE ABIERTO; ","")&amp;IF(AND(E44&lt;&gt;"No aplica",C44=""),"SIN RESPONSABLE; ","")&amp;IF(AND(AND(E44&lt;&gt;"Hecho",E44&lt;&gt;"No aplica"),N(D44)=0),"SIN FECHA LÍMITE; ","")&amp;IF(AND(AND(E44&lt;&gt;"Hecho",E44&lt;&gt;"No aplica"),N(D44)&gt;0,N(I44)&gt;0,N(D44)&gt;N(I44)),"FECHA LÍMITE DESPUÉS DEL INICIO; ","")&amp;IF(AND(AND(E44&lt;&gt;"Hecho",E44&lt;&gt;"No aplica"),N(D44)&gt;0,N(D44)&lt;TODAY()),"VENCIDO; ","")&amp;IF(AND(E44="Hecho",G44=""),"HECHO - SIN COMPROBANTE; ","")&amp;IF(AND(E44="Hecho",N(F44)=0),"HECHO - SIN FECHA; ","")="","",LEFT(IF(A44="","SIN OBRA; ",IF(COUNTIF('Obras'!$A$2:$A$51,A44)=0,"OBRA NO ESTÁ EN OBRAS; ",""))&amp;IF(B44="","SIN PUNTO; ","")&amp;IF(AND(AND(E44&lt;&gt;"Hecho",E44&lt;&gt;"No aplica"),N(I44)&gt;0,TODAY()&gt;=N(I44)),"ABIERTO DESPUÉS DEL INICIO; ","")&amp;IF(AND(AND(E44&lt;&gt;"Hecho",E44&lt;&gt;"No aplica"),N(I44)&gt;0,TODAY()&lt;N(I44),N(I44)-TODAY()&lt;=N('Ajustes'!$B$2)),"INICIO CERCANO - SIGUE ABIERTO; ","")&amp;IF(AND(E44&lt;&gt;"No aplica",C44=""),"SIN RESPONSABLE; ","")&amp;IF(AND(AND(E44&lt;&gt;"Hecho",E44&lt;&gt;"No aplica"),N(D44)=0),"SIN FECHA LÍMITE; ","")&amp;IF(AND(AND(E44&lt;&gt;"Hecho",E44&lt;&gt;"No aplica"),N(D44)&gt;0,N(I44)&gt;0,N(D44)&gt;N(I44)),"FECHA LÍMITE DESPUÉS DEL INICIO; ","")&amp;IF(AND(AND(E44&lt;&gt;"Hecho",E44&lt;&gt;"No aplica"),N(D44)&gt;0,N(D44)&lt;TODAY()),"VENCIDO; ","")&amp;IF(AND(E44="Hecho",G44=""),"HECHO - SIN COMPROBANTE; ","")&amp;IF(AND(E44="Hecho",N(F44)=0),"HECHO - SIN FECHA; ",""),LEN(IF(A44="","SIN OBRA; ",IF(COUNTIF('Obras'!$A$2:$A$51,A44)=0,"OBRA NO ESTÁ EN OBRAS; ",""))&amp;IF(B44="","SIN PUNTO; ","")&amp;IF(AND(AND(E44&lt;&gt;"Hecho",E44&lt;&gt;"No aplica"),N(I44)&gt;0,TODAY()&gt;=N(I44)),"ABIERTO DESPUÉS DEL INICIO; ","")&amp;IF(AND(AND(E44&lt;&gt;"Hecho",E44&lt;&gt;"No aplica"),N(I44)&gt;0,TODAY()&lt;N(I44),N(I44)-TODAY()&lt;=N('Ajustes'!$B$2)),"INICIO CERCANO - SIGUE ABIERTO; ","")&amp;IF(AND(E44&lt;&gt;"No aplica",C44=""),"SIN RESPONSABLE; ","")&amp;IF(AND(AND(E44&lt;&gt;"Hecho",E44&lt;&gt;"No aplica"),N(D44)=0),"SIN FECHA LÍMITE; ","")&amp;IF(AND(AND(E44&lt;&gt;"Hecho",E44&lt;&gt;"No aplica"),N(D44)&gt;0,N(I44)&gt;0,N(D44)&gt;N(I44)),"FECHA LÍMITE DESPUÉS DEL INICIO; ","")&amp;IF(AND(AND(E44&lt;&gt;"Hecho",E44&lt;&gt;"No aplica"),N(D44)&gt;0,N(D44)&lt;TODAY()),"VENCIDO; ","")&amp;IF(AND(E44="Hecho",G44=""),"HECHO - SIN COMPROBANTE; ","")&amp;IF(AND(E44="Hecho",N(F44)=0),"HECHO - SIN FECHA; ",""))-2)))</f>
        <v/>
      </c>
    </row>
    <row r="45">
      <c r="B45" s="6" t="n"/>
      <c r="D45" s="7" t="n"/>
      <c r="F45" s="7" t="n"/>
      <c r="H45" s="6" t="n"/>
      <c r="I45" s="7">
        <f>IF(A45="","",IFERROR(IF(N(INDEX('Obras'!$D$2:$D$51,MATCH(A45,'Obras'!$A$2:$A$51,0)))=0,"",INDEX('Obras'!$D$2:$D$51,MATCH(A45,'Obras'!$A$2:$A$51,0))),""))</f>
        <v/>
      </c>
      <c r="J45" s="8">
        <f>IF(N(I45)=0,"",N(I45)-TODAY())</f>
        <v/>
      </c>
      <c r="K45" s="6">
        <f>IF(NOT(OR(A45&lt;&gt;"",B45&lt;&gt;"")),"",IF(IF(A45="","SIN OBRA; ",IF(COUNTIF('Obras'!$A$2:$A$51,A45)=0,"OBRA NO ESTÁ EN OBRAS; ",""))&amp;IF(B45="","SIN PUNTO; ","")&amp;IF(AND(AND(E45&lt;&gt;"Hecho",E45&lt;&gt;"No aplica"),N(I45)&gt;0,TODAY()&gt;=N(I45)),"ABIERTO DESPUÉS DEL INICIO; ","")&amp;IF(AND(AND(E45&lt;&gt;"Hecho",E45&lt;&gt;"No aplica"),N(I45)&gt;0,TODAY()&lt;N(I45),N(I45)-TODAY()&lt;=N('Ajustes'!$B$2)),"INICIO CERCANO - SIGUE ABIERTO; ","")&amp;IF(AND(E45&lt;&gt;"No aplica",C45=""),"SIN RESPONSABLE; ","")&amp;IF(AND(AND(E45&lt;&gt;"Hecho",E45&lt;&gt;"No aplica"),N(D45)=0),"SIN FECHA LÍMITE; ","")&amp;IF(AND(AND(E45&lt;&gt;"Hecho",E45&lt;&gt;"No aplica"),N(D45)&gt;0,N(I45)&gt;0,N(D45)&gt;N(I45)),"FECHA LÍMITE DESPUÉS DEL INICIO; ","")&amp;IF(AND(AND(E45&lt;&gt;"Hecho",E45&lt;&gt;"No aplica"),N(D45)&gt;0,N(D45)&lt;TODAY()),"VENCIDO; ","")&amp;IF(AND(E45="Hecho",G45=""),"HECHO - SIN COMPROBANTE; ","")&amp;IF(AND(E45="Hecho",N(F45)=0),"HECHO - SIN FECHA; ","")="","",LEFT(IF(A45="","SIN OBRA; ",IF(COUNTIF('Obras'!$A$2:$A$51,A45)=0,"OBRA NO ESTÁ EN OBRAS; ",""))&amp;IF(B45="","SIN PUNTO; ","")&amp;IF(AND(AND(E45&lt;&gt;"Hecho",E45&lt;&gt;"No aplica"),N(I45)&gt;0,TODAY()&gt;=N(I45)),"ABIERTO DESPUÉS DEL INICIO; ","")&amp;IF(AND(AND(E45&lt;&gt;"Hecho",E45&lt;&gt;"No aplica"),N(I45)&gt;0,TODAY()&lt;N(I45),N(I45)-TODAY()&lt;=N('Ajustes'!$B$2)),"INICIO CERCANO - SIGUE ABIERTO; ","")&amp;IF(AND(E45&lt;&gt;"No aplica",C45=""),"SIN RESPONSABLE; ","")&amp;IF(AND(AND(E45&lt;&gt;"Hecho",E45&lt;&gt;"No aplica"),N(D45)=0),"SIN FECHA LÍMITE; ","")&amp;IF(AND(AND(E45&lt;&gt;"Hecho",E45&lt;&gt;"No aplica"),N(D45)&gt;0,N(I45)&gt;0,N(D45)&gt;N(I45)),"FECHA LÍMITE DESPUÉS DEL INICIO; ","")&amp;IF(AND(AND(E45&lt;&gt;"Hecho",E45&lt;&gt;"No aplica"),N(D45)&gt;0,N(D45)&lt;TODAY()),"VENCIDO; ","")&amp;IF(AND(E45="Hecho",G45=""),"HECHO - SIN COMPROBANTE; ","")&amp;IF(AND(E45="Hecho",N(F45)=0),"HECHO - SIN FECHA; ",""),LEN(IF(A45="","SIN OBRA; ",IF(COUNTIF('Obras'!$A$2:$A$51,A45)=0,"OBRA NO ESTÁ EN OBRAS; ",""))&amp;IF(B45="","SIN PUNTO; ","")&amp;IF(AND(AND(E45&lt;&gt;"Hecho",E45&lt;&gt;"No aplica"),N(I45)&gt;0,TODAY()&gt;=N(I45)),"ABIERTO DESPUÉS DEL INICIO; ","")&amp;IF(AND(AND(E45&lt;&gt;"Hecho",E45&lt;&gt;"No aplica"),N(I45)&gt;0,TODAY()&lt;N(I45),N(I45)-TODAY()&lt;=N('Ajustes'!$B$2)),"INICIO CERCANO - SIGUE ABIERTO; ","")&amp;IF(AND(E45&lt;&gt;"No aplica",C45=""),"SIN RESPONSABLE; ","")&amp;IF(AND(AND(E45&lt;&gt;"Hecho",E45&lt;&gt;"No aplica"),N(D45)=0),"SIN FECHA LÍMITE; ","")&amp;IF(AND(AND(E45&lt;&gt;"Hecho",E45&lt;&gt;"No aplica"),N(D45)&gt;0,N(I45)&gt;0,N(D45)&gt;N(I45)),"FECHA LÍMITE DESPUÉS DEL INICIO; ","")&amp;IF(AND(AND(E45&lt;&gt;"Hecho",E45&lt;&gt;"No aplica"),N(D45)&gt;0,N(D45)&lt;TODAY()),"VENCIDO; ","")&amp;IF(AND(E45="Hecho",G45=""),"HECHO - SIN COMPROBANTE; ","")&amp;IF(AND(E45="Hecho",N(F45)=0),"HECHO - SIN FECHA; ",""))-2)))</f>
        <v/>
      </c>
    </row>
    <row r="46">
      <c r="B46" s="6" t="n"/>
      <c r="D46" s="7" t="n"/>
      <c r="F46" s="7" t="n"/>
      <c r="H46" s="6" t="n"/>
      <c r="I46" s="7">
        <f>IF(A46="","",IFERROR(IF(N(INDEX('Obras'!$D$2:$D$51,MATCH(A46,'Obras'!$A$2:$A$51,0)))=0,"",INDEX('Obras'!$D$2:$D$51,MATCH(A46,'Obras'!$A$2:$A$51,0))),""))</f>
        <v/>
      </c>
      <c r="J46" s="8">
        <f>IF(N(I46)=0,"",N(I46)-TODAY())</f>
        <v/>
      </c>
      <c r="K46" s="6">
        <f>IF(NOT(OR(A46&lt;&gt;"",B46&lt;&gt;"")),"",IF(IF(A46="","SIN OBRA; ",IF(COUNTIF('Obras'!$A$2:$A$51,A46)=0,"OBRA NO ESTÁ EN OBRAS; ",""))&amp;IF(B46="","SIN PUNTO; ","")&amp;IF(AND(AND(E46&lt;&gt;"Hecho",E46&lt;&gt;"No aplica"),N(I46)&gt;0,TODAY()&gt;=N(I46)),"ABIERTO DESPUÉS DEL INICIO; ","")&amp;IF(AND(AND(E46&lt;&gt;"Hecho",E46&lt;&gt;"No aplica"),N(I46)&gt;0,TODAY()&lt;N(I46),N(I46)-TODAY()&lt;=N('Ajustes'!$B$2)),"INICIO CERCANO - SIGUE ABIERTO; ","")&amp;IF(AND(E46&lt;&gt;"No aplica",C46=""),"SIN RESPONSABLE; ","")&amp;IF(AND(AND(E46&lt;&gt;"Hecho",E46&lt;&gt;"No aplica"),N(D46)=0),"SIN FECHA LÍMITE; ","")&amp;IF(AND(AND(E46&lt;&gt;"Hecho",E46&lt;&gt;"No aplica"),N(D46)&gt;0,N(I46)&gt;0,N(D46)&gt;N(I46)),"FECHA LÍMITE DESPUÉS DEL INICIO; ","")&amp;IF(AND(AND(E46&lt;&gt;"Hecho",E46&lt;&gt;"No aplica"),N(D46)&gt;0,N(D46)&lt;TODAY()),"VENCIDO; ","")&amp;IF(AND(E46="Hecho",G46=""),"HECHO - SIN COMPROBANTE; ","")&amp;IF(AND(E46="Hecho",N(F46)=0),"HECHO - SIN FECHA; ","")="","",LEFT(IF(A46="","SIN OBRA; ",IF(COUNTIF('Obras'!$A$2:$A$51,A46)=0,"OBRA NO ESTÁ EN OBRAS; ",""))&amp;IF(B46="","SIN PUNTO; ","")&amp;IF(AND(AND(E46&lt;&gt;"Hecho",E46&lt;&gt;"No aplica"),N(I46)&gt;0,TODAY()&gt;=N(I46)),"ABIERTO DESPUÉS DEL INICIO; ","")&amp;IF(AND(AND(E46&lt;&gt;"Hecho",E46&lt;&gt;"No aplica"),N(I46)&gt;0,TODAY()&lt;N(I46),N(I46)-TODAY()&lt;=N('Ajustes'!$B$2)),"INICIO CERCANO - SIGUE ABIERTO; ","")&amp;IF(AND(E46&lt;&gt;"No aplica",C46=""),"SIN RESPONSABLE; ","")&amp;IF(AND(AND(E46&lt;&gt;"Hecho",E46&lt;&gt;"No aplica"),N(D46)=0),"SIN FECHA LÍMITE; ","")&amp;IF(AND(AND(E46&lt;&gt;"Hecho",E46&lt;&gt;"No aplica"),N(D46)&gt;0,N(I46)&gt;0,N(D46)&gt;N(I46)),"FECHA LÍMITE DESPUÉS DEL INICIO; ","")&amp;IF(AND(AND(E46&lt;&gt;"Hecho",E46&lt;&gt;"No aplica"),N(D46)&gt;0,N(D46)&lt;TODAY()),"VENCIDO; ","")&amp;IF(AND(E46="Hecho",G46=""),"HECHO - SIN COMPROBANTE; ","")&amp;IF(AND(E46="Hecho",N(F46)=0),"HECHO - SIN FECHA; ",""),LEN(IF(A46="","SIN OBRA; ",IF(COUNTIF('Obras'!$A$2:$A$51,A46)=0,"OBRA NO ESTÁ EN OBRAS; ",""))&amp;IF(B46="","SIN PUNTO; ","")&amp;IF(AND(AND(E46&lt;&gt;"Hecho",E46&lt;&gt;"No aplica"),N(I46)&gt;0,TODAY()&gt;=N(I46)),"ABIERTO DESPUÉS DEL INICIO; ","")&amp;IF(AND(AND(E46&lt;&gt;"Hecho",E46&lt;&gt;"No aplica"),N(I46)&gt;0,TODAY()&lt;N(I46),N(I46)-TODAY()&lt;=N('Ajustes'!$B$2)),"INICIO CERCANO - SIGUE ABIERTO; ","")&amp;IF(AND(E46&lt;&gt;"No aplica",C46=""),"SIN RESPONSABLE; ","")&amp;IF(AND(AND(E46&lt;&gt;"Hecho",E46&lt;&gt;"No aplica"),N(D46)=0),"SIN FECHA LÍMITE; ","")&amp;IF(AND(AND(E46&lt;&gt;"Hecho",E46&lt;&gt;"No aplica"),N(D46)&gt;0,N(I46)&gt;0,N(D46)&gt;N(I46)),"FECHA LÍMITE DESPUÉS DEL INICIO; ","")&amp;IF(AND(AND(E46&lt;&gt;"Hecho",E46&lt;&gt;"No aplica"),N(D46)&gt;0,N(D46)&lt;TODAY()),"VENCIDO; ","")&amp;IF(AND(E46="Hecho",G46=""),"HECHO - SIN COMPROBANTE; ","")&amp;IF(AND(E46="Hecho",N(F46)=0),"HECHO - SIN FECHA; ",""))-2)))</f>
        <v/>
      </c>
    </row>
    <row r="47">
      <c r="B47" s="6" t="n"/>
      <c r="D47" s="7" t="n"/>
      <c r="F47" s="7" t="n"/>
      <c r="H47" s="6" t="n"/>
      <c r="I47" s="7">
        <f>IF(A47="","",IFERROR(IF(N(INDEX('Obras'!$D$2:$D$51,MATCH(A47,'Obras'!$A$2:$A$51,0)))=0,"",INDEX('Obras'!$D$2:$D$51,MATCH(A47,'Obras'!$A$2:$A$51,0))),""))</f>
        <v/>
      </c>
      <c r="J47" s="8">
        <f>IF(N(I47)=0,"",N(I47)-TODAY())</f>
        <v/>
      </c>
      <c r="K47" s="6">
        <f>IF(NOT(OR(A47&lt;&gt;"",B47&lt;&gt;"")),"",IF(IF(A47="","SIN OBRA; ",IF(COUNTIF('Obras'!$A$2:$A$51,A47)=0,"OBRA NO ESTÁ EN OBRAS; ",""))&amp;IF(B47="","SIN PUNTO; ","")&amp;IF(AND(AND(E47&lt;&gt;"Hecho",E47&lt;&gt;"No aplica"),N(I47)&gt;0,TODAY()&gt;=N(I47)),"ABIERTO DESPUÉS DEL INICIO; ","")&amp;IF(AND(AND(E47&lt;&gt;"Hecho",E47&lt;&gt;"No aplica"),N(I47)&gt;0,TODAY()&lt;N(I47),N(I47)-TODAY()&lt;=N('Ajustes'!$B$2)),"INICIO CERCANO - SIGUE ABIERTO; ","")&amp;IF(AND(E47&lt;&gt;"No aplica",C47=""),"SIN RESPONSABLE; ","")&amp;IF(AND(AND(E47&lt;&gt;"Hecho",E47&lt;&gt;"No aplica"),N(D47)=0),"SIN FECHA LÍMITE; ","")&amp;IF(AND(AND(E47&lt;&gt;"Hecho",E47&lt;&gt;"No aplica"),N(D47)&gt;0,N(I47)&gt;0,N(D47)&gt;N(I47)),"FECHA LÍMITE DESPUÉS DEL INICIO; ","")&amp;IF(AND(AND(E47&lt;&gt;"Hecho",E47&lt;&gt;"No aplica"),N(D47)&gt;0,N(D47)&lt;TODAY()),"VENCIDO; ","")&amp;IF(AND(E47="Hecho",G47=""),"HECHO - SIN COMPROBANTE; ","")&amp;IF(AND(E47="Hecho",N(F47)=0),"HECHO - SIN FECHA; ","")="","",LEFT(IF(A47="","SIN OBRA; ",IF(COUNTIF('Obras'!$A$2:$A$51,A47)=0,"OBRA NO ESTÁ EN OBRAS; ",""))&amp;IF(B47="","SIN PUNTO; ","")&amp;IF(AND(AND(E47&lt;&gt;"Hecho",E47&lt;&gt;"No aplica"),N(I47)&gt;0,TODAY()&gt;=N(I47)),"ABIERTO DESPUÉS DEL INICIO; ","")&amp;IF(AND(AND(E47&lt;&gt;"Hecho",E47&lt;&gt;"No aplica"),N(I47)&gt;0,TODAY()&lt;N(I47),N(I47)-TODAY()&lt;=N('Ajustes'!$B$2)),"INICIO CERCANO - SIGUE ABIERTO; ","")&amp;IF(AND(E47&lt;&gt;"No aplica",C47=""),"SIN RESPONSABLE; ","")&amp;IF(AND(AND(E47&lt;&gt;"Hecho",E47&lt;&gt;"No aplica"),N(D47)=0),"SIN FECHA LÍMITE; ","")&amp;IF(AND(AND(E47&lt;&gt;"Hecho",E47&lt;&gt;"No aplica"),N(D47)&gt;0,N(I47)&gt;0,N(D47)&gt;N(I47)),"FECHA LÍMITE DESPUÉS DEL INICIO; ","")&amp;IF(AND(AND(E47&lt;&gt;"Hecho",E47&lt;&gt;"No aplica"),N(D47)&gt;0,N(D47)&lt;TODAY()),"VENCIDO; ","")&amp;IF(AND(E47="Hecho",G47=""),"HECHO - SIN COMPROBANTE; ","")&amp;IF(AND(E47="Hecho",N(F47)=0),"HECHO - SIN FECHA; ",""),LEN(IF(A47="","SIN OBRA; ",IF(COUNTIF('Obras'!$A$2:$A$51,A47)=0,"OBRA NO ESTÁ EN OBRAS; ",""))&amp;IF(B47="","SIN PUNTO; ","")&amp;IF(AND(AND(E47&lt;&gt;"Hecho",E47&lt;&gt;"No aplica"),N(I47)&gt;0,TODAY()&gt;=N(I47)),"ABIERTO DESPUÉS DEL INICIO; ","")&amp;IF(AND(AND(E47&lt;&gt;"Hecho",E47&lt;&gt;"No aplica"),N(I47)&gt;0,TODAY()&lt;N(I47),N(I47)-TODAY()&lt;=N('Ajustes'!$B$2)),"INICIO CERCANO - SIGUE ABIERTO; ","")&amp;IF(AND(E47&lt;&gt;"No aplica",C47=""),"SIN RESPONSABLE; ","")&amp;IF(AND(AND(E47&lt;&gt;"Hecho",E47&lt;&gt;"No aplica"),N(D47)=0),"SIN FECHA LÍMITE; ","")&amp;IF(AND(AND(E47&lt;&gt;"Hecho",E47&lt;&gt;"No aplica"),N(D47)&gt;0,N(I47)&gt;0,N(D47)&gt;N(I47)),"FECHA LÍMITE DESPUÉS DEL INICIO; ","")&amp;IF(AND(AND(E47&lt;&gt;"Hecho",E47&lt;&gt;"No aplica"),N(D47)&gt;0,N(D47)&lt;TODAY()),"VENCIDO; ","")&amp;IF(AND(E47="Hecho",G47=""),"HECHO - SIN COMPROBANTE; ","")&amp;IF(AND(E47="Hecho",N(F47)=0),"HECHO - SIN FECHA; ",""))-2)))</f>
        <v/>
      </c>
    </row>
    <row r="48">
      <c r="B48" s="6" t="n"/>
      <c r="D48" s="7" t="n"/>
      <c r="F48" s="7" t="n"/>
      <c r="H48" s="6" t="n"/>
      <c r="I48" s="7">
        <f>IF(A48="","",IFERROR(IF(N(INDEX('Obras'!$D$2:$D$51,MATCH(A48,'Obras'!$A$2:$A$51,0)))=0,"",INDEX('Obras'!$D$2:$D$51,MATCH(A48,'Obras'!$A$2:$A$51,0))),""))</f>
        <v/>
      </c>
      <c r="J48" s="8">
        <f>IF(N(I48)=0,"",N(I48)-TODAY())</f>
        <v/>
      </c>
      <c r="K48" s="6">
        <f>IF(NOT(OR(A48&lt;&gt;"",B48&lt;&gt;"")),"",IF(IF(A48="","SIN OBRA; ",IF(COUNTIF('Obras'!$A$2:$A$51,A48)=0,"OBRA NO ESTÁ EN OBRAS; ",""))&amp;IF(B48="","SIN PUNTO; ","")&amp;IF(AND(AND(E48&lt;&gt;"Hecho",E48&lt;&gt;"No aplica"),N(I48)&gt;0,TODAY()&gt;=N(I48)),"ABIERTO DESPUÉS DEL INICIO; ","")&amp;IF(AND(AND(E48&lt;&gt;"Hecho",E48&lt;&gt;"No aplica"),N(I48)&gt;0,TODAY()&lt;N(I48),N(I48)-TODAY()&lt;=N('Ajustes'!$B$2)),"INICIO CERCANO - SIGUE ABIERTO; ","")&amp;IF(AND(E48&lt;&gt;"No aplica",C48=""),"SIN RESPONSABLE; ","")&amp;IF(AND(AND(E48&lt;&gt;"Hecho",E48&lt;&gt;"No aplica"),N(D48)=0),"SIN FECHA LÍMITE; ","")&amp;IF(AND(AND(E48&lt;&gt;"Hecho",E48&lt;&gt;"No aplica"),N(D48)&gt;0,N(I48)&gt;0,N(D48)&gt;N(I48)),"FECHA LÍMITE DESPUÉS DEL INICIO; ","")&amp;IF(AND(AND(E48&lt;&gt;"Hecho",E48&lt;&gt;"No aplica"),N(D48)&gt;0,N(D48)&lt;TODAY()),"VENCIDO; ","")&amp;IF(AND(E48="Hecho",G48=""),"HECHO - SIN COMPROBANTE; ","")&amp;IF(AND(E48="Hecho",N(F48)=0),"HECHO - SIN FECHA; ","")="","",LEFT(IF(A48="","SIN OBRA; ",IF(COUNTIF('Obras'!$A$2:$A$51,A48)=0,"OBRA NO ESTÁ EN OBRAS; ",""))&amp;IF(B48="","SIN PUNTO; ","")&amp;IF(AND(AND(E48&lt;&gt;"Hecho",E48&lt;&gt;"No aplica"),N(I48)&gt;0,TODAY()&gt;=N(I48)),"ABIERTO DESPUÉS DEL INICIO; ","")&amp;IF(AND(AND(E48&lt;&gt;"Hecho",E48&lt;&gt;"No aplica"),N(I48)&gt;0,TODAY()&lt;N(I48),N(I48)-TODAY()&lt;=N('Ajustes'!$B$2)),"INICIO CERCANO - SIGUE ABIERTO; ","")&amp;IF(AND(E48&lt;&gt;"No aplica",C48=""),"SIN RESPONSABLE; ","")&amp;IF(AND(AND(E48&lt;&gt;"Hecho",E48&lt;&gt;"No aplica"),N(D48)=0),"SIN FECHA LÍMITE; ","")&amp;IF(AND(AND(E48&lt;&gt;"Hecho",E48&lt;&gt;"No aplica"),N(D48)&gt;0,N(I48)&gt;0,N(D48)&gt;N(I48)),"FECHA LÍMITE DESPUÉS DEL INICIO; ","")&amp;IF(AND(AND(E48&lt;&gt;"Hecho",E48&lt;&gt;"No aplica"),N(D48)&gt;0,N(D48)&lt;TODAY()),"VENCIDO; ","")&amp;IF(AND(E48="Hecho",G48=""),"HECHO - SIN COMPROBANTE; ","")&amp;IF(AND(E48="Hecho",N(F48)=0),"HECHO - SIN FECHA; ",""),LEN(IF(A48="","SIN OBRA; ",IF(COUNTIF('Obras'!$A$2:$A$51,A48)=0,"OBRA NO ESTÁ EN OBRAS; ",""))&amp;IF(B48="","SIN PUNTO; ","")&amp;IF(AND(AND(E48&lt;&gt;"Hecho",E48&lt;&gt;"No aplica"),N(I48)&gt;0,TODAY()&gt;=N(I48)),"ABIERTO DESPUÉS DEL INICIO; ","")&amp;IF(AND(AND(E48&lt;&gt;"Hecho",E48&lt;&gt;"No aplica"),N(I48)&gt;0,TODAY()&lt;N(I48),N(I48)-TODAY()&lt;=N('Ajustes'!$B$2)),"INICIO CERCANO - SIGUE ABIERTO; ","")&amp;IF(AND(E48&lt;&gt;"No aplica",C48=""),"SIN RESPONSABLE; ","")&amp;IF(AND(AND(E48&lt;&gt;"Hecho",E48&lt;&gt;"No aplica"),N(D48)=0),"SIN FECHA LÍMITE; ","")&amp;IF(AND(AND(E48&lt;&gt;"Hecho",E48&lt;&gt;"No aplica"),N(D48)&gt;0,N(I48)&gt;0,N(D48)&gt;N(I48)),"FECHA LÍMITE DESPUÉS DEL INICIO; ","")&amp;IF(AND(AND(E48&lt;&gt;"Hecho",E48&lt;&gt;"No aplica"),N(D48)&gt;0,N(D48)&lt;TODAY()),"VENCIDO; ","")&amp;IF(AND(E48="Hecho",G48=""),"HECHO - SIN COMPROBANTE; ","")&amp;IF(AND(E48="Hecho",N(F48)=0),"HECHO - SIN FECHA; ",""))-2)))</f>
        <v/>
      </c>
    </row>
    <row r="49">
      <c r="B49" s="6" t="n"/>
      <c r="D49" s="7" t="n"/>
      <c r="F49" s="7" t="n"/>
      <c r="H49" s="6" t="n"/>
      <c r="I49" s="7">
        <f>IF(A49="","",IFERROR(IF(N(INDEX('Obras'!$D$2:$D$51,MATCH(A49,'Obras'!$A$2:$A$51,0)))=0,"",INDEX('Obras'!$D$2:$D$51,MATCH(A49,'Obras'!$A$2:$A$51,0))),""))</f>
        <v/>
      </c>
      <c r="J49" s="8">
        <f>IF(N(I49)=0,"",N(I49)-TODAY())</f>
        <v/>
      </c>
      <c r="K49" s="6">
        <f>IF(NOT(OR(A49&lt;&gt;"",B49&lt;&gt;"")),"",IF(IF(A49="","SIN OBRA; ",IF(COUNTIF('Obras'!$A$2:$A$51,A49)=0,"OBRA NO ESTÁ EN OBRAS; ",""))&amp;IF(B49="","SIN PUNTO; ","")&amp;IF(AND(AND(E49&lt;&gt;"Hecho",E49&lt;&gt;"No aplica"),N(I49)&gt;0,TODAY()&gt;=N(I49)),"ABIERTO DESPUÉS DEL INICIO; ","")&amp;IF(AND(AND(E49&lt;&gt;"Hecho",E49&lt;&gt;"No aplica"),N(I49)&gt;0,TODAY()&lt;N(I49),N(I49)-TODAY()&lt;=N('Ajustes'!$B$2)),"INICIO CERCANO - SIGUE ABIERTO; ","")&amp;IF(AND(E49&lt;&gt;"No aplica",C49=""),"SIN RESPONSABLE; ","")&amp;IF(AND(AND(E49&lt;&gt;"Hecho",E49&lt;&gt;"No aplica"),N(D49)=0),"SIN FECHA LÍMITE; ","")&amp;IF(AND(AND(E49&lt;&gt;"Hecho",E49&lt;&gt;"No aplica"),N(D49)&gt;0,N(I49)&gt;0,N(D49)&gt;N(I49)),"FECHA LÍMITE DESPUÉS DEL INICIO; ","")&amp;IF(AND(AND(E49&lt;&gt;"Hecho",E49&lt;&gt;"No aplica"),N(D49)&gt;0,N(D49)&lt;TODAY()),"VENCIDO; ","")&amp;IF(AND(E49="Hecho",G49=""),"HECHO - SIN COMPROBANTE; ","")&amp;IF(AND(E49="Hecho",N(F49)=0),"HECHO - SIN FECHA; ","")="","",LEFT(IF(A49="","SIN OBRA; ",IF(COUNTIF('Obras'!$A$2:$A$51,A49)=0,"OBRA NO ESTÁ EN OBRAS; ",""))&amp;IF(B49="","SIN PUNTO; ","")&amp;IF(AND(AND(E49&lt;&gt;"Hecho",E49&lt;&gt;"No aplica"),N(I49)&gt;0,TODAY()&gt;=N(I49)),"ABIERTO DESPUÉS DEL INICIO; ","")&amp;IF(AND(AND(E49&lt;&gt;"Hecho",E49&lt;&gt;"No aplica"),N(I49)&gt;0,TODAY()&lt;N(I49),N(I49)-TODAY()&lt;=N('Ajustes'!$B$2)),"INICIO CERCANO - SIGUE ABIERTO; ","")&amp;IF(AND(E49&lt;&gt;"No aplica",C49=""),"SIN RESPONSABLE; ","")&amp;IF(AND(AND(E49&lt;&gt;"Hecho",E49&lt;&gt;"No aplica"),N(D49)=0),"SIN FECHA LÍMITE; ","")&amp;IF(AND(AND(E49&lt;&gt;"Hecho",E49&lt;&gt;"No aplica"),N(D49)&gt;0,N(I49)&gt;0,N(D49)&gt;N(I49)),"FECHA LÍMITE DESPUÉS DEL INICIO; ","")&amp;IF(AND(AND(E49&lt;&gt;"Hecho",E49&lt;&gt;"No aplica"),N(D49)&gt;0,N(D49)&lt;TODAY()),"VENCIDO; ","")&amp;IF(AND(E49="Hecho",G49=""),"HECHO - SIN COMPROBANTE; ","")&amp;IF(AND(E49="Hecho",N(F49)=0),"HECHO - SIN FECHA; ",""),LEN(IF(A49="","SIN OBRA; ",IF(COUNTIF('Obras'!$A$2:$A$51,A49)=0,"OBRA NO ESTÁ EN OBRAS; ",""))&amp;IF(B49="","SIN PUNTO; ","")&amp;IF(AND(AND(E49&lt;&gt;"Hecho",E49&lt;&gt;"No aplica"),N(I49)&gt;0,TODAY()&gt;=N(I49)),"ABIERTO DESPUÉS DEL INICIO; ","")&amp;IF(AND(AND(E49&lt;&gt;"Hecho",E49&lt;&gt;"No aplica"),N(I49)&gt;0,TODAY()&lt;N(I49),N(I49)-TODAY()&lt;=N('Ajustes'!$B$2)),"INICIO CERCANO - SIGUE ABIERTO; ","")&amp;IF(AND(E49&lt;&gt;"No aplica",C49=""),"SIN RESPONSABLE; ","")&amp;IF(AND(AND(E49&lt;&gt;"Hecho",E49&lt;&gt;"No aplica"),N(D49)=0),"SIN FECHA LÍMITE; ","")&amp;IF(AND(AND(E49&lt;&gt;"Hecho",E49&lt;&gt;"No aplica"),N(D49)&gt;0,N(I49)&gt;0,N(D49)&gt;N(I49)),"FECHA LÍMITE DESPUÉS DEL INICIO; ","")&amp;IF(AND(AND(E49&lt;&gt;"Hecho",E49&lt;&gt;"No aplica"),N(D49)&gt;0,N(D49)&lt;TODAY()),"VENCIDO; ","")&amp;IF(AND(E49="Hecho",G49=""),"HECHO - SIN COMPROBANTE; ","")&amp;IF(AND(E49="Hecho",N(F49)=0),"HECHO - SIN FECHA; ",""))-2)))</f>
        <v/>
      </c>
    </row>
    <row r="50">
      <c r="B50" s="6" t="n"/>
      <c r="D50" s="7" t="n"/>
      <c r="F50" s="7" t="n"/>
      <c r="H50" s="6" t="n"/>
      <c r="I50" s="7">
        <f>IF(A50="","",IFERROR(IF(N(INDEX('Obras'!$D$2:$D$51,MATCH(A50,'Obras'!$A$2:$A$51,0)))=0,"",INDEX('Obras'!$D$2:$D$51,MATCH(A50,'Obras'!$A$2:$A$51,0))),""))</f>
        <v/>
      </c>
      <c r="J50" s="8">
        <f>IF(N(I50)=0,"",N(I50)-TODAY())</f>
        <v/>
      </c>
      <c r="K50" s="6">
        <f>IF(NOT(OR(A50&lt;&gt;"",B50&lt;&gt;"")),"",IF(IF(A50="","SIN OBRA; ",IF(COUNTIF('Obras'!$A$2:$A$51,A50)=0,"OBRA NO ESTÁ EN OBRAS; ",""))&amp;IF(B50="","SIN PUNTO; ","")&amp;IF(AND(AND(E50&lt;&gt;"Hecho",E50&lt;&gt;"No aplica"),N(I50)&gt;0,TODAY()&gt;=N(I50)),"ABIERTO DESPUÉS DEL INICIO; ","")&amp;IF(AND(AND(E50&lt;&gt;"Hecho",E50&lt;&gt;"No aplica"),N(I50)&gt;0,TODAY()&lt;N(I50),N(I50)-TODAY()&lt;=N('Ajustes'!$B$2)),"INICIO CERCANO - SIGUE ABIERTO; ","")&amp;IF(AND(E50&lt;&gt;"No aplica",C50=""),"SIN RESPONSABLE; ","")&amp;IF(AND(AND(E50&lt;&gt;"Hecho",E50&lt;&gt;"No aplica"),N(D50)=0),"SIN FECHA LÍMITE; ","")&amp;IF(AND(AND(E50&lt;&gt;"Hecho",E50&lt;&gt;"No aplica"),N(D50)&gt;0,N(I50)&gt;0,N(D50)&gt;N(I50)),"FECHA LÍMITE DESPUÉS DEL INICIO; ","")&amp;IF(AND(AND(E50&lt;&gt;"Hecho",E50&lt;&gt;"No aplica"),N(D50)&gt;0,N(D50)&lt;TODAY()),"VENCIDO; ","")&amp;IF(AND(E50="Hecho",G50=""),"HECHO - SIN COMPROBANTE; ","")&amp;IF(AND(E50="Hecho",N(F50)=0),"HECHO - SIN FECHA; ","")="","",LEFT(IF(A50="","SIN OBRA; ",IF(COUNTIF('Obras'!$A$2:$A$51,A50)=0,"OBRA NO ESTÁ EN OBRAS; ",""))&amp;IF(B50="","SIN PUNTO; ","")&amp;IF(AND(AND(E50&lt;&gt;"Hecho",E50&lt;&gt;"No aplica"),N(I50)&gt;0,TODAY()&gt;=N(I50)),"ABIERTO DESPUÉS DEL INICIO; ","")&amp;IF(AND(AND(E50&lt;&gt;"Hecho",E50&lt;&gt;"No aplica"),N(I50)&gt;0,TODAY()&lt;N(I50),N(I50)-TODAY()&lt;=N('Ajustes'!$B$2)),"INICIO CERCANO - SIGUE ABIERTO; ","")&amp;IF(AND(E50&lt;&gt;"No aplica",C50=""),"SIN RESPONSABLE; ","")&amp;IF(AND(AND(E50&lt;&gt;"Hecho",E50&lt;&gt;"No aplica"),N(D50)=0),"SIN FECHA LÍMITE; ","")&amp;IF(AND(AND(E50&lt;&gt;"Hecho",E50&lt;&gt;"No aplica"),N(D50)&gt;0,N(I50)&gt;0,N(D50)&gt;N(I50)),"FECHA LÍMITE DESPUÉS DEL INICIO; ","")&amp;IF(AND(AND(E50&lt;&gt;"Hecho",E50&lt;&gt;"No aplica"),N(D50)&gt;0,N(D50)&lt;TODAY()),"VENCIDO; ","")&amp;IF(AND(E50="Hecho",G50=""),"HECHO - SIN COMPROBANTE; ","")&amp;IF(AND(E50="Hecho",N(F50)=0),"HECHO - SIN FECHA; ",""),LEN(IF(A50="","SIN OBRA; ",IF(COUNTIF('Obras'!$A$2:$A$51,A50)=0,"OBRA NO ESTÁ EN OBRAS; ",""))&amp;IF(B50="","SIN PUNTO; ","")&amp;IF(AND(AND(E50&lt;&gt;"Hecho",E50&lt;&gt;"No aplica"),N(I50)&gt;0,TODAY()&gt;=N(I50)),"ABIERTO DESPUÉS DEL INICIO; ","")&amp;IF(AND(AND(E50&lt;&gt;"Hecho",E50&lt;&gt;"No aplica"),N(I50)&gt;0,TODAY()&lt;N(I50),N(I50)-TODAY()&lt;=N('Ajustes'!$B$2)),"INICIO CERCANO - SIGUE ABIERTO; ","")&amp;IF(AND(E50&lt;&gt;"No aplica",C50=""),"SIN RESPONSABLE; ","")&amp;IF(AND(AND(E50&lt;&gt;"Hecho",E50&lt;&gt;"No aplica"),N(D50)=0),"SIN FECHA LÍMITE; ","")&amp;IF(AND(AND(E50&lt;&gt;"Hecho",E50&lt;&gt;"No aplica"),N(D50)&gt;0,N(I50)&gt;0,N(D50)&gt;N(I50)),"FECHA LÍMITE DESPUÉS DEL INICIO; ","")&amp;IF(AND(AND(E50&lt;&gt;"Hecho",E50&lt;&gt;"No aplica"),N(D50)&gt;0,N(D50)&lt;TODAY()),"VENCIDO; ","")&amp;IF(AND(E50="Hecho",G50=""),"HECHO - SIN COMPROBANTE; ","")&amp;IF(AND(E50="Hecho",N(F50)=0),"HECHO - SIN FECHA; ",""))-2)))</f>
        <v/>
      </c>
    </row>
    <row r="51">
      <c r="B51" s="6" t="n"/>
      <c r="D51" s="7" t="n"/>
      <c r="F51" s="7" t="n"/>
      <c r="H51" s="6" t="n"/>
      <c r="I51" s="7">
        <f>IF(A51="","",IFERROR(IF(N(INDEX('Obras'!$D$2:$D$51,MATCH(A51,'Obras'!$A$2:$A$51,0)))=0,"",INDEX('Obras'!$D$2:$D$51,MATCH(A51,'Obras'!$A$2:$A$51,0))),""))</f>
        <v/>
      </c>
      <c r="J51" s="8">
        <f>IF(N(I51)=0,"",N(I51)-TODAY())</f>
        <v/>
      </c>
      <c r="K51" s="6">
        <f>IF(NOT(OR(A51&lt;&gt;"",B51&lt;&gt;"")),"",IF(IF(A51="","SIN OBRA; ",IF(COUNTIF('Obras'!$A$2:$A$51,A51)=0,"OBRA NO ESTÁ EN OBRAS; ",""))&amp;IF(B51="","SIN PUNTO; ","")&amp;IF(AND(AND(E51&lt;&gt;"Hecho",E51&lt;&gt;"No aplica"),N(I51)&gt;0,TODAY()&gt;=N(I51)),"ABIERTO DESPUÉS DEL INICIO; ","")&amp;IF(AND(AND(E51&lt;&gt;"Hecho",E51&lt;&gt;"No aplica"),N(I51)&gt;0,TODAY()&lt;N(I51),N(I51)-TODAY()&lt;=N('Ajustes'!$B$2)),"INICIO CERCANO - SIGUE ABIERTO; ","")&amp;IF(AND(E51&lt;&gt;"No aplica",C51=""),"SIN RESPONSABLE; ","")&amp;IF(AND(AND(E51&lt;&gt;"Hecho",E51&lt;&gt;"No aplica"),N(D51)=0),"SIN FECHA LÍMITE; ","")&amp;IF(AND(AND(E51&lt;&gt;"Hecho",E51&lt;&gt;"No aplica"),N(D51)&gt;0,N(I51)&gt;0,N(D51)&gt;N(I51)),"FECHA LÍMITE DESPUÉS DEL INICIO; ","")&amp;IF(AND(AND(E51&lt;&gt;"Hecho",E51&lt;&gt;"No aplica"),N(D51)&gt;0,N(D51)&lt;TODAY()),"VENCIDO; ","")&amp;IF(AND(E51="Hecho",G51=""),"HECHO - SIN COMPROBANTE; ","")&amp;IF(AND(E51="Hecho",N(F51)=0),"HECHO - SIN FECHA; ","")="","",LEFT(IF(A51="","SIN OBRA; ",IF(COUNTIF('Obras'!$A$2:$A$51,A51)=0,"OBRA NO ESTÁ EN OBRAS; ",""))&amp;IF(B51="","SIN PUNTO; ","")&amp;IF(AND(AND(E51&lt;&gt;"Hecho",E51&lt;&gt;"No aplica"),N(I51)&gt;0,TODAY()&gt;=N(I51)),"ABIERTO DESPUÉS DEL INICIO; ","")&amp;IF(AND(AND(E51&lt;&gt;"Hecho",E51&lt;&gt;"No aplica"),N(I51)&gt;0,TODAY()&lt;N(I51),N(I51)-TODAY()&lt;=N('Ajustes'!$B$2)),"INICIO CERCANO - SIGUE ABIERTO; ","")&amp;IF(AND(E51&lt;&gt;"No aplica",C51=""),"SIN RESPONSABLE; ","")&amp;IF(AND(AND(E51&lt;&gt;"Hecho",E51&lt;&gt;"No aplica"),N(D51)=0),"SIN FECHA LÍMITE; ","")&amp;IF(AND(AND(E51&lt;&gt;"Hecho",E51&lt;&gt;"No aplica"),N(D51)&gt;0,N(I51)&gt;0,N(D51)&gt;N(I51)),"FECHA LÍMITE DESPUÉS DEL INICIO; ","")&amp;IF(AND(AND(E51&lt;&gt;"Hecho",E51&lt;&gt;"No aplica"),N(D51)&gt;0,N(D51)&lt;TODAY()),"VENCIDO; ","")&amp;IF(AND(E51="Hecho",G51=""),"HECHO - SIN COMPROBANTE; ","")&amp;IF(AND(E51="Hecho",N(F51)=0),"HECHO - SIN FECHA; ",""),LEN(IF(A51="","SIN OBRA; ",IF(COUNTIF('Obras'!$A$2:$A$51,A51)=0,"OBRA NO ESTÁ EN OBRAS; ",""))&amp;IF(B51="","SIN PUNTO; ","")&amp;IF(AND(AND(E51&lt;&gt;"Hecho",E51&lt;&gt;"No aplica"),N(I51)&gt;0,TODAY()&gt;=N(I51)),"ABIERTO DESPUÉS DEL INICIO; ","")&amp;IF(AND(AND(E51&lt;&gt;"Hecho",E51&lt;&gt;"No aplica"),N(I51)&gt;0,TODAY()&lt;N(I51),N(I51)-TODAY()&lt;=N('Ajustes'!$B$2)),"INICIO CERCANO - SIGUE ABIERTO; ","")&amp;IF(AND(E51&lt;&gt;"No aplica",C51=""),"SIN RESPONSABLE; ","")&amp;IF(AND(AND(E51&lt;&gt;"Hecho",E51&lt;&gt;"No aplica"),N(D51)=0),"SIN FECHA LÍMITE; ","")&amp;IF(AND(AND(E51&lt;&gt;"Hecho",E51&lt;&gt;"No aplica"),N(D51)&gt;0,N(I51)&gt;0,N(D51)&gt;N(I51)),"FECHA LÍMITE DESPUÉS DEL INICIO; ","")&amp;IF(AND(AND(E51&lt;&gt;"Hecho",E51&lt;&gt;"No aplica"),N(D51)&gt;0,N(D51)&lt;TODAY()),"VENCIDO; ","")&amp;IF(AND(E51="Hecho",G51=""),"HECHO - SIN COMPROBANTE; ","")&amp;IF(AND(E51="Hecho",N(F51)=0),"HECHO - SIN FECHA; ",""))-2)))</f>
        <v/>
      </c>
    </row>
    <row r="52">
      <c r="B52" s="6" t="n"/>
      <c r="D52" s="7" t="n"/>
      <c r="F52" s="7" t="n"/>
      <c r="H52" s="6" t="n"/>
      <c r="I52" s="7">
        <f>IF(A52="","",IFERROR(IF(N(INDEX('Obras'!$D$2:$D$51,MATCH(A52,'Obras'!$A$2:$A$51,0)))=0,"",INDEX('Obras'!$D$2:$D$51,MATCH(A52,'Obras'!$A$2:$A$51,0))),""))</f>
        <v/>
      </c>
      <c r="J52" s="8">
        <f>IF(N(I52)=0,"",N(I52)-TODAY())</f>
        <v/>
      </c>
      <c r="K52" s="6">
        <f>IF(NOT(OR(A52&lt;&gt;"",B52&lt;&gt;"")),"",IF(IF(A52="","SIN OBRA; ",IF(COUNTIF('Obras'!$A$2:$A$51,A52)=0,"OBRA NO ESTÁ EN OBRAS; ",""))&amp;IF(B52="","SIN PUNTO; ","")&amp;IF(AND(AND(E52&lt;&gt;"Hecho",E52&lt;&gt;"No aplica"),N(I52)&gt;0,TODAY()&gt;=N(I52)),"ABIERTO DESPUÉS DEL INICIO; ","")&amp;IF(AND(AND(E52&lt;&gt;"Hecho",E52&lt;&gt;"No aplica"),N(I52)&gt;0,TODAY()&lt;N(I52),N(I52)-TODAY()&lt;=N('Ajustes'!$B$2)),"INICIO CERCANO - SIGUE ABIERTO; ","")&amp;IF(AND(E52&lt;&gt;"No aplica",C52=""),"SIN RESPONSABLE; ","")&amp;IF(AND(AND(E52&lt;&gt;"Hecho",E52&lt;&gt;"No aplica"),N(D52)=0),"SIN FECHA LÍMITE; ","")&amp;IF(AND(AND(E52&lt;&gt;"Hecho",E52&lt;&gt;"No aplica"),N(D52)&gt;0,N(I52)&gt;0,N(D52)&gt;N(I52)),"FECHA LÍMITE DESPUÉS DEL INICIO; ","")&amp;IF(AND(AND(E52&lt;&gt;"Hecho",E52&lt;&gt;"No aplica"),N(D52)&gt;0,N(D52)&lt;TODAY()),"VENCIDO; ","")&amp;IF(AND(E52="Hecho",G52=""),"HECHO - SIN COMPROBANTE; ","")&amp;IF(AND(E52="Hecho",N(F52)=0),"HECHO - SIN FECHA; ","")="","",LEFT(IF(A52="","SIN OBRA; ",IF(COUNTIF('Obras'!$A$2:$A$51,A52)=0,"OBRA NO ESTÁ EN OBRAS; ",""))&amp;IF(B52="","SIN PUNTO; ","")&amp;IF(AND(AND(E52&lt;&gt;"Hecho",E52&lt;&gt;"No aplica"),N(I52)&gt;0,TODAY()&gt;=N(I52)),"ABIERTO DESPUÉS DEL INICIO; ","")&amp;IF(AND(AND(E52&lt;&gt;"Hecho",E52&lt;&gt;"No aplica"),N(I52)&gt;0,TODAY()&lt;N(I52),N(I52)-TODAY()&lt;=N('Ajustes'!$B$2)),"INICIO CERCANO - SIGUE ABIERTO; ","")&amp;IF(AND(E52&lt;&gt;"No aplica",C52=""),"SIN RESPONSABLE; ","")&amp;IF(AND(AND(E52&lt;&gt;"Hecho",E52&lt;&gt;"No aplica"),N(D52)=0),"SIN FECHA LÍMITE; ","")&amp;IF(AND(AND(E52&lt;&gt;"Hecho",E52&lt;&gt;"No aplica"),N(D52)&gt;0,N(I52)&gt;0,N(D52)&gt;N(I52)),"FECHA LÍMITE DESPUÉS DEL INICIO; ","")&amp;IF(AND(AND(E52&lt;&gt;"Hecho",E52&lt;&gt;"No aplica"),N(D52)&gt;0,N(D52)&lt;TODAY()),"VENCIDO; ","")&amp;IF(AND(E52="Hecho",G52=""),"HECHO - SIN COMPROBANTE; ","")&amp;IF(AND(E52="Hecho",N(F52)=0),"HECHO - SIN FECHA; ",""),LEN(IF(A52="","SIN OBRA; ",IF(COUNTIF('Obras'!$A$2:$A$51,A52)=0,"OBRA NO ESTÁ EN OBRAS; ",""))&amp;IF(B52="","SIN PUNTO; ","")&amp;IF(AND(AND(E52&lt;&gt;"Hecho",E52&lt;&gt;"No aplica"),N(I52)&gt;0,TODAY()&gt;=N(I52)),"ABIERTO DESPUÉS DEL INICIO; ","")&amp;IF(AND(AND(E52&lt;&gt;"Hecho",E52&lt;&gt;"No aplica"),N(I52)&gt;0,TODAY()&lt;N(I52),N(I52)-TODAY()&lt;=N('Ajustes'!$B$2)),"INICIO CERCANO - SIGUE ABIERTO; ","")&amp;IF(AND(E52&lt;&gt;"No aplica",C52=""),"SIN RESPONSABLE; ","")&amp;IF(AND(AND(E52&lt;&gt;"Hecho",E52&lt;&gt;"No aplica"),N(D52)=0),"SIN FECHA LÍMITE; ","")&amp;IF(AND(AND(E52&lt;&gt;"Hecho",E52&lt;&gt;"No aplica"),N(D52)&gt;0,N(I52)&gt;0,N(D52)&gt;N(I52)),"FECHA LÍMITE DESPUÉS DEL INICIO; ","")&amp;IF(AND(AND(E52&lt;&gt;"Hecho",E52&lt;&gt;"No aplica"),N(D52)&gt;0,N(D52)&lt;TODAY()),"VENCIDO; ","")&amp;IF(AND(E52="Hecho",G52=""),"HECHO - SIN COMPROBANTE; ","")&amp;IF(AND(E52="Hecho",N(F52)=0),"HECHO - SIN FECHA; ",""))-2)))</f>
        <v/>
      </c>
    </row>
    <row r="53">
      <c r="B53" s="6" t="n"/>
      <c r="D53" s="7" t="n"/>
      <c r="F53" s="7" t="n"/>
      <c r="H53" s="6" t="n"/>
      <c r="I53" s="7">
        <f>IF(A53="","",IFERROR(IF(N(INDEX('Obras'!$D$2:$D$51,MATCH(A53,'Obras'!$A$2:$A$51,0)))=0,"",INDEX('Obras'!$D$2:$D$51,MATCH(A53,'Obras'!$A$2:$A$51,0))),""))</f>
        <v/>
      </c>
      <c r="J53" s="8">
        <f>IF(N(I53)=0,"",N(I53)-TODAY())</f>
        <v/>
      </c>
      <c r="K53" s="6">
        <f>IF(NOT(OR(A53&lt;&gt;"",B53&lt;&gt;"")),"",IF(IF(A53="","SIN OBRA; ",IF(COUNTIF('Obras'!$A$2:$A$51,A53)=0,"OBRA NO ESTÁ EN OBRAS; ",""))&amp;IF(B53="","SIN PUNTO; ","")&amp;IF(AND(AND(E53&lt;&gt;"Hecho",E53&lt;&gt;"No aplica"),N(I53)&gt;0,TODAY()&gt;=N(I53)),"ABIERTO DESPUÉS DEL INICIO; ","")&amp;IF(AND(AND(E53&lt;&gt;"Hecho",E53&lt;&gt;"No aplica"),N(I53)&gt;0,TODAY()&lt;N(I53),N(I53)-TODAY()&lt;=N('Ajustes'!$B$2)),"INICIO CERCANO - SIGUE ABIERTO; ","")&amp;IF(AND(E53&lt;&gt;"No aplica",C53=""),"SIN RESPONSABLE; ","")&amp;IF(AND(AND(E53&lt;&gt;"Hecho",E53&lt;&gt;"No aplica"),N(D53)=0),"SIN FECHA LÍMITE; ","")&amp;IF(AND(AND(E53&lt;&gt;"Hecho",E53&lt;&gt;"No aplica"),N(D53)&gt;0,N(I53)&gt;0,N(D53)&gt;N(I53)),"FECHA LÍMITE DESPUÉS DEL INICIO; ","")&amp;IF(AND(AND(E53&lt;&gt;"Hecho",E53&lt;&gt;"No aplica"),N(D53)&gt;0,N(D53)&lt;TODAY()),"VENCIDO; ","")&amp;IF(AND(E53="Hecho",G53=""),"HECHO - SIN COMPROBANTE; ","")&amp;IF(AND(E53="Hecho",N(F53)=0),"HECHO - SIN FECHA; ","")="","",LEFT(IF(A53="","SIN OBRA; ",IF(COUNTIF('Obras'!$A$2:$A$51,A53)=0,"OBRA NO ESTÁ EN OBRAS; ",""))&amp;IF(B53="","SIN PUNTO; ","")&amp;IF(AND(AND(E53&lt;&gt;"Hecho",E53&lt;&gt;"No aplica"),N(I53)&gt;0,TODAY()&gt;=N(I53)),"ABIERTO DESPUÉS DEL INICIO; ","")&amp;IF(AND(AND(E53&lt;&gt;"Hecho",E53&lt;&gt;"No aplica"),N(I53)&gt;0,TODAY()&lt;N(I53),N(I53)-TODAY()&lt;=N('Ajustes'!$B$2)),"INICIO CERCANO - SIGUE ABIERTO; ","")&amp;IF(AND(E53&lt;&gt;"No aplica",C53=""),"SIN RESPONSABLE; ","")&amp;IF(AND(AND(E53&lt;&gt;"Hecho",E53&lt;&gt;"No aplica"),N(D53)=0),"SIN FECHA LÍMITE; ","")&amp;IF(AND(AND(E53&lt;&gt;"Hecho",E53&lt;&gt;"No aplica"),N(D53)&gt;0,N(I53)&gt;0,N(D53)&gt;N(I53)),"FECHA LÍMITE DESPUÉS DEL INICIO; ","")&amp;IF(AND(AND(E53&lt;&gt;"Hecho",E53&lt;&gt;"No aplica"),N(D53)&gt;0,N(D53)&lt;TODAY()),"VENCIDO; ","")&amp;IF(AND(E53="Hecho",G53=""),"HECHO - SIN COMPROBANTE; ","")&amp;IF(AND(E53="Hecho",N(F53)=0),"HECHO - SIN FECHA; ",""),LEN(IF(A53="","SIN OBRA; ",IF(COUNTIF('Obras'!$A$2:$A$51,A53)=0,"OBRA NO ESTÁ EN OBRAS; ",""))&amp;IF(B53="","SIN PUNTO; ","")&amp;IF(AND(AND(E53&lt;&gt;"Hecho",E53&lt;&gt;"No aplica"),N(I53)&gt;0,TODAY()&gt;=N(I53)),"ABIERTO DESPUÉS DEL INICIO; ","")&amp;IF(AND(AND(E53&lt;&gt;"Hecho",E53&lt;&gt;"No aplica"),N(I53)&gt;0,TODAY()&lt;N(I53),N(I53)-TODAY()&lt;=N('Ajustes'!$B$2)),"INICIO CERCANO - SIGUE ABIERTO; ","")&amp;IF(AND(E53&lt;&gt;"No aplica",C53=""),"SIN RESPONSABLE; ","")&amp;IF(AND(AND(E53&lt;&gt;"Hecho",E53&lt;&gt;"No aplica"),N(D53)=0),"SIN FECHA LÍMITE; ","")&amp;IF(AND(AND(E53&lt;&gt;"Hecho",E53&lt;&gt;"No aplica"),N(D53)&gt;0,N(I53)&gt;0,N(D53)&gt;N(I53)),"FECHA LÍMITE DESPUÉS DEL INICIO; ","")&amp;IF(AND(AND(E53&lt;&gt;"Hecho",E53&lt;&gt;"No aplica"),N(D53)&gt;0,N(D53)&lt;TODAY()),"VENCIDO; ","")&amp;IF(AND(E53="Hecho",G53=""),"HECHO - SIN COMPROBANTE; ","")&amp;IF(AND(E53="Hecho",N(F53)=0),"HECHO - SIN FECHA; ",""))-2)))</f>
        <v/>
      </c>
    </row>
    <row r="54">
      <c r="B54" s="6" t="n"/>
      <c r="D54" s="7" t="n"/>
      <c r="F54" s="7" t="n"/>
      <c r="H54" s="6" t="n"/>
      <c r="I54" s="7">
        <f>IF(A54="","",IFERROR(IF(N(INDEX('Obras'!$D$2:$D$51,MATCH(A54,'Obras'!$A$2:$A$51,0)))=0,"",INDEX('Obras'!$D$2:$D$51,MATCH(A54,'Obras'!$A$2:$A$51,0))),""))</f>
        <v/>
      </c>
      <c r="J54" s="8">
        <f>IF(N(I54)=0,"",N(I54)-TODAY())</f>
        <v/>
      </c>
      <c r="K54" s="6">
        <f>IF(NOT(OR(A54&lt;&gt;"",B54&lt;&gt;"")),"",IF(IF(A54="","SIN OBRA; ",IF(COUNTIF('Obras'!$A$2:$A$51,A54)=0,"OBRA NO ESTÁ EN OBRAS; ",""))&amp;IF(B54="","SIN PUNTO; ","")&amp;IF(AND(AND(E54&lt;&gt;"Hecho",E54&lt;&gt;"No aplica"),N(I54)&gt;0,TODAY()&gt;=N(I54)),"ABIERTO DESPUÉS DEL INICIO; ","")&amp;IF(AND(AND(E54&lt;&gt;"Hecho",E54&lt;&gt;"No aplica"),N(I54)&gt;0,TODAY()&lt;N(I54),N(I54)-TODAY()&lt;=N('Ajustes'!$B$2)),"INICIO CERCANO - SIGUE ABIERTO; ","")&amp;IF(AND(E54&lt;&gt;"No aplica",C54=""),"SIN RESPONSABLE; ","")&amp;IF(AND(AND(E54&lt;&gt;"Hecho",E54&lt;&gt;"No aplica"),N(D54)=0),"SIN FECHA LÍMITE; ","")&amp;IF(AND(AND(E54&lt;&gt;"Hecho",E54&lt;&gt;"No aplica"),N(D54)&gt;0,N(I54)&gt;0,N(D54)&gt;N(I54)),"FECHA LÍMITE DESPUÉS DEL INICIO; ","")&amp;IF(AND(AND(E54&lt;&gt;"Hecho",E54&lt;&gt;"No aplica"),N(D54)&gt;0,N(D54)&lt;TODAY()),"VENCIDO; ","")&amp;IF(AND(E54="Hecho",G54=""),"HECHO - SIN COMPROBANTE; ","")&amp;IF(AND(E54="Hecho",N(F54)=0),"HECHO - SIN FECHA; ","")="","",LEFT(IF(A54="","SIN OBRA; ",IF(COUNTIF('Obras'!$A$2:$A$51,A54)=0,"OBRA NO ESTÁ EN OBRAS; ",""))&amp;IF(B54="","SIN PUNTO; ","")&amp;IF(AND(AND(E54&lt;&gt;"Hecho",E54&lt;&gt;"No aplica"),N(I54)&gt;0,TODAY()&gt;=N(I54)),"ABIERTO DESPUÉS DEL INICIO; ","")&amp;IF(AND(AND(E54&lt;&gt;"Hecho",E54&lt;&gt;"No aplica"),N(I54)&gt;0,TODAY()&lt;N(I54),N(I54)-TODAY()&lt;=N('Ajustes'!$B$2)),"INICIO CERCANO - SIGUE ABIERTO; ","")&amp;IF(AND(E54&lt;&gt;"No aplica",C54=""),"SIN RESPONSABLE; ","")&amp;IF(AND(AND(E54&lt;&gt;"Hecho",E54&lt;&gt;"No aplica"),N(D54)=0),"SIN FECHA LÍMITE; ","")&amp;IF(AND(AND(E54&lt;&gt;"Hecho",E54&lt;&gt;"No aplica"),N(D54)&gt;0,N(I54)&gt;0,N(D54)&gt;N(I54)),"FECHA LÍMITE DESPUÉS DEL INICIO; ","")&amp;IF(AND(AND(E54&lt;&gt;"Hecho",E54&lt;&gt;"No aplica"),N(D54)&gt;0,N(D54)&lt;TODAY()),"VENCIDO; ","")&amp;IF(AND(E54="Hecho",G54=""),"HECHO - SIN COMPROBANTE; ","")&amp;IF(AND(E54="Hecho",N(F54)=0),"HECHO - SIN FECHA; ",""),LEN(IF(A54="","SIN OBRA; ",IF(COUNTIF('Obras'!$A$2:$A$51,A54)=0,"OBRA NO ESTÁ EN OBRAS; ",""))&amp;IF(B54="","SIN PUNTO; ","")&amp;IF(AND(AND(E54&lt;&gt;"Hecho",E54&lt;&gt;"No aplica"),N(I54)&gt;0,TODAY()&gt;=N(I54)),"ABIERTO DESPUÉS DEL INICIO; ","")&amp;IF(AND(AND(E54&lt;&gt;"Hecho",E54&lt;&gt;"No aplica"),N(I54)&gt;0,TODAY()&lt;N(I54),N(I54)-TODAY()&lt;=N('Ajustes'!$B$2)),"INICIO CERCANO - SIGUE ABIERTO; ","")&amp;IF(AND(E54&lt;&gt;"No aplica",C54=""),"SIN RESPONSABLE; ","")&amp;IF(AND(AND(E54&lt;&gt;"Hecho",E54&lt;&gt;"No aplica"),N(D54)=0),"SIN FECHA LÍMITE; ","")&amp;IF(AND(AND(E54&lt;&gt;"Hecho",E54&lt;&gt;"No aplica"),N(D54)&gt;0,N(I54)&gt;0,N(D54)&gt;N(I54)),"FECHA LÍMITE DESPUÉS DEL INICIO; ","")&amp;IF(AND(AND(E54&lt;&gt;"Hecho",E54&lt;&gt;"No aplica"),N(D54)&gt;0,N(D54)&lt;TODAY()),"VENCIDO; ","")&amp;IF(AND(E54="Hecho",G54=""),"HECHO - SIN COMPROBANTE; ","")&amp;IF(AND(E54="Hecho",N(F54)=0),"HECHO - SIN FECHA; ",""))-2)))</f>
        <v/>
      </c>
    </row>
    <row r="55">
      <c r="B55" s="6" t="n"/>
      <c r="D55" s="7" t="n"/>
      <c r="F55" s="7" t="n"/>
      <c r="H55" s="6" t="n"/>
      <c r="I55" s="7">
        <f>IF(A55="","",IFERROR(IF(N(INDEX('Obras'!$D$2:$D$51,MATCH(A55,'Obras'!$A$2:$A$51,0)))=0,"",INDEX('Obras'!$D$2:$D$51,MATCH(A55,'Obras'!$A$2:$A$51,0))),""))</f>
        <v/>
      </c>
      <c r="J55" s="8">
        <f>IF(N(I55)=0,"",N(I55)-TODAY())</f>
        <v/>
      </c>
      <c r="K55" s="6">
        <f>IF(NOT(OR(A55&lt;&gt;"",B55&lt;&gt;"")),"",IF(IF(A55="","SIN OBRA; ",IF(COUNTIF('Obras'!$A$2:$A$51,A55)=0,"OBRA NO ESTÁ EN OBRAS; ",""))&amp;IF(B55="","SIN PUNTO; ","")&amp;IF(AND(AND(E55&lt;&gt;"Hecho",E55&lt;&gt;"No aplica"),N(I55)&gt;0,TODAY()&gt;=N(I55)),"ABIERTO DESPUÉS DEL INICIO; ","")&amp;IF(AND(AND(E55&lt;&gt;"Hecho",E55&lt;&gt;"No aplica"),N(I55)&gt;0,TODAY()&lt;N(I55),N(I55)-TODAY()&lt;=N('Ajustes'!$B$2)),"INICIO CERCANO - SIGUE ABIERTO; ","")&amp;IF(AND(E55&lt;&gt;"No aplica",C55=""),"SIN RESPONSABLE; ","")&amp;IF(AND(AND(E55&lt;&gt;"Hecho",E55&lt;&gt;"No aplica"),N(D55)=0),"SIN FECHA LÍMITE; ","")&amp;IF(AND(AND(E55&lt;&gt;"Hecho",E55&lt;&gt;"No aplica"),N(D55)&gt;0,N(I55)&gt;0,N(D55)&gt;N(I55)),"FECHA LÍMITE DESPUÉS DEL INICIO; ","")&amp;IF(AND(AND(E55&lt;&gt;"Hecho",E55&lt;&gt;"No aplica"),N(D55)&gt;0,N(D55)&lt;TODAY()),"VENCIDO; ","")&amp;IF(AND(E55="Hecho",G55=""),"HECHO - SIN COMPROBANTE; ","")&amp;IF(AND(E55="Hecho",N(F55)=0),"HECHO - SIN FECHA; ","")="","",LEFT(IF(A55="","SIN OBRA; ",IF(COUNTIF('Obras'!$A$2:$A$51,A55)=0,"OBRA NO ESTÁ EN OBRAS; ",""))&amp;IF(B55="","SIN PUNTO; ","")&amp;IF(AND(AND(E55&lt;&gt;"Hecho",E55&lt;&gt;"No aplica"),N(I55)&gt;0,TODAY()&gt;=N(I55)),"ABIERTO DESPUÉS DEL INICIO; ","")&amp;IF(AND(AND(E55&lt;&gt;"Hecho",E55&lt;&gt;"No aplica"),N(I55)&gt;0,TODAY()&lt;N(I55),N(I55)-TODAY()&lt;=N('Ajustes'!$B$2)),"INICIO CERCANO - SIGUE ABIERTO; ","")&amp;IF(AND(E55&lt;&gt;"No aplica",C55=""),"SIN RESPONSABLE; ","")&amp;IF(AND(AND(E55&lt;&gt;"Hecho",E55&lt;&gt;"No aplica"),N(D55)=0),"SIN FECHA LÍMITE; ","")&amp;IF(AND(AND(E55&lt;&gt;"Hecho",E55&lt;&gt;"No aplica"),N(D55)&gt;0,N(I55)&gt;0,N(D55)&gt;N(I55)),"FECHA LÍMITE DESPUÉS DEL INICIO; ","")&amp;IF(AND(AND(E55&lt;&gt;"Hecho",E55&lt;&gt;"No aplica"),N(D55)&gt;0,N(D55)&lt;TODAY()),"VENCIDO; ","")&amp;IF(AND(E55="Hecho",G55=""),"HECHO - SIN COMPROBANTE; ","")&amp;IF(AND(E55="Hecho",N(F55)=0),"HECHO - SIN FECHA; ",""),LEN(IF(A55="","SIN OBRA; ",IF(COUNTIF('Obras'!$A$2:$A$51,A55)=0,"OBRA NO ESTÁ EN OBRAS; ",""))&amp;IF(B55="","SIN PUNTO; ","")&amp;IF(AND(AND(E55&lt;&gt;"Hecho",E55&lt;&gt;"No aplica"),N(I55)&gt;0,TODAY()&gt;=N(I55)),"ABIERTO DESPUÉS DEL INICIO; ","")&amp;IF(AND(AND(E55&lt;&gt;"Hecho",E55&lt;&gt;"No aplica"),N(I55)&gt;0,TODAY()&lt;N(I55),N(I55)-TODAY()&lt;=N('Ajustes'!$B$2)),"INICIO CERCANO - SIGUE ABIERTO; ","")&amp;IF(AND(E55&lt;&gt;"No aplica",C55=""),"SIN RESPONSABLE; ","")&amp;IF(AND(AND(E55&lt;&gt;"Hecho",E55&lt;&gt;"No aplica"),N(D55)=0),"SIN FECHA LÍMITE; ","")&amp;IF(AND(AND(E55&lt;&gt;"Hecho",E55&lt;&gt;"No aplica"),N(D55)&gt;0,N(I55)&gt;0,N(D55)&gt;N(I55)),"FECHA LÍMITE DESPUÉS DEL INICIO; ","")&amp;IF(AND(AND(E55&lt;&gt;"Hecho",E55&lt;&gt;"No aplica"),N(D55)&gt;0,N(D55)&lt;TODAY()),"VENCIDO; ","")&amp;IF(AND(E55="Hecho",G55=""),"HECHO - SIN COMPROBANTE; ","")&amp;IF(AND(E55="Hecho",N(F55)=0),"HECHO - SIN FECHA; ",""))-2)))</f>
        <v/>
      </c>
    </row>
    <row r="56">
      <c r="B56" s="6" t="n"/>
      <c r="D56" s="7" t="n"/>
      <c r="F56" s="7" t="n"/>
      <c r="H56" s="6" t="n"/>
      <c r="I56" s="7">
        <f>IF(A56="","",IFERROR(IF(N(INDEX('Obras'!$D$2:$D$51,MATCH(A56,'Obras'!$A$2:$A$51,0)))=0,"",INDEX('Obras'!$D$2:$D$51,MATCH(A56,'Obras'!$A$2:$A$51,0))),""))</f>
        <v/>
      </c>
      <c r="J56" s="8">
        <f>IF(N(I56)=0,"",N(I56)-TODAY())</f>
        <v/>
      </c>
      <c r="K56" s="6">
        <f>IF(NOT(OR(A56&lt;&gt;"",B56&lt;&gt;"")),"",IF(IF(A56="","SIN OBRA; ",IF(COUNTIF('Obras'!$A$2:$A$51,A56)=0,"OBRA NO ESTÁ EN OBRAS; ",""))&amp;IF(B56="","SIN PUNTO; ","")&amp;IF(AND(AND(E56&lt;&gt;"Hecho",E56&lt;&gt;"No aplica"),N(I56)&gt;0,TODAY()&gt;=N(I56)),"ABIERTO DESPUÉS DEL INICIO; ","")&amp;IF(AND(AND(E56&lt;&gt;"Hecho",E56&lt;&gt;"No aplica"),N(I56)&gt;0,TODAY()&lt;N(I56),N(I56)-TODAY()&lt;=N('Ajustes'!$B$2)),"INICIO CERCANO - SIGUE ABIERTO; ","")&amp;IF(AND(E56&lt;&gt;"No aplica",C56=""),"SIN RESPONSABLE; ","")&amp;IF(AND(AND(E56&lt;&gt;"Hecho",E56&lt;&gt;"No aplica"),N(D56)=0),"SIN FECHA LÍMITE; ","")&amp;IF(AND(AND(E56&lt;&gt;"Hecho",E56&lt;&gt;"No aplica"),N(D56)&gt;0,N(I56)&gt;0,N(D56)&gt;N(I56)),"FECHA LÍMITE DESPUÉS DEL INICIO; ","")&amp;IF(AND(AND(E56&lt;&gt;"Hecho",E56&lt;&gt;"No aplica"),N(D56)&gt;0,N(D56)&lt;TODAY()),"VENCIDO; ","")&amp;IF(AND(E56="Hecho",G56=""),"HECHO - SIN COMPROBANTE; ","")&amp;IF(AND(E56="Hecho",N(F56)=0),"HECHO - SIN FECHA; ","")="","",LEFT(IF(A56="","SIN OBRA; ",IF(COUNTIF('Obras'!$A$2:$A$51,A56)=0,"OBRA NO ESTÁ EN OBRAS; ",""))&amp;IF(B56="","SIN PUNTO; ","")&amp;IF(AND(AND(E56&lt;&gt;"Hecho",E56&lt;&gt;"No aplica"),N(I56)&gt;0,TODAY()&gt;=N(I56)),"ABIERTO DESPUÉS DEL INICIO; ","")&amp;IF(AND(AND(E56&lt;&gt;"Hecho",E56&lt;&gt;"No aplica"),N(I56)&gt;0,TODAY()&lt;N(I56),N(I56)-TODAY()&lt;=N('Ajustes'!$B$2)),"INICIO CERCANO - SIGUE ABIERTO; ","")&amp;IF(AND(E56&lt;&gt;"No aplica",C56=""),"SIN RESPONSABLE; ","")&amp;IF(AND(AND(E56&lt;&gt;"Hecho",E56&lt;&gt;"No aplica"),N(D56)=0),"SIN FECHA LÍMITE; ","")&amp;IF(AND(AND(E56&lt;&gt;"Hecho",E56&lt;&gt;"No aplica"),N(D56)&gt;0,N(I56)&gt;0,N(D56)&gt;N(I56)),"FECHA LÍMITE DESPUÉS DEL INICIO; ","")&amp;IF(AND(AND(E56&lt;&gt;"Hecho",E56&lt;&gt;"No aplica"),N(D56)&gt;0,N(D56)&lt;TODAY()),"VENCIDO; ","")&amp;IF(AND(E56="Hecho",G56=""),"HECHO - SIN COMPROBANTE; ","")&amp;IF(AND(E56="Hecho",N(F56)=0),"HECHO - SIN FECHA; ",""),LEN(IF(A56="","SIN OBRA; ",IF(COUNTIF('Obras'!$A$2:$A$51,A56)=0,"OBRA NO ESTÁ EN OBRAS; ",""))&amp;IF(B56="","SIN PUNTO; ","")&amp;IF(AND(AND(E56&lt;&gt;"Hecho",E56&lt;&gt;"No aplica"),N(I56)&gt;0,TODAY()&gt;=N(I56)),"ABIERTO DESPUÉS DEL INICIO; ","")&amp;IF(AND(AND(E56&lt;&gt;"Hecho",E56&lt;&gt;"No aplica"),N(I56)&gt;0,TODAY()&lt;N(I56),N(I56)-TODAY()&lt;=N('Ajustes'!$B$2)),"INICIO CERCANO - SIGUE ABIERTO; ","")&amp;IF(AND(E56&lt;&gt;"No aplica",C56=""),"SIN RESPONSABLE; ","")&amp;IF(AND(AND(E56&lt;&gt;"Hecho",E56&lt;&gt;"No aplica"),N(D56)=0),"SIN FECHA LÍMITE; ","")&amp;IF(AND(AND(E56&lt;&gt;"Hecho",E56&lt;&gt;"No aplica"),N(D56)&gt;0,N(I56)&gt;0,N(D56)&gt;N(I56)),"FECHA LÍMITE DESPUÉS DEL INICIO; ","")&amp;IF(AND(AND(E56&lt;&gt;"Hecho",E56&lt;&gt;"No aplica"),N(D56)&gt;0,N(D56)&lt;TODAY()),"VENCIDO; ","")&amp;IF(AND(E56="Hecho",G56=""),"HECHO - SIN COMPROBANTE; ","")&amp;IF(AND(E56="Hecho",N(F56)=0),"HECHO - SIN FECHA; ",""))-2)))</f>
        <v/>
      </c>
    </row>
    <row r="57">
      <c r="B57" s="6" t="n"/>
      <c r="D57" s="7" t="n"/>
      <c r="F57" s="7" t="n"/>
      <c r="H57" s="6" t="n"/>
      <c r="I57" s="7">
        <f>IF(A57="","",IFERROR(IF(N(INDEX('Obras'!$D$2:$D$51,MATCH(A57,'Obras'!$A$2:$A$51,0)))=0,"",INDEX('Obras'!$D$2:$D$51,MATCH(A57,'Obras'!$A$2:$A$51,0))),""))</f>
        <v/>
      </c>
      <c r="J57" s="8">
        <f>IF(N(I57)=0,"",N(I57)-TODAY())</f>
        <v/>
      </c>
      <c r="K57" s="6">
        <f>IF(NOT(OR(A57&lt;&gt;"",B57&lt;&gt;"")),"",IF(IF(A57="","SIN OBRA; ",IF(COUNTIF('Obras'!$A$2:$A$51,A57)=0,"OBRA NO ESTÁ EN OBRAS; ",""))&amp;IF(B57="","SIN PUNTO; ","")&amp;IF(AND(AND(E57&lt;&gt;"Hecho",E57&lt;&gt;"No aplica"),N(I57)&gt;0,TODAY()&gt;=N(I57)),"ABIERTO DESPUÉS DEL INICIO; ","")&amp;IF(AND(AND(E57&lt;&gt;"Hecho",E57&lt;&gt;"No aplica"),N(I57)&gt;0,TODAY()&lt;N(I57),N(I57)-TODAY()&lt;=N('Ajustes'!$B$2)),"INICIO CERCANO - SIGUE ABIERTO; ","")&amp;IF(AND(E57&lt;&gt;"No aplica",C57=""),"SIN RESPONSABLE; ","")&amp;IF(AND(AND(E57&lt;&gt;"Hecho",E57&lt;&gt;"No aplica"),N(D57)=0),"SIN FECHA LÍMITE; ","")&amp;IF(AND(AND(E57&lt;&gt;"Hecho",E57&lt;&gt;"No aplica"),N(D57)&gt;0,N(I57)&gt;0,N(D57)&gt;N(I57)),"FECHA LÍMITE DESPUÉS DEL INICIO; ","")&amp;IF(AND(AND(E57&lt;&gt;"Hecho",E57&lt;&gt;"No aplica"),N(D57)&gt;0,N(D57)&lt;TODAY()),"VENCIDO; ","")&amp;IF(AND(E57="Hecho",G57=""),"HECHO - SIN COMPROBANTE; ","")&amp;IF(AND(E57="Hecho",N(F57)=0),"HECHO - SIN FECHA; ","")="","",LEFT(IF(A57="","SIN OBRA; ",IF(COUNTIF('Obras'!$A$2:$A$51,A57)=0,"OBRA NO ESTÁ EN OBRAS; ",""))&amp;IF(B57="","SIN PUNTO; ","")&amp;IF(AND(AND(E57&lt;&gt;"Hecho",E57&lt;&gt;"No aplica"),N(I57)&gt;0,TODAY()&gt;=N(I57)),"ABIERTO DESPUÉS DEL INICIO; ","")&amp;IF(AND(AND(E57&lt;&gt;"Hecho",E57&lt;&gt;"No aplica"),N(I57)&gt;0,TODAY()&lt;N(I57),N(I57)-TODAY()&lt;=N('Ajustes'!$B$2)),"INICIO CERCANO - SIGUE ABIERTO; ","")&amp;IF(AND(E57&lt;&gt;"No aplica",C57=""),"SIN RESPONSABLE; ","")&amp;IF(AND(AND(E57&lt;&gt;"Hecho",E57&lt;&gt;"No aplica"),N(D57)=0),"SIN FECHA LÍMITE; ","")&amp;IF(AND(AND(E57&lt;&gt;"Hecho",E57&lt;&gt;"No aplica"),N(D57)&gt;0,N(I57)&gt;0,N(D57)&gt;N(I57)),"FECHA LÍMITE DESPUÉS DEL INICIO; ","")&amp;IF(AND(AND(E57&lt;&gt;"Hecho",E57&lt;&gt;"No aplica"),N(D57)&gt;0,N(D57)&lt;TODAY()),"VENCIDO; ","")&amp;IF(AND(E57="Hecho",G57=""),"HECHO - SIN COMPROBANTE; ","")&amp;IF(AND(E57="Hecho",N(F57)=0),"HECHO - SIN FECHA; ",""),LEN(IF(A57="","SIN OBRA; ",IF(COUNTIF('Obras'!$A$2:$A$51,A57)=0,"OBRA NO ESTÁ EN OBRAS; ",""))&amp;IF(B57="","SIN PUNTO; ","")&amp;IF(AND(AND(E57&lt;&gt;"Hecho",E57&lt;&gt;"No aplica"),N(I57)&gt;0,TODAY()&gt;=N(I57)),"ABIERTO DESPUÉS DEL INICIO; ","")&amp;IF(AND(AND(E57&lt;&gt;"Hecho",E57&lt;&gt;"No aplica"),N(I57)&gt;0,TODAY()&lt;N(I57),N(I57)-TODAY()&lt;=N('Ajustes'!$B$2)),"INICIO CERCANO - SIGUE ABIERTO; ","")&amp;IF(AND(E57&lt;&gt;"No aplica",C57=""),"SIN RESPONSABLE; ","")&amp;IF(AND(AND(E57&lt;&gt;"Hecho",E57&lt;&gt;"No aplica"),N(D57)=0),"SIN FECHA LÍMITE; ","")&amp;IF(AND(AND(E57&lt;&gt;"Hecho",E57&lt;&gt;"No aplica"),N(D57)&gt;0,N(I57)&gt;0,N(D57)&gt;N(I57)),"FECHA LÍMITE DESPUÉS DEL INICIO; ","")&amp;IF(AND(AND(E57&lt;&gt;"Hecho",E57&lt;&gt;"No aplica"),N(D57)&gt;0,N(D57)&lt;TODAY()),"VENCIDO; ","")&amp;IF(AND(E57="Hecho",G57=""),"HECHO - SIN COMPROBANTE; ","")&amp;IF(AND(E57="Hecho",N(F57)=0),"HECHO - SIN FECHA; ",""))-2)))</f>
        <v/>
      </c>
    </row>
    <row r="58">
      <c r="B58" s="6" t="n"/>
      <c r="D58" s="7" t="n"/>
      <c r="F58" s="7" t="n"/>
      <c r="H58" s="6" t="n"/>
      <c r="I58" s="7">
        <f>IF(A58="","",IFERROR(IF(N(INDEX('Obras'!$D$2:$D$51,MATCH(A58,'Obras'!$A$2:$A$51,0)))=0,"",INDEX('Obras'!$D$2:$D$51,MATCH(A58,'Obras'!$A$2:$A$51,0))),""))</f>
        <v/>
      </c>
      <c r="J58" s="8">
        <f>IF(N(I58)=0,"",N(I58)-TODAY())</f>
        <v/>
      </c>
      <c r="K58" s="6">
        <f>IF(NOT(OR(A58&lt;&gt;"",B58&lt;&gt;"")),"",IF(IF(A58="","SIN OBRA; ",IF(COUNTIF('Obras'!$A$2:$A$51,A58)=0,"OBRA NO ESTÁ EN OBRAS; ",""))&amp;IF(B58="","SIN PUNTO; ","")&amp;IF(AND(AND(E58&lt;&gt;"Hecho",E58&lt;&gt;"No aplica"),N(I58)&gt;0,TODAY()&gt;=N(I58)),"ABIERTO DESPUÉS DEL INICIO; ","")&amp;IF(AND(AND(E58&lt;&gt;"Hecho",E58&lt;&gt;"No aplica"),N(I58)&gt;0,TODAY()&lt;N(I58),N(I58)-TODAY()&lt;=N('Ajustes'!$B$2)),"INICIO CERCANO - SIGUE ABIERTO; ","")&amp;IF(AND(E58&lt;&gt;"No aplica",C58=""),"SIN RESPONSABLE; ","")&amp;IF(AND(AND(E58&lt;&gt;"Hecho",E58&lt;&gt;"No aplica"),N(D58)=0),"SIN FECHA LÍMITE; ","")&amp;IF(AND(AND(E58&lt;&gt;"Hecho",E58&lt;&gt;"No aplica"),N(D58)&gt;0,N(I58)&gt;0,N(D58)&gt;N(I58)),"FECHA LÍMITE DESPUÉS DEL INICIO; ","")&amp;IF(AND(AND(E58&lt;&gt;"Hecho",E58&lt;&gt;"No aplica"),N(D58)&gt;0,N(D58)&lt;TODAY()),"VENCIDO; ","")&amp;IF(AND(E58="Hecho",G58=""),"HECHO - SIN COMPROBANTE; ","")&amp;IF(AND(E58="Hecho",N(F58)=0),"HECHO - SIN FECHA; ","")="","",LEFT(IF(A58="","SIN OBRA; ",IF(COUNTIF('Obras'!$A$2:$A$51,A58)=0,"OBRA NO ESTÁ EN OBRAS; ",""))&amp;IF(B58="","SIN PUNTO; ","")&amp;IF(AND(AND(E58&lt;&gt;"Hecho",E58&lt;&gt;"No aplica"),N(I58)&gt;0,TODAY()&gt;=N(I58)),"ABIERTO DESPUÉS DEL INICIO; ","")&amp;IF(AND(AND(E58&lt;&gt;"Hecho",E58&lt;&gt;"No aplica"),N(I58)&gt;0,TODAY()&lt;N(I58),N(I58)-TODAY()&lt;=N('Ajustes'!$B$2)),"INICIO CERCANO - SIGUE ABIERTO; ","")&amp;IF(AND(E58&lt;&gt;"No aplica",C58=""),"SIN RESPONSABLE; ","")&amp;IF(AND(AND(E58&lt;&gt;"Hecho",E58&lt;&gt;"No aplica"),N(D58)=0),"SIN FECHA LÍMITE; ","")&amp;IF(AND(AND(E58&lt;&gt;"Hecho",E58&lt;&gt;"No aplica"),N(D58)&gt;0,N(I58)&gt;0,N(D58)&gt;N(I58)),"FECHA LÍMITE DESPUÉS DEL INICIO; ","")&amp;IF(AND(AND(E58&lt;&gt;"Hecho",E58&lt;&gt;"No aplica"),N(D58)&gt;0,N(D58)&lt;TODAY()),"VENCIDO; ","")&amp;IF(AND(E58="Hecho",G58=""),"HECHO - SIN COMPROBANTE; ","")&amp;IF(AND(E58="Hecho",N(F58)=0),"HECHO - SIN FECHA; ",""),LEN(IF(A58="","SIN OBRA; ",IF(COUNTIF('Obras'!$A$2:$A$51,A58)=0,"OBRA NO ESTÁ EN OBRAS; ",""))&amp;IF(B58="","SIN PUNTO; ","")&amp;IF(AND(AND(E58&lt;&gt;"Hecho",E58&lt;&gt;"No aplica"),N(I58)&gt;0,TODAY()&gt;=N(I58)),"ABIERTO DESPUÉS DEL INICIO; ","")&amp;IF(AND(AND(E58&lt;&gt;"Hecho",E58&lt;&gt;"No aplica"),N(I58)&gt;0,TODAY()&lt;N(I58),N(I58)-TODAY()&lt;=N('Ajustes'!$B$2)),"INICIO CERCANO - SIGUE ABIERTO; ","")&amp;IF(AND(E58&lt;&gt;"No aplica",C58=""),"SIN RESPONSABLE; ","")&amp;IF(AND(AND(E58&lt;&gt;"Hecho",E58&lt;&gt;"No aplica"),N(D58)=0),"SIN FECHA LÍMITE; ","")&amp;IF(AND(AND(E58&lt;&gt;"Hecho",E58&lt;&gt;"No aplica"),N(D58)&gt;0,N(I58)&gt;0,N(D58)&gt;N(I58)),"FECHA LÍMITE DESPUÉS DEL INICIO; ","")&amp;IF(AND(AND(E58&lt;&gt;"Hecho",E58&lt;&gt;"No aplica"),N(D58)&gt;0,N(D58)&lt;TODAY()),"VENCIDO; ","")&amp;IF(AND(E58="Hecho",G58=""),"HECHO - SIN COMPROBANTE; ","")&amp;IF(AND(E58="Hecho",N(F58)=0),"HECHO - SIN FECHA; ",""))-2)))</f>
        <v/>
      </c>
    </row>
    <row r="59">
      <c r="B59" s="6" t="n"/>
      <c r="D59" s="7" t="n"/>
      <c r="F59" s="7" t="n"/>
      <c r="H59" s="6" t="n"/>
      <c r="I59" s="7">
        <f>IF(A59="","",IFERROR(IF(N(INDEX('Obras'!$D$2:$D$51,MATCH(A59,'Obras'!$A$2:$A$51,0)))=0,"",INDEX('Obras'!$D$2:$D$51,MATCH(A59,'Obras'!$A$2:$A$51,0))),""))</f>
        <v/>
      </c>
      <c r="J59" s="8">
        <f>IF(N(I59)=0,"",N(I59)-TODAY())</f>
        <v/>
      </c>
      <c r="K59" s="6">
        <f>IF(NOT(OR(A59&lt;&gt;"",B59&lt;&gt;"")),"",IF(IF(A59="","SIN OBRA; ",IF(COUNTIF('Obras'!$A$2:$A$51,A59)=0,"OBRA NO ESTÁ EN OBRAS; ",""))&amp;IF(B59="","SIN PUNTO; ","")&amp;IF(AND(AND(E59&lt;&gt;"Hecho",E59&lt;&gt;"No aplica"),N(I59)&gt;0,TODAY()&gt;=N(I59)),"ABIERTO DESPUÉS DEL INICIO; ","")&amp;IF(AND(AND(E59&lt;&gt;"Hecho",E59&lt;&gt;"No aplica"),N(I59)&gt;0,TODAY()&lt;N(I59),N(I59)-TODAY()&lt;=N('Ajustes'!$B$2)),"INICIO CERCANO - SIGUE ABIERTO; ","")&amp;IF(AND(E59&lt;&gt;"No aplica",C59=""),"SIN RESPONSABLE; ","")&amp;IF(AND(AND(E59&lt;&gt;"Hecho",E59&lt;&gt;"No aplica"),N(D59)=0),"SIN FECHA LÍMITE; ","")&amp;IF(AND(AND(E59&lt;&gt;"Hecho",E59&lt;&gt;"No aplica"),N(D59)&gt;0,N(I59)&gt;0,N(D59)&gt;N(I59)),"FECHA LÍMITE DESPUÉS DEL INICIO; ","")&amp;IF(AND(AND(E59&lt;&gt;"Hecho",E59&lt;&gt;"No aplica"),N(D59)&gt;0,N(D59)&lt;TODAY()),"VENCIDO; ","")&amp;IF(AND(E59="Hecho",G59=""),"HECHO - SIN COMPROBANTE; ","")&amp;IF(AND(E59="Hecho",N(F59)=0),"HECHO - SIN FECHA; ","")="","",LEFT(IF(A59="","SIN OBRA; ",IF(COUNTIF('Obras'!$A$2:$A$51,A59)=0,"OBRA NO ESTÁ EN OBRAS; ",""))&amp;IF(B59="","SIN PUNTO; ","")&amp;IF(AND(AND(E59&lt;&gt;"Hecho",E59&lt;&gt;"No aplica"),N(I59)&gt;0,TODAY()&gt;=N(I59)),"ABIERTO DESPUÉS DEL INICIO; ","")&amp;IF(AND(AND(E59&lt;&gt;"Hecho",E59&lt;&gt;"No aplica"),N(I59)&gt;0,TODAY()&lt;N(I59),N(I59)-TODAY()&lt;=N('Ajustes'!$B$2)),"INICIO CERCANO - SIGUE ABIERTO; ","")&amp;IF(AND(E59&lt;&gt;"No aplica",C59=""),"SIN RESPONSABLE; ","")&amp;IF(AND(AND(E59&lt;&gt;"Hecho",E59&lt;&gt;"No aplica"),N(D59)=0),"SIN FECHA LÍMITE; ","")&amp;IF(AND(AND(E59&lt;&gt;"Hecho",E59&lt;&gt;"No aplica"),N(D59)&gt;0,N(I59)&gt;0,N(D59)&gt;N(I59)),"FECHA LÍMITE DESPUÉS DEL INICIO; ","")&amp;IF(AND(AND(E59&lt;&gt;"Hecho",E59&lt;&gt;"No aplica"),N(D59)&gt;0,N(D59)&lt;TODAY()),"VENCIDO; ","")&amp;IF(AND(E59="Hecho",G59=""),"HECHO - SIN COMPROBANTE; ","")&amp;IF(AND(E59="Hecho",N(F59)=0),"HECHO - SIN FECHA; ",""),LEN(IF(A59="","SIN OBRA; ",IF(COUNTIF('Obras'!$A$2:$A$51,A59)=0,"OBRA NO ESTÁ EN OBRAS; ",""))&amp;IF(B59="","SIN PUNTO; ","")&amp;IF(AND(AND(E59&lt;&gt;"Hecho",E59&lt;&gt;"No aplica"),N(I59)&gt;0,TODAY()&gt;=N(I59)),"ABIERTO DESPUÉS DEL INICIO; ","")&amp;IF(AND(AND(E59&lt;&gt;"Hecho",E59&lt;&gt;"No aplica"),N(I59)&gt;0,TODAY()&lt;N(I59),N(I59)-TODAY()&lt;=N('Ajustes'!$B$2)),"INICIO CERCANO - SIGUE ABIERTO; ","")&amp;IF(AND(E59&lt;&gt;"No aplica",C59=""),"SIN RESPONSABLE; ","")&amp;IF(AND(AND(E59&lt;&gt;"Hecho",E59&lt;&gt;"No aplica"),N(D59)=0),"SIN FECHA LÍMITE; ","")&amp;IF(AND(AND(E59&lt;&gt;"Hecho",E59&lt;&gt;"No aplica"),N(D59)&gt;0,N(I59)&gt;0,N(D59)&gt;N(I59)),"FECHA LÍMITE DESPUÉS DEL INICIO; ","")&amp;IF(AND(AND(E59&lt;&gt;"Hecho",E59&lt;&gt;"No aplica"),N(D59)&gt;0,N(D59)&lt;TODAY()),"VENCIDO; ","")&amp;IF(AND(E59="Hecho",G59=""),"HECHO - SIN COMPROBANTE; ","")&amp;IF(AND(E59="Hecho",N(F59)=0),"HECHO - SIN FECHA; ",""))-2)))</f>
        <v/>
      </c>
    </row>
    <row r="60">
      <c r="B60" s="6" t="n"/>
      <c r="D60" s="7" t="n"/>
      <c r="F60" s="7" t="n"/>
      <c r="H60" s="6" t="n"/>
      <c r="I60" s="7">
        <f>IF(A60="","",IFERROR(IF(N(INDEX('Obras'!$D$2:$D$51,MATCH(A60,'Obras'!$A$2:$A$51,0)))=0,"",INDEX('Obras'!$D$2:$D$51,MATCH(A60,'Obras'!$A$2:$A$51,0))),""))</f>
        <v/>
      </c>
      <c r="J60" s="8">
        <f>IF(N(I60)=0,"",N(I60)-TODAY())</f>
        <v/>
      </c>
      <c r="K60" s="6">
        <f>IF(NOT(OR(A60&lt;&gt;"",B60&lt;&gt;"")),"",IF(IF(A60="","SIN OBRA; ",IF(COUNTIF('Obras'!$A$2:$A$51,A60)=0,"OBRA NO ESTÁ EN OBRAS; ",""))&amp;IF(B60="","SIN PUNTO; ","")&amp;IF(AND(AND(E60&lt;&gt;"Hecho",E60&lt;&gt;"No aplica"),N(I60)&gt;0,TODAY()&gt;=N(I60)),"ABIERTO DESPUÉS DEL INICIO; ","")&amp;IF(AND(AND(E60&lt;&gt;"Hecho",E60&lt;&gt;"No aplica"),N(I60)&gt;0,TODAY()&lt;N(I60),N(I60)-TODAY()&lt;=N('Ajustes'!$B$2)),"INICIO CERCANO - SIGUE ABIERTO; ","")&amp;IF(AND(E60&lt;&gt;"No aplica",C60=""),"SIN RESPONSABLE; ","")&amp;IF(AND(AND(E60&lt;&gt;"Hecho",E60&lt;&gt;"No aplica"),N(D60)=0),"SIN FECHA LÍMITE; ","")&amp;IF(AND(AND(E60&lt;&gt;"Hecho",E60&lt;&gt;"No aplica"),N(D60)&gt;0,N(I60)&gt;0,N(D60)&gt;N(I60)),"FECHA LÍMITE DESPUÉS DEL INICIO; ","")&amp;IF(AND(AND(E60&lt;&gt;"Hecho",E60&lt;&gt;"No aplica"),N(D60)&gt;0,N(D60)&lt;TODAY()),"VENCIDO; ","")&amp;IF(AND(E60="Hecho",G60=""),"HECHO - SIN COMPROBANTE; ","")&amp;IF(AND(E60="Hecho",N(F60)=0),"HECHO - SIN FECHA; ","")="","",LEFT(IF(A60="","SIN OBRA; ",IF(COUNTIF('Obras'!$A$2:$A$51,A60)=0,"OBRA NO ESTÁ EN OBRAS; ",""))&amp;IF(B60="","SIN PUNTO; ","")&amp;IF(AND(AND(E60&lt;&gt;"Hecho",E60&lt;&gt;"No aplica"),N(I60)&gt;0,TODAY()&gt;=N(I60)),"ABIERTO DESPUÉS DEL INICIO; ","")&amp;IF(AND(AND(E60&lt;&gt;"Hecho",E60&lt;&gt;"No aplica"),N(I60)&gt;0,TODAY()&lt;N(I60),N(I60)-TODAY()&lt;=N('Ajustes'!$B$2)),"INICIO CERCANO - SIGUE ABIERTO; ","")&amp;IF(AND(E60&lt;&gt;"No aplica",C60=""),"SIN RESPONSABLE; ","")&amp;IF(AND(AND(E60&lt;&gt;"Hecho",E60&lt;&gt;"No aplica"),N(D60)=0),"SIN FECHA LÍMITE; ","")&amp;IF(AND(AND(E60&lt;&gt;"Hecho",E60&lt;&gt;"No aplica"),N(D60)&gt;0,N(I60)&gt;0,N(D60)&gt;N(I60)),"FECHA LÍMITE DESPUÉS DEL INICIO; ","")&amp;IF(AND(AND(E60&lt;&gt;"Hecho",E60&lt;&gt;"No aplica"),N(D60)&gt;0,N(D60)&lt;TODAY()),"VENCIDO; ","")&amp;IF(AND(E60="Hecho",G60=""),"HECHO - SIN COMPROBANTE; ","")&amp;IF(AND(E60="Hecho",N(F60)=0),"HECHO - SIN FECHA; ",""),LEN(IF(A60="","SIN OBRA; ",IF(COUNTIF('Obras'!$A$2:$A$51,A60)=0,"OBRA NO ESTÁ EN OBRAS; ",""))&amp;IF(B60="","SIN PUNTO; ","")&amp;IF(AND(AND(E60&lt;&gt;"Hecho",E60&lt;&gt;"No aplica"),N(I60)&gt;0,TODAY()&gt;=N(I60)),"ABIERTO DESPUÉS DEL INICIO; ","")&amp;IF(AND(AND(E60&lt;&gt;"Hecho",E60&lt;&gt;"No aplica"),N(I60)&gt;0,TODAY()&lt;N(I60),N(I60)-TODAY()&lt;=N('Ajustes'!$B$2)),"INICIO CERCANO - SIGUE ABIERTO; ","")&amp;IF(AND(E60&lt;&gt;"No aplica",C60=""),"SIN RESPONSABLE; ","")&amp;IF(AND(AND(E60&lt;&gt;"Hecho",E60&lt;&gt;"No aplica"),N(D60)=0),"SIN FECHA LÍMITE; ","")&amp;IF(AND(AND(E60&lt;&gt;"Hecho",E60&lt;&gt;"No aplica"),N(D60)&gt;0,N(I60)&gt;0,N(D60)&gt;N(I60)),"FECHA LÍMITE DESPUÉS DEL INICIO; ","")&amp;IF(AND(AND(E60&lt;&gt;"Hecho",E60&lt;&gt;"No aplica"),N(D60)&gt;0,N(D60)&lt;TODAY()),"VENCIDO; ","")&amp;IF(AND(E60="Hecho",G60=""),"HECHO - SIN COMPROBANTE; ","")&amp;IF(AND(E60="Hecho",N(F60)=0),"HECHO - SIN FECHA; ",""))-2)))</f>
        <v/>
      </c>
    </row>
    <row r="61">
      <c r="B61" s="6" t="n"/>
      <c r="D61" s="7" t="n"/>
      <c r="F61" s="7" t="n"/>
      <c r="H61" s="6" t="n"/>
      <c r="I61" s="7">
        <f>IF(A61="","",IFERROR(IF(N(INDEX('Obras'!$D$2:$D$51,MATCH(A61,'Obras'!$A$2:$A$51,0)))=0,"",INDEX('Obras'!$D$2:$D$51,MATCH(A61,'Obras'!$A$2:$A$51,0))),""))</f>
        <v/>
      </c>
      <c r="J61" s="8">
        <f>IF(N(I61)=0,"",N(I61)-TODAY())</f>
        <v/>
      </c>
      <c r="K61" s="6">
        <f>IF(NOT(OR(A61&lt;&gt;"",B61&lt;&gt;"")),"",IF(IF(A61="","SIN OBRA; ",IF(COUNTIF('Obras'!$A$2:$A$51,A61)=0,"OBRA NO ESTÁ EN OBRAS; ",""))&amp;IF(B61="","SIN PUNTO; ","")&amp;IF(AND(AND(E61&lt;&gt;"Hecho",E61&lt;&gt;"No aplica"),N(I61)&gt;0,TODAY()&gt;=N(I61)),"ABIERTO DESPUÉS DEL INICIO; ","")&amp;IF(AND(AND(E61&lt;&gt;"Hecho",E61&lt;&gt;"No aplica"),N(I61)&gt;0,TODAY()&lt;N(I61),N(I61)-TODAY()&lt;=N('Ajustes'!$B$2)),"INICIO CERCANO - SIGUE ABIERTO; ","")&amp;IF(AND(E61&lt;&gt;"No aplica",C61=""),"SIN RESPONSABLE; ","")&amp;IF(AND(AND(E61&lt;&gt;"Hecho",E61&lt;&gt;"No aplica"),N(D61)=0),"SIN FECHA LÍMITE; ","")&amp;IF(AND(AND(E61&lt;&gt;"Hecho",E61&lt;&gt;"No aplica"),N(D61)&gt;0,N(I61)&gt;0,N(D61)&gt;N(I61)),"FECHA LÍMITE DESPUÉS DEL INICIO; ","")&amp;IF(AND(AND(E61&lt;&gt;"Hecho",E61&lt;&gt;"No aplica"),N(D61)&gt;0,N(D61)&lt;TODAY()),"VENCIDO; ","")&amp;IF(AND(E61="Hecho",G61=""),"HECHO - SIN COMPROBANTE; ","")&amp;IF(AND(E61="Hecho",N(F61)=0),"HECHO - SIN FECHA; ","")="","",LEFT(IF(A61="","SIN OBRA; ",IF(COUNTIF('Obras'!$A$2:$A$51,A61)=0,"OBRA NO ESTÁ EN OBRAS; ",""))&amp;IF(B61="","SIN PUNTO; ","")&amp;IF(AND(AND(E61&lt;&gt;"Hecho",E61&lt;&gt;"No aplica"),N(I61)&gt;0,TODAY()&gt;=N(I61)),"ABIERTO DESPUÉS DEL INICIO; ","")&amp;IF(AND(AND(E61&lt;&gt;"Hecho",E61&lt;&gt;"No aplica"),N(I61)&gt;0,TODAY()&lt;N(I61),N(I61)-TODAY()&lt;=N('Ajustes'!$B$2)),"INICIO CERCANO - SIGUE ABIERTO; ","")&amp;IF(AND(E61&lt;&gt;"No aplica",C61=""),"SIN RESPONSABLE; ","")&amp;IF(AND(AND(E61&lt;&gt;"Hecho",E61&lt;&gt;"No aplica"),N(D61)=0),"SIN FECHA LÍMITE; ","")&amp;IF(AND(AND(E61&lt;&gt;"Hecho",E61&lt;&gt;"No aplica"),N(D61)&gt;0,N(I61)&gt;0,N(D61)&gt;N(I61)),"FECHA LÍMITE DESPUÉS DEL INICIO; ","")&amp;IF(AND(AND(E61&lt;&gt;"Hecho",E61&lt;&gt;"No aplica"),N(D61)&gt;0,N(D61)&lt;TODAY()),"VENCIDO; ","")&amp;IF(AND(E61="Hecho",G61=""),"HECHO - SIN COMPROBANTE; ","")&amp;IF(AND(E61="Hecho",N(F61)=0),"HECHO - SIN FECHA; ",""),LEN(IF(A61="","SIN OBRA; ",IF(COUNTIF('Obras'!$A$2:$A$51,A61)=0,"OBRA NO ESTÁ EN OBRAS; ",""))&amp;IF(B61="","SIN PUNTO; ","")&amp;IF(AND(AND(E61&lt;&gt;"Hecho",E61&lt;&gt;"No aplica"),N(I61)&gt;0,TODAY()&gt;=N(I61)),"ABIERTO DESPUÉS DEL INICIO; ","")&amp;IF(AND(AND(E61&lt;&gt;"Hecho",E61&lt;&gt;"No aplica"),N(I61)&gt;0,TODAY()&lt;N(I61),N(I61)-TODAY()&lt;=N('Ajustes'!$B$2)),"INICIO CERCANO - SIGUE ABIERTO; ","")&amp;IF(AND(E61&lt;&gt;"No aplica",C61=""),"SIN RESPONSABLE; ","")&amp;IF(AND(AND(E61&lt;&gt;"Hecho",E61&lt;&gt;"No aplica"),N(D61)=0),"SIN FECHA LÍMITE; ","")&amp;IF(AND(AND(E61&lt;&gt;"Hecho",E61&lt;&gt;"No aplica"),N(D61)&gt;0,N(I61)&gt;0,N(D61)&gt;N(I61)),"FECHA LÍMITE DESPUÉS DEL INICIO; ","")&amp;IF(AND(AND(E61&lt;&gt;"Hecho",E61&lt;&gt;"No aplica"),N(D61)&gt;0,N(D61)&lt;TODAY()),"VENCIDO; ","")&amp;IF(AND(E61="Hecho",G61=""),"HECHO - SIN COMPROBANTE; ","")&amp;IF(AND(E61="Hecho",N(F61)=0),"HECHO - SIN FECHA; ",""))-2)))</f>
        <v/>
      </c>
    </row>
    <row r="62">
      <c r="B62" s="6" t="n"/>
      <c r="D62" s="7" t="n"/>
      <c r="F62" s="7" t="n"/>
      <c r="H62" s="6" t="n"/>
      <c r="I62" s="7">
        <f>IF(A62="","",IFERROR(IF(N(INDEX('Obras'!$D$2:$D$51,MATCH(A62,'Obras'!$A$2:$A$51,0)))=0,"",INDEX('Obras'!$D$2:$D$51,MATCH(A62,'Obras'!$A$2:$A$51,0))),""))</f>
        <v/>
      </c>
      <c r="J62" s="8">
        <f>IF(N(I62)=0,"",N(I62)-TODAY())</f>
        <v/>
      </c>
      <c r="K62" s="6">
        <f>IF(NOT(OR(A62&lt;&gt;"",B62&lt;&gt;"")),"",IF(IF(A62="","SIN OBRA; ",IF(COUNTIF('Obras'!$A$2:$A$51,A62)=0,"OBRA NO ESTÁ EN OBRAS; ",""))&amp;IF(B62="","SIN PUNTO; ","")&amp;IF(AND(AND(E62&lt;&gt;"Hecho",E62&lt;&gt;"No aplica"),N(I62)&gt;0,TODAY()&gt;=N(I62)),"ABIERTO DESPUÉS DEL INICIO; ","")&amp;IF(AND(AND(E62&lt;&gt;"Hecho",E62&lt;&gt;"No aplica"),N(I62)&gt;0,TODAY()&lt;N(I62),N(I62)-TODAY()&lt;=N('Ajustes'!$B$2)),"INICIO CERCANO - SIGUE ABIERTO; ","")&amp;IF(AND(E62&lt;&gt;"No aplica",C62=""),"SIN RESPONSABLE; ","")&amp;IF(AND(AND(E62&lt;&gt;"Hecho",E62&lt;&gt;"No aplica"),N(D62)=0),"SIN FECHA LÍMITE; ","")&amp;IF(AND(AND(E62&lt;&gt;"Hecho",E62&lt;&gt;"No aplica"),N(D62)&gt;0,N(I62)&gt;0,N(D62)&gt;N(I62)),"FECHA LÍMITE DESPUÉS DEL INICIO; ","")&amp;IF(AND(AND(E62&lt;&gt;"Hecho",E62&lt;&gt;"No aplica"),N(D62)&gt;0,N(D62)&lt;TODAY()),"VENCIDO; ","")&amp;IF(AND(E62="Hecho",G62=""),"HECHO - SIN COMPROBANTE; ","")&amp;IF(AND(E62="Hecho",N(F62)=0),"HECHO - SIN FECHA; ","")="","",LEFT(IF(A62="","SIN OBRA; ",IF(COUNTIF('Obras'!$A$2:$A$51,A62)=0,"OBRA NO ESTÁ EN OBRAS; ",""))&amp;IF(B62="","SIN PUNTO; ","")&amp;IF(AND(AND(E62&lt;&gt;"Hecho",E62&lt;&gt;"No aplica"),N(I62)&gt;0,TODAY()&gt;=N(I62)),"ABIERTO DESPUÉS DEL INICIO; ","")&amp;IF(AND(AND(E62&lt;&gt;"Hecho",E62&lt;&gt;"No aplica"),N(I62)&gt;0,TODAY()&lt;N(I62),N(I62)-TODAY()&lt;=N('Ajustes'!$B$2)),"INICIO CERCANO - SIGUE ABIERTO; ","")&amp;IF(AND(E62&lt;&gt;"No aplica",C62=""),"SIN RESPONSABLE; ","")&amp;IF(AND(AND(E62&lt;&gt;"Hecho",E62&lt;&gt;"No aplica"),N(D62)=0),"SIN FECHA LÍMITE; ","")&amp;IF(AND(AND(E62&lt;&gt;"Hecho",E62&lt;&gt;"No aplica"),N(D62)&gt;0,N(I62)&gt;0,N(D62)&gt;N(I62)),"FECHA LÍMITE DESPUÉS DEL INICIO; ","")&amp;IF(AND(AND(E62&lt;&gt;"Hecho",E62&lt;&gt;"No aplica"),N(D62)&gt;0,N(D62)&lt;TODAY()),"VENCIDO; ","")&amp;IF(AND(E62="Hecho",G62=""),"HECHO - SIN COMPROBANTE; ","")&amp;IF(AND(E62="Hecho",N(F62)=0),"HECHO - SIN FECHA; ",""),LEN(IF(A62="","SIN OBRA; ",IF(COUNTIF('Obras'!$A$2:$A$51,A62)=0,"OBRA NO ESTÁ EN OBRAS; ",""))&amp;IF(B62="","SIN PUNTO; ","")&amp;IF(AND(AND(E62&lt;&gt;"Hecho",E62&lt;&gt;"No aplica"),N(I62)&gt;0,TODAY()&gt;=N(I62)),"ABIERTO DESPUÉS DEL INICIO; ","")&amp;IF(AND(AND(E62&lt;&gt;"Hecho",E62&lt;&gt;"No aplica"),N(I62)&gt;0,TODAY()&lt;N(I62),N(I62)-TODAY()&lt;=N('Ajustes'!$B$2)),"INICIO CERCANO - SIGUE ABIERTO; ","")&amp;IF(AND(E62&lt;&gt;"No aplica",C62=""),"SIN RESPONSABLE; ","")&amp;IF(AND(AND(E62&lt;&gt;"Hecho",E62&lt;&gt;"No aplica"),N(D62)=0),"SIN FECHA LÍMITE; ","")&amp;IF(AND(AND(E62&lt;&gt;"Hecho",E62&lt;&gt;"No aplica"),N(D62)&gt;0,N(I62)&gt;0,N(D62)&gt;N(I62)),"FECHA LÍMITE DESPUÉS DEL INICIO; ","")&amp;IF(AND(AND(E62&lt;&gt;"Hecho",E62&lt;&gt;"No aplica"),N(D62)&gt;0,N(D62)&lt;TODAY()),"VENCIDO; ","")&amp;IF(AND(E62="Hecho",G62=""),"HECHO - SIN COMPROBANTE; ","")&amp;IF(AND(E62="Hecho",N(F62)=0),"HECHO - SIN FECHA; ",""))-2)))</f>
        <v/>
      </c>
    </row>
    <row r="63">
      <c r="B63" s="6" t="n"/>
      <c r="D63" s="7" t="n"/>
      <c r="F63" s="7" t="n"/>
      <c r="H63" s="6" t="n"/>
      <c r="I63" s="7">
        <f>IF(A63="","",IFERROR(IF(N(INDEX('Obras'!$D$2:$D$51,MATCH(A63,'Obras'!$A$2:$A$51,0)))=0,"",INDEX('Obras'!$D$2:$D$51,MATCH(A63,'Obras'!$A$2:$A$51,0))),""))</f>
        <v/>
      </c>
      <c r="J63" s="8">
        <f>IF(N(I63)=0,"",N(I63)-TODAY())</f>
        <v/>
      </c>
      <c r="K63" s="6">
        <f>IF(NOT(OR(A63&lt;&gt;"",B63&lt;&gt;"")),"",IF(IF(A63="","SIN OBRA; ",IF(COUNTIF('Obras'!$A$2:$A$51,A63)=0,"OBRA NO ESTÁ EN OBRAS; ",""))&amp;IF(B63="","SIN PUNTO; ","")&amp;IF(AND(AND(E63&lt;&gt;"Hecho",E63&lt;&gt;"No aplica"),N(I63)&gt;0,TODAY()&gt;=N(I63)),"ABIERTO DESPUÉS DEL INICIO; ","")&amp;IF(AND(AND(E63&lt;&gt;"Hecho",E63&lt;&gt;"No aplica"),N(I63)&gt;0,TODAY()&lt;N(I63),N(I63)-TODAY()&lt;=N('Ajustes'!$B$2)),"INICIO CERCANO - SIGUE ABIERTO; ","")&amp;IF(AND(E63&lt;&gt;"No aplica",C63=""),"SIN RESPONSABLE; ","")&amp;IF(AND(AND(E63&lt;&gt;"Hecho",E63&lt;&gt;"No aplica"),N(D63)=0),"SIN FECHA LÍMITE; ","")&amp;IF(AND(AND(E63&lt;&gt;"Hecho",E63&lt;&gt;"No aplica"),N(D63)&gt;0,N(I63)&gt;0,N(D63)&gt;N(I63)),"FECHA LÍMITE DESPUÉS DEL INICIO; ","")&amp;IF(AND(AND(E63&lt;&gt;"Hecho",E63&lt;&gt;"No aplica"),N(D63)&gt;0,N(D63)&lt;TODAY()),"VENCIDO; ","")&amp;IF(AND(E63="Hecho",G63=""),"HECHO - SIN COMPROBANTE; ","")&amp;IF(AND(E63="Hecho",N(F63)=0),"HECHO - SIN FECHA; ","")="","",LEFT(IF(A63="","SIN OBRA; ",IF(COUNTIF('Obras'!$A$2:$A$51,A63)=0,"OBRA NO ESTÁ EN OBRAS; ",""))&amp;IF(B63="","SIN PUNTO; ","")&amp;IF(AND(AND(E63&lt;&gt;"Hecho",E63&lt;&gt;"No aplica"),N(I63)&gt;0,TODAY()&gt;=N(I63)),"ABIERTO DESPUÉS DEL INICIO; ","")&amp;IF(AND(AND(E63&lt;&gt;"Hecho",E63&lt;&gt;"No aplica"),N(I63)&gt;0,TODAY()&lt;N(I63),N(I63)-TODAY()&lt;=N('Ajustes'!$B$2)),"INICIO CERCANO - SIGUE ABIERTO; ","")&amp;IF(AND(E63&lt;&gt;"No aplica",C63=""),"SIN RESPONSABLE; ","")&amp;IF(AND(AND(E63&lt;&gt;"Hecho",E63&lt;&gt;"No aplica"),N(D63)=0),"SIN FECHA LÍMITE; ","")&amp;IF(AND(AND(E63&lt;&gt;"Hecho",E63&lt;&gt;"No aplica"),N(D63)&gt;0,N(I63)&gt;0,N(D63)&gt;N(I63)),"FECHA LÍMITE DESPUÉS DEL INICIO; ","")&amp;IF(AND(AND(E63&lt;&gt;"Hecho",E63&lt;&gt;"No aplica"),N(D63)&gt;0,N(D63)&lt;TODAY()),"VENCIDO; ","")&amp;IF(AND(E63="Hecho",G63=""),"HECHO - SIN COMPROBANTE; ","")&amp;IF(AND(E63="Hecho",N(F63)=0),"HECHO - SIN FECHA; ",""),LEN(IF(A63="","SIN OBRA; ",IF(COUNTIF('Obras'!$A$2:$A$51,A63)=0,"OBRA NO ESTÁ EN OBRAS; ",""))&amp;IF(B63="","SIN PUNTO; ","")&amp;IF(AND(AND(E63&lt;&gt;"Hecho",E63&lt;&gt;"No aplica"),N(I63)&gt;0,TODAY()&gt;=N(I63)),"ABIERTO DESPUÉS DEL INICIO; ","")&amp;IF(AND(AND(E63&lt;&gt;"Hecho",E63&lt;&gt;"No aplica"),N(I63)&gt;0,TODAY()&lt;N(I63),N(I63)-TODAY()&lt;=N('Ajustes'!$B$2)),"INICIO CERCANO - SIGUE ABIERTO; ","")&amp;IF(AND(E63&lt;&gt;"No aplica",C63=""),"SIN RESPONSABLE; ","")&amp;IF(AND(AND(E63&lt;&gt;"Hecho",E63&lt;&gt;"No aplica"),N(D63)=0),"SIN FECHA LÍMITE; ","")&amp;IF(AND(AND(E63&lt;&gt;"Hecho",E63&lt;&gt;"No aplica"),N(D63)&gt;0,N(I63)&gt;0,N(D63)&gt;N(I63)),"FECHA LÍMITE DESPUÉS DEL INICIO; ","")&amp;IF(AND(AND(E63&lt;&gt;"Hecho",E63&lt;&gt;"No aplica"),N(D63)&gt;0,N(D63)&lt;TODAY()),"VENCIDO; ","")&amp;IF(AND(E63="Hecho",G63=""),"HECHO - SIN COMPROBANTE; ","")&amp;IF(AND(E63="Hecho",N(F63)=0),"HECHO - SIN FECHA; ",""))-2)))</f>
        <v/>
      </c>
    </row>
    <row r="64">
      <c r="B64" s="6" t="n"/>
      <c r="D64" s="7" t="n"/>
      <c r="F64" s="7" t="n"/>
      <c r="H64" s="6" t="n"/>
      <c r="I64" s="7">
        <f>IF(A64="","",IFERROR(IF(N(INDEX('Obras'!$D$2:$D$51,MATCH(A64,'Obras'!$A$2:$A$51,0)))=0,"",INDEX('Obras'!$D$2:$D$51,MATCH(A64,'Obras'!$A$2:$A$51,0))),""))</f>
        <v/>
      </c>
      <c r="J64" s="8">
        <f>IF(N(I64)=0,"",N(I64)-TODAY())</f>
        <v/>
      </c>
      <c r="K64" s="6">
        <f>IF(NOT(OR(A64&lt;&gt;"",B64&lt;&gt;"")),"",IF(IF(A64="","SIN OBRA; ",IF(COUNTIF('Obras'!$A$2:$A$51,A64)=0,"OBRA NO ESTÁ EN OBRAS; ",""))&amp;IF(B64="","SIN PUNTO; ","")&amp;IF(AND(AND(E64&lt;&gt;"Hecho",E64&lt;&gt;"No aplica"),N(I64)&gt;0,TODAY()&gt;=N(I64)),"ABIERTO DESPUÉS DEL INICIO; ","")&amp;IF(AND(AND(E64&lt;&gt;"Hecho",E64&lt;&gt;"No aplica"),N(I64)&gt;0,TODAY()&lt;N(I64),N(I64)-TODAY()&lt;=N('Ajustes'!$B$2)),"INICIO CERCANO - SIGUE ABIERTO; ","")&amp;IF(AND(E64&lt;&gt;"No aplica",C64=""),"SIN RESPONSABLE; ","")&amp;IF(AND(AND(E64&lt;&gt;"Hecho",E64&lt;&gt;"No aplica"),N(D64)=0),"SIN FECHA LÍMITE; ","")&amp;IF(AND(AND(E64&lt;&gt;"Hecho",E64&lt;&gt;"No aplica"),N(D64)&gt;0,N(I64)&gt;0,N(D64)&gt;N(I64)),"FECHA LÍMITE DESPUÉS DEL INICIO; ","")&amp;IF(AND(AND(E64&lt;&gt;"Hecho",E64&lt;&gt;"No aplica"),N(D64)&gt;0,N(D64)&lt;TODAY()),"VENCIDO; ","")&amp;IF(AND(E64="Hecho",G64=""),"HECHO - SIN COMPROBANTE; ","")&amp;IF(AND(E64="Hecho",N(F64)=0),"HECHO - SIN FECHA; ","")="","",LEFT(IF(A64="","SIN OBRA; ",IF(COUNTIF('Obras'!$A$2:$A$51,A64)=0,"OBRA NO ESTÁ EN OBRAS; ",""))&amp;IF(B64="","SIN PUNTO; ","")&amp;IF(AND(AND(E64&lt;&gt;"Hecho",E64&lt;&gt;"No aplica"),N(I64)&gt;0,TODAY()&gt;=N(I64)),"ABIERTO DESPUÉS DEL INICIO; ","")&amp;IF(AND(AND(E64&lt;&gt;"Hecho",E64&lt;&gt;"No aplica"),N(I64)&gt;0,TODAY()&lt;N(I64),N(I64)-TODAY()&lt;=N('Ajustes'!$B$2)),"INICIO CERCANO - SIGUE ABIERTO; ","")&amp;IF(AND(E64&lt;&gt;"No aplica",C64=""),"SIN RESPONSABLE; ","")&amp;IF(AND(AND(E64&lt;&gt;"Hecho",E64&lt;&gt;"No aplica"),N(D64)=0),"SIN FECHA LÍMITE; ","")&amp;IF(AND(AND(E64&lt;&gt;"Hecho",E64&lt;&gt;"No aplica"),N(D64)&gt;0,N(I64)&gt;0,N(D64)&gt;N(I64)),"FECHA LÍMITE DESPUÉS DEL INICIO; ","")&amp;IF(AND(AND(E64&lt;&gt;"Hecho",E64&lt;&gt;"No aplica"),N(D64)&gt;0,N(D64)&lt;TODAY()),"VENCIDO; ","")&amp;IF(AND(E64="Hecho",G64=""),"HECHO - SIN COMPROBANTE; ","")&amp;IF(AND(E64="Hecho",N(F64)=0),"HECHO - SIN FECHA; ",""),LEN(IF(A64="","SIN OBRA; ",IF(COUNTIF('Obras'!$A$2:$A$51,A64)=0,"OBRA NO ESTÁ EN OBRAS; ",""))&amp;IF(B64="","SIN PUNTO; ","")&amp;IF(AND(AND(E64&lt;&gt;"Hecho",E64&lt;&gt;"No aplica"),N(I64)&gt;0,TODAY()&gt;=N(I64)),"ABIERTO DESPUÉS DEL INICIO; ","")&amp;IF(AND(AND(E64&lt;&gt;"Hecho",E64&lt;&gt;"No aplica"),N(I64)&gt;0,TODAY()&lt;N(I64),N(I64)-TODAY()&lt;=N('Ajustes'!$B$2)),"INICIO CERCANO - SIGUE ABIERTO; ","")&amp;IF(AND(E64&lt;&gt;"No aplica",C64=""),"SIN RESPONSABLE; ","")&amp;IF(AND(AND(E64&lt;&gt;"Hecho",E64&lt;&gt;"No aplica"),N(D64)=0),"SIN FECHA LÍMITE; ","")&amp;IF(AND(AND(E64&lt;&gt;"Hecho",E64&lt;&gt;"No aplica"),N(D64)&gt;0,N(I64)&gt;0,N(D64)&gt;N(I64)),"FECHA LÍMITE DESPUÉS DEL INICIO; ","")&amp;IF(AND(AND(E64&lt;&gt;"Hecho",E64&lt;&gt;"No aplica"),N(D64)&gt;0,N(D64)&lt;TODAY()),"VENCIDO; ","")&amp;IF(AND(E64="Hecho",G64=""),"HECHO - SIN COMPROBANTE; ","")&amp;IF(AND(E64="Hecho",N(F64)=0),"HECHO - SIN FECHA; ",""))-2)))</f>
        <v/>
      </c>
    </row>
    <row r="65">
      <c r="B65" s="6" t="n"/>
      <c r="D65" s="7" t="n"/>
      <c r="F65" s="7" t="n"/>
      <c r="H65" s="6" t="n"/>
      <c r="I65" s="7">
        <f>IF(A65="","",IFERROR(IF(N(INDEX('Obras'!$D$2:$D$51,MATCH(A65,'Obras'!$A$2:$A$51,0)))=0,"",INDEX('Obras'!$D$2:$D$51,MATCH(A65,'Obras'!$A$2:$A$51,0))),""))</f>
        <v/>
      </c>
      <c r="J65" s="8">
        <f>IF(N(I65)=0,"",N(I65)-TODAY())</f>
        <v/>
      </c>
      <c r="K65" s="6">
        <f>IF(NOT(OR(A65&lt;&gt;"",B65&lt;&gt;"")),"",IF(IF(A65="","SIN OBRA; ",IF(COUNTIF('Obras'!$A$2:$A$51,A65)=0,"OBRA NO ESTÁ EN OBRAS; ",""))&amp;IF(B65="","SIN PUNTO; ","")&amp;IF(AND(AND(E65&lt;&gt;"Hecho",E65&lt;&gt;"No aplica"),N(I65)&gt;0,TODAY()&gt;=N(I65)),"ABIERTO DESPUÉS DEL INICIO; ","")&amp;IF(AND(AND(E65&lt;&gt;"Hecho",E65&lt;&gt;"No aplica"),N(I65)&gt;0,TODAY()&lt;N(I65),N(I65)-TODAY()&lt;=N('Ajustes'!$B$2)),"INICIO CERCANO - SIGUE ABIERTO; ","")&amp;IF(AND(E65&lt;&gt;"No aplica",C65=""),"SIN RESPONSABLE; ","")&amp;IF(AND(AND(E65&lt;&gt;"Hecho",E65&lt;&gt;"No aplica"),N(D65)=0),"SIN FECHA LÍMITE; ","")&amp;IF(AND(AND(E65&lt;&gt;"Hecho",E65&lt;&gt;"No aplica"),N(D65)&gt;0,N(I65)&gt;0,N(D65)&gt;N(I65)),"FECHA LÍMITE DESPUÉS DEL INICIO; ","")&amp;IF(AND(AND(E65&lt;&gt;"Hecho",E65&lt;&gt;"No aplica"),N(D65)&gt;0,N(D65)&lt;TODAY()),"VENCIDO; ","")&amp;IF(AND(E65="Hecho",G65=""),"HECHO - SIN COMPROBANTE; ","")&amp;IF(AND(E65="Hecho",N(F65)=0),"HECHO - SIN FECHA; ","")="","",LEFT(IF(A65="","SIN OBRA; ",IF(COUNTIF('Obras'!$A$2:$A$51,A65)=0,"OBRA NO ESTÁ EN OBRAS; ",""))&amp;IF(B65="","SIN PUNTO; ","")&amp;IF(AND(AND(E65&lt;&gt;"Hecho",E65&lt;&gt;"No aplica"),N(I65)&gt;0,TODAY()&gt;=N(I65)),"ABIERTO DESPUÉS DEL INICIO; ","")&amp;IF(AND(AND(E65&lt;&gt;"Hecho",E65&lt;&gt;"No aplica"),N(I65)&gt;0,TODAY()&lt;N(I65),N(I65)-TODAY()&lt;=N('Ajustes'!$B$2)),"INICIO CERCANO - SIGUE ABIERTO; ","")&amp;IF(AND(E65&lt;&gt;"No aplica",C65=""),"SIN RESPONSABLE; ","")&amp;IF(AND(AND(E65&lt;&gt;"Hecho",E65&lt;&gt;"No aplica"),N(D65)=0),"SIN FECHA LÍMITE; ","")&amp;IF(AND(AND(E65&lt;&gt;"Hecho",E65&lt;&gt;"No aplica"),N(D65)&gt;0,N(I65)&gt;0,N(D65)&gt;N(I65)),"FECHA LÍMITE DESPUÉS DEL INICIO; ","")&amp;IF(AND(AND(E65&lt;&gt;"Hecho",E65&lt;&gt;"No aplica"),N(D65)&gt;0,N(D65)&lt;TODAY()),"VENCIDO; ","")&amp;IF(AND(E65="Hecho",G65=""),"HECHO - SIN COMPROBANTE; ","")&amp;IF(AND(E65="Hecho",N(F65)=0),"HECHO - SIN FECHA; ",""),LEN(IF(A65="","SIN OBRA; ",IF(COUNTIF('Obras'!$A$2:$A$51,A65)=0,"OBRA NO ESTÁ EN OBRAS; ",""))&amp;IF(B65="","SIN PUNTO; ","")&amp;IF(AND(AND(E65&lt;&gt;"Hecho",E65&lt;&gt;"No aplica"),N(I65)&gt;0,TODAY()&gt;=N(I65)),"ABIERTO DESPUÉS DEL INICIO; ","")&amp;IF(AND(AND(E65&lt;&gt;"Hecho",E65&lt;&gt;"No aplica"),N(I65)&gt;0,TODAY()&lt;N(I65),N(I65)-TODAY()&lt;=N('Ajustes'!$B$2)),"INICIO CERCANO - SIGUE ABIERTO; ","")&amp;IF(AND(E65&lt;&gt;"No aplica",C65=""),"SIN RESPONSABLE; ","")&amp;IF(AND(AND(E65&lt;&gt;"Hecho",E65&lt;&gt;"No aplica"),N(D65)=0),"SIN FECHA LÍMITE; ","")&amp;IF(AND(AND(E65&lt;&gt;"Hecho",E65&lt;&gt;"No aplica"),N(D65)&gt;0,N(I65)&gt;0,N(D65)&gt;N(I65)),"FECHA LÍMITE DESPUÉS DEL INICIO; ","")&amp;IF(AND(AND(E65&lt;&gt;"Hecho",E65&lt;&gt;"No aplica"),N(D65)&gt;0,N(D65)&lt;TODAY()),"VENCIDO; ","")&amp;IF(AND(E65="Hecho",G65=""),"HECHO - SIN COMPROBANTE; ","")&amp;IF(AND(E65="Hecho",N(F65)=0),"HECHO - SIN FECHA; ",""))-2)))</f>
        <v/>
      </c>
    </row>
    <row r="66">
      <c r="B66" s="6" t="n"/>
      <c r="D66" s="7" t="n"/>
      <c r="F66" s="7" t="n"/>
      <c r="H66" s="6" t="n"/>
      <c r="I66" s="7">
        <f>IF(A66="","",IFERROR(IF(N(INDEX('Obras'!$D$2:$D$51,MATCH(A66,'Obras'!$A$2:$A$51,0)))=0,"",INDEX('Obras'!$D$2:$D$51,MATCH(A66,'Obras'!$A$2:$A$51,0))),""))</f>
        <v/>
      </c>
      <c r="J66" s="8">
        <f>IF(N(I66)=0,"",N(I66)-TODAY())</f>
        <v/>
      </c>
      <c r="K66" s="6">
        <f>IF(NOT(OR(A66&lt;&gt;"",B66&lt;&gt;"")),"",IF(IF(A66="","SIN OBRA; ",IF(COUNTIF('Obras'!$A$2:$A$51,A66)=0,"OBRA NO ESTÁ EN OBRAS; ",""))&amp;IF(B66="","SIN PUNTO; ","")&amp;IF(AND(AND(E66&lt;&gt;"Hecho",E66&lt;&gt;"No aplica"),N(I66)&gt;0,TODAY()&gt;=N(I66)),"ABIERTO DESPUÉS DEL INICIO; ","")&amp;IF(AND(AND(E66&lt;&gt;"Hecho",E66&lt;&gt;"No aplica"),N(I66)&gt;0,TODAY()&lt;N(I66),N(I66)-TODAY()&lt;=N('Ajustes'!$B$2)),"INICIO CERCANO - SIGUE ABIERTO; ","")&amp;IF(AND(E66&lt;&gt;"No aplica",C66=""),"SIN RESPONSABLE; ","")&amp;IF(AND(AND(E66&lt;&gt;"Hecho",E66&lt;&gt;"No aplica"),N(D66)=0),"SIN FECHA LÍMITE; ","")&amp;IF(AND(AND(E66&lt;&gt;"Hecho",E66&lt;&gt;"No aplica"),N(D66)&gt;0,N(I66)&gt;0,N(D66)&gt;N(I66)),"FECHA LÍMITE DESPUÉS DEL INICIO; ","")&amp;IF(AND(AND(E66&lt;&gt;"Hecho",E66&lt;&gt;"No aplica"),N(D66)&gt;0,N(D66)&lt;TODAY()),"VENCIDO; ","")&amp;IF(AND(E66="Hecho",G66=""),"HECHO - SIN COMPROBANTE; ","")&amp;IF(AND(E66="Hecho",N(F66)=0),"HECHO - SIN FECHA; ","")="","",LEFT(IF(A66="","SIN OBRA; ",IF(COUNTIF('Obras'!$A$2:$A$51,A66)=0,"OBRA NO ESTÁ EN OBRAS; ",""))&amp;IF(B66="","SIN PUNTO; ","")&amp;IF(AND(AND(E66&lt;&gt;"Hecho",E66&lt;&gt;"No aplica"),N(I66)&gt;0,TODAY()&gt;=N(I66)),"ABIERTO DESPUÉS DEL INICIO; ","")&amp;IF(AND(AND(E66&lt;&gt;"Hecho",E66&lt;&gt;"No aplica"),N(I66)&gt;0,TODAY()&lt;N(I66),N(I66)-TODAY()&lt;=N('Ajustes'!$B$2)),"INICIO CERCANO - SIGUE ABIERTO; ","")&amp;IF(AND(E66&lt;&gt;"No aplica",C66=""),"SIN RESPONSABLE; ","")&amp;IF(AND(AND(E66&lt;&gt;"Hecho",E66&lt;&gt;"No aplica"),N(D66)=0),"SIN FECHA LÍMITE; ","")&amp;IF(AND(AND(E66&lt;&gt;"Hecho",E66&lt;&gt;"No aplica"),N(D66)&gt;0,N(I66)&gt;0,N(D66)&gt;N(I66)),"FECHA LÍMITE DESPUÉS DEL INICIO; ","")&amp;IF(AND(AND(E66&lt;&gt;"Hecho",E66&lt;&gt;"No aplica"),N(D66)&gt;0,N(D66)&lt;TODAY()),"VENCIDO; ","")&amp;IF(AND(E66="Hecho",G66=""),"HECHO - SIN COMPROBANTE; ","")&amp;IF(AND(E66="Hecho",N(F66)=0),"HECHO - SIN FECHA; ",""),LEN(IF(A66="","SIN OBRA; ",IF(COUNTIF('Obras'!$A$2:$A$51,A66)=0,"OBRA NO ESTÁ EN OBRAS; ",""))&amp;IF(B66="","SIN PUNTO; ","")&amp;IF(AND(AND(E66&lt;&gt;"Hecho",E66&lt;&gt;"No aplica"),N(I66)&gt;0,TODAY()&gt;=N(I66)),"ABIERTO DESPUÉS DEL INICIO; ","")&amp;IF(AND(AND(E66&lt;&gt;"Hecho",E66&lt;&gt;"No aplica"),N(I66)&gt;0,TODAY()&lt;N(I66),N(I66)-TODAY()&lt;=N('Ajustes'!$B$2)),"INICIO CERCANO - SIGUE ABIERTO; ","")&amp;IF(AND(E66&lt;&gt;"No aplica",C66=""),"SIN RESPONSABLE; ","")&amp;IF(AND(AND(E66&lt;&gt;"Hecho",E66&lt;&gt;"No aplica"),N(D66)=0),"SIN FECHA LÍMITE; ","")&amp;IF(AND(AND(E66&lt;&gt;"Hecho",E66&lt;&gt;"No aplica"),N(D66)&gt;0,N(I66)&gt;0,N(D66)&gt;N(I66)),"FECHA LÍMITE DESPUÉS DEL INICIO; ","")&amp;IF(AND(AND(E66&lt;&gt;"Hecho",E66&lt;&gt;"No aplica"),N(D66)&gt;0,N(D66)&lt;TODAY()),"VENCIDO; ","")&amp;IF(AND(E66="Hecho",G66=""),"HECHO - SIN COMPROBANTE; ","")&amp;IF(AND(E66="Hecho",N(F66)=0),"HECHO - SIN FECHA; ",""))-2)))</f>
        <v/>
      </c>
    </row>
    <row r="67">
      <c r="B67" s="6" t="n"/>
      <c r="D67" s="7" t="n"/>
      <c r="F67" s="7" t="n"/>
      <c r="H67" s="6" t="n"/>
      <c r="I67" s="7">
        <f>IF(A67="","",IFERROR(IF(N(INDEX('Obras'!$D$2:$D$51,MATCH(A67,'Obras'!$A$2:$A$51,0)))=0,"",INDEX('Obras'!$D$2:$D$51,MATCH(A67,'Obras'!$A$2:$A$51,0))),""))</f>
        <v/>
      </c>
      <c r="J67" s="8">
        <f>IF(N(I67)=0,"",N(I67)-TODAY())</f>
        <v/>
      </c>
      <c r="K67" s="6">
        <f>IF(NOT(OR(A67&lt;&gt;"",B67&lt;&gt;"")),"",IF(IF(A67="","SIN OBRA; ",IF(COUNTIF('Obras'!$A$2:$A$51,A67)=0,"OBRA NO ESTÁ EN OBRAS; ",""))&amp;IF(B67="","SIN PUNTO; ","")&amp;IF(AND(AND(E67&lt;&gt;"Hecho",E67&lt;&gt;"No aplica"),N(I67)&gt;0,TODAY()&gt;=N(I67)),"ABIERTO DESPUÉS DEL INICIO; ","")&amp;IF(AND(AND(E67&lt;&gt;"Hecho",E67&lt;&gt;"No aplica"),N(I67)&gt;0,TODAY()&lt;N(I67),N(I67)-TODAY()&lt;=N('Ajustes'!$B$2)),"INICIO CERCANO - SIGUE ABIERTO; ","")&amp;IF(AND(E67&lt;&gt;"No aplica",C67=""),"SIN RESPONSABLE; ","")&amp;IF(AND(AND(E67&lt;&gt;"Hecho",E67&lt;&gt;"No aplica"),N(D67)=0),"SIN FECHA LÍMITE; ","")&amp;IF(AND(AND(E67&lt;&gt;"Hecho",E67&lt;&gt;"No aplica"),N(D67)&gt;0,N(I67)&gt;0,N(D67)&gt;N(I67)),"FECHA LÍMITE DESPUÉS DEL INICIO; ","")&amp;IF(AND(AND(E67&lt;&gt;"Hecho",E67&lt;&gt;"No aplica"),N(D67)&gt;0,N(D67)&lt;TODAY()),"VENCIDO; ","")&amp;IF(AND(E67="Hecho",G67=""),"HECHO - SIN COMPROBANTE; ","")&amp;IF(AND(E67="Hecho",N(F67)=0),"HECHO - SIN FECHA; ","")="","",LEFT(IF(A67="","SIN OBRA; ",IF(COUNTIF('Obras'!$A$2:$A$51,A67)=0,"OBRA NO ESTÁ EN OBRAS; ",""))&amp;IF(B67="","SIN PUNTO; ","")&amp;IF(AND(AND(E67&lt;&gt;"Hecho",E67&lt;&gt;"No aplica"),N(I67)&gt;0,TODAY()&gt;=N(I67)),"ABIERTO DESPUÉS DEL INICIO; ","")&amp;IF(AND(AND(E67&lt;&gt;"Hecho",E67&lt;&gt;"No aplica"),N(I67)&gt;0,TODAY()&lt;N(I67),N(I67)-TODAY()&lt;=N('Ajustes'!$B$2)),"INICIO CERCANO - SIGUE ABIERTO; ","")&amp;IF(AND(E67&lt;&gt;"No aplica",C67=""),"SIN RESPONSABLE; ","")&amp;IF(AND(AND(E67&lt;&gt;"Hecho",E67&lt;&gt;"No aplica"),N(D67)=0),"SIN FECHA LÍMITE; ","")&amp;IF(AND(AND(E67&lt;&gt;"Hecho",E67&lt;&gt;"No aplica"),N(D67)&gt;0,N(I67)&gt;0,N(D67)&gt;N(I67)),"FECHA LÍMITE DESPUÉS DEL INICIO; ","")&amp;IF(AND(AND(E67&lt;&gt;"Hecho",E67&lt;&gt;"No aplica"),N(D67)&gt;0,N(D67)&lt;TODAY()),"VENCIDO; ","")&amp;IF(AND(E67="Hecho",G67=""),"HECHO - SIN COMPROBANTE; ","")&amp;IF(AND(E67="Hecho",N(F67)=0),"HECHO - SIN FECHA; ",""),LEN(IF(A67="","SIN OBRA; ",IF(COUNTIF('Obras'!$A$2:$A$51,A67)=0,"OBRA NO ESTÁ EN OBRAS; ",""))&amp;IF(B67="","SIN PUNTO; ","")&amp;IF(AND(AND(E67&lt;&gt;"Hecho",E67&lt;&gt;"No aplica"),N(I67)&gt;0,TODAY()&gt;=N(I67)),"ABIERTO DESPUÉS DEL INICIO; ","")&amp;IF(AND(AND(E67&lt;&gt;"Hecho",E67&lt;&gt;"No aplica"),N(I67)&gt;0,TODAY()&lt;N(I67),N(I67)-TODAY()&lt;=N('Ajustes'!$B$2)),"INICIO CERCANO - SIGUE ABIERTO; ","")&amp;IF(AND(E67&lt;&gt;"No aplica",C67=""),"SIN RESPONSABLE; ","")&amp;IF(AND(AND(E67&lt;&gt;"Hecho",E67&lt;&gt;"No aplica"),N(D67)=0),"SIN FECHA LÍMITE; ","")&amp;IF(AND(AND(E67&lt;&gt;"Hecho",E67&lt;&gt;"No aplica"),N(D67)&gt;0,N(I67)&gt;0,N(D67)&gt;N(I67)),"FECHA LÍMITE DESPUÉS DEL INICIO; ","")&amp;IF(AND(AND(E67&lt;&gt;"Hecho",E67&lt;&gt;"No aplica"),N(D67)&gt;0,N(D67)&lt;TODAY()),"VENCIDO; ","")&amp;IF(AND(E67="Hecho",G67=""),"HECHO - SIN COMPROBANTE; ","")&amp;IF(AND(E67="Hecho",N(F67)=0),"HECHO - SIN FECHA; ",""))-2)))</f>
        <v/>
      </c>
    </row>
    <row r="68">
      <c r="B68" s="6" t="n"/>
      <c r="D68" s="7" t="n"/>
      <c r="F68" s="7" t="n"/>
      <c r="H68" s="6" t="n"/>
      <c r="I68" s="7">
        <f>IF(A68="","",IFERROR(IF(N(INDEX('Obras'!$D$2:$D$51,MATCH(A68,'Obras'!$A$2:$A$51,0)))=0,"",INDEX('Obras'!$D$2:$D$51,MATCH(A68,'Obras'!$A$2:$A$51,0))),""))</f>
        <v/>
      </c>
      <c r="J68" s="8">
        <f>IF(N(I68)=0,"",N(I68)-TODAY())</f>
        <v/>
      </c>
      <c r="K68" s="6">
        <f>IF(NOT(OR(A68&lt;&gt;"",B68&lt;&gt;"")),"",IF(IF(A68="","SIN OBRA; ",IF(COUNTIF('Obras'!$A$2:$A$51,A68)=0,"OBRA NO ESTÁ EN OBRAS; ",""))&amp;IF(B68="","SIN PUNTO; ","")&amp;IF(AND(AND(E68&lt;&gt;"Hecho",E68&lt;&gt;"No aplica"),N(I68)&gt;0,TODAY()&gt;=N(I68)),"ABIERTO DESPUÉS DEL INICIO; ","")&amp;IF(AND(AND(E68&lt;&gt;"Hecho",E68&lt;&gt;"No aplica"),N(I68)&gt;0,TODAY()&lt;N(I68),N(I68)-TODAY()&lt;=N('Ajustes'!$B$2)),"INICIO CERCANO - SIGUE ABIERTO; ","")&amp;IF(AND(E68&lt;&gt;"No aplica",C68=""),"SIN RESPONSABLE; ","")&amp;IF(AND(AND(E68&lt;&gt;"Hecho",E68&lt;&gt;"No aplica"),N(D68)=0),"SIN FECHA LÍMITE; ","")&amp;IF(AND(AND(E68&lt;&gt;"Hecho",E68&lt;&gt;"No aplica"),N(D68)&gt;0,N(I68)&gt;0,N(D68)&gt;N(I68)),"FECHA LÍMITE DESPUÉS DEL INICIO; ","")&amp;IF(AND(AND(E68&lt;&gt;"Hecho",E68&lt;&gt;"No aplica"),N(D68)&gt;0,N(D68)&lt;TODAY()),"VENCIDO; ","")&amp;IF(AND(E68="Hecho",G68=""),"HECHO - SIN COMPROBANTE; ","")&amp;IF(AND(E68="Hecho",N(F68)=0),"HECHO - SIN FECHA; ","")="","",LEFT(IF(A68="","SIN OBRA; ",IF(COUNTIF('Obras'!$A$2:$A$51,A68)=0,"OBRA NO ESTÁ EN OBRAS; ",""))&amp;IF(B68="","SIN PUNTO; ","")&amp;IF(AND(AND(E68&lt;&gt;"Hecho",E68&lt;&gt;"No aplica"),N(I68)&gt;0,TODAY()&gt;=N(I68)),"ABIERTO DESPUÉS DEL INICIO; ","")&amp;IF(AND(AND(E68&lt;&gt;"Hecho",E68&lt;&gt;"No aplica"),N(I68)&gt;0,TODAY()&lt;N(I68),N(I68)-TODAY()&lt;=N('Ajustes'!$B$2)),"INICIO CERCANO - SIGUE ABIERTO; ","")&amp;IF(AND(E68&lt;&gt;"No aplica",C68=""),"SIN RESPONSABLE; ","")&amp;IF(AND(AND(E68&lt;&gt;"Hecho",E68&lt;&gt;"No aplica"),N(D68)=0),"SIN FECHA LÍMITE; ","")&amp;IF(AND(AND(E68&lt;&gt;"Hecho",E68&lt;&gt;"No aplica"),N(D68)&gt;0,N(I68)&gt;0,N(D68)&gt;N(I68)),"FECHA LÍMITE DESPUÉS DEL INICIO; ","")&amp;IF(AND(AND(E68&lt;&gt;"Hecho",E68&lt;&gt;"No aplica"),N(D68)&gt;0,N(D68)&lt;TODAY()),"VENCIDO; ","")&amp;IF(AND(E68="Hecho",G68=""),"HECHO - SIN COMPROBANTE; ","")&amp;IF(AND(E68="Hecho",N(F68)=0),"HECHO - SIN FECHA; ",""),LEN(IF(A68="","SIN OBRA; ",IF(COUNTIF('Obras'!$A$2:$A$51,A68)=0,"OBRA NO ESTÁ EN OBRAS; ",""))&amp;IF(B68="","SIN PUNTO; ","")&amp;IF(AND(AND(E68&lt;&gt;"Hecho",E68&lt;&gt;"No aplica"),N(I68)&gt;0,TODAY()&gt;=N(I68)),"ABIERTO DESPUÉS DEL INICIO; ","")&amp;IF(AND(AND(E68&lt;&gt;"Hecho",E68&lt;&gt;"No aplica"),N(I68)&gt;0,TODAY()&lt;N(I68),N(I68)-TODAY()&lt;=N('Ajustes'!$B$2)),"INICIO CERCANO - SIGUE ABIERTO; ","")&amp;IF(AND(E68&lt;&gt;"No aplica",C68=""),"SIN RESPONSABLE; ","")&amp;IF(AND(AND(E68&lt;&gt;"Hecho",E68&lt;&gt;"No aplica"),N(D68)=0),"SIN FECHA LÍMITE; ","")&amp;IF(AND(AND(E68&lt;&gt;"Hecho",E68&lt;&gt;"No aplica"),N(D68)&gt;0,N(I68)&gt;0,N(D68)&gt;N(I68)),"FECHA LÍMITE DESPUÉS DEL INICIO; ","")&amp;IF(AND(AND(E68&lt;&gt;"Hecho",E68&lt;&gt;"No aplica"),N(D68)&gt;0,N(D68)&lt;TODAY()),"VENCIDO; ","")&amp;IF(AND(E68="Hecho",G68=""),"HECHO - SIN COMPROBANTE; ","")&amp;IF(AND(E68="Hecho",N(F68)=0),"HECHO - SIN FECHA; ",""))-2)))</f>
        <v/>
      </c>
    </row>
    <row r="69">
      <c r="B69" s="6" t="n"/>
      <c r="D69" s="7" t="n"/>
      <c r="F69" s="7" t="n"/>
      <c r="H69" s="6" t="n"/>
      <c r="I69" s="7">
        <f>IF(A69="","",IFERROR(IF(N(INDEX('Obras'!$D$2:$D$51,MATCH(A69,'Obras'!$A$2:$A$51,0)))=0,"",INDEX('Obras'!$D$2:$D$51,MATCH(A69,'Obras'!$A$2:$A$51,0))),""))</f>
        <v/>
      </c>
      <c r="J69" s="8">
        <f>IF(N(I69)=0,"",N(I69)-TODAY())</f>
        <v/>
      </c>
      <c r="K69" s="6">
        <f>IF(NOT(OR(A69&lt;&gt;"",B69&lt;&gt;"")),"",IF(IF(A69="","SIN OBRA; ",IF(COUNTIF('Obras'!$A$2:$A$51,A69)=0,"OBRA NO ESTÁ EN OBRAS; ",""))&amp;IF(B69="","SIN PUNTO; ","")&amp;IF(AND(AND(E69&lt;&gt;"Hecho",E69&lt;&gt;"No aplica"),N(I69)&gt;0,TODAY()&gt;=N(I69)),"ABIERTO DESPUÉS DEL INICIO; ","")&amp;IF(AND(AND(E69&lt;&gt;"Hecho",E69&lt;&gt;"No aplica"),N(I69)&gt;0,TODAY()&lt;N(I69),N(I69)-TODAY()&lt;=N('Ajustes'!$B$2)),"INICIO CERCANO - SIGUE ABIERTO; ","")&amp;IF(AND(E69&lt;&gt;"No aplica",C69=""),"SIN RESPONSABLE; ","")&amp;IF(AND(AND(E69&lt;&gt;"Hecho",E69&lt;&gt;"No aplica"),N(D69)=0),"SIN FECHA LÍMITE; ","")&amp;IF(AND(AND(E69&lt;&gt;"Hecho",E69&lt;&gt;"No aplica"),N(D69)&gt;0,N(I69)&gt;0,N(D69)&gt;N(I69)),"FECHA LÍMITE DESPUÉS DEL INICIO; ","")&amp;IF(AND(AND(E69&lt;&gt;"Hecho",E69&lt;&gt;"No aplica"),N(D69)&gt;0,N(D69)&lt;TODAY()),"VENCIDO; ","")&amp;IF(AND(E69="Hecho",G69=""),"HECHO - SIN COMPROBANTE; ","")&amp;IF(AND(E69="Hecho",N(F69)=0),"HECHO - SIN FECHA; ","")="","",LEFT(IF(A69="","SIN OBRA; ",IF(COUNTIF('Obras'!$A$2:$A$51,A69)=0,"OBRA NO ESTÁ EN OBRAS; ",""))&amp;IF(B69="","SIN PUNTO; ","")&amp;IF(AND(AND(E69&lt;&gt;"Hecho",E69&lt;&gt;"No aplica"),N(I69)&gt;0,TODAY()&gt;=N(I69)),"ABIERTO DESPUÉS DEL INICIO; ","")&amp;IF(AND(AND(E69&lt;&gt;"Hecho",E69&lt;&gt;"No aplica"),N(I69)&gt;0,TODAY()&lt;N(I69),N(I69)-TODAY()&lt;=N('Ajustes'!$B$2)),"INICIO CERCANO - SIGUE ABIERTO; ","")&amp;IF(AND(E69&lt;&gt;"No aplica",C69=""),"SIN RESPONSABLE; ","")&amp;IF(AND(AND(E69&lt;&gt;"Hecho",E69&lt;&gt;"No aplica"),N(D69)=0),"SIN FECHA LÍMITE; ","")&amp;IF(AND(AND(E69&lt;&gt;"Hecho",E69&lt;&gt;"No aplica"),N(D69)&gt;0,N(I69)&gt;0,N(D69)&gt;N(I69)),"FECHA LÍMITE DESPUÉS DEL INICIO; ","")&amp;IF(AND(AND(E69&lt;&gt;"Hecho",E69&lt;&gt;"No aplica"),N(D69)&gt;0,N(D69)&lt;TODAY()),"VENCIDO; ","")&amp;IF(AND(E69="Hecho",G69=""),"HECHO - SIN COMPROBANTE; ","")&amp;IF(AND(E69="Hecho",N(F69)=0),"HECHO - SIN FECHA; ",""),LEN(IF(A69="","SIN OBRA; ",IF(COUNTIF('Obras'!$A$2:$A$51,A69)=0,"OBRA NO ESTÁ EN OBRAS; ",""))&amp;IF(B69="","SIN PUNTO; ","")&amp;IF(AND(AND(E69&lt;&gt;"Hecho",E69&lt;&gt;"No aplica"),N(I69)&gt;0,TODAY()&gt;=N(I69)),"ABIERTO DESPUÉS DEL INICIO; ","")&amp;IF(AND(AND(E69&lt;&gt;"Hecho",E69&lt;&gt;"No aplica"),N(I69)&gt;0,TODAY()&lt;N(I69),N(I69)-TODAY()&lt;=N('Ajustes'!$B$2)),"INICIO CERCANO - SIGUE ABIERTO; ","")&amp;IF(AND(E69&lt;&gt;"No aplica",C69=""),"SIN RESPONSABLE; ","")&amp;IF(AND(AND(E69&lt;&gt;"Hecho",E69&lt;&gt;"No aplica"),N(D69)=0),"SIN FECHA LÍMITE; ","")&amp;IF(AND(AND(E69&lt;&gt;"Hecho",E69&lt;&gt;"No aplica"),N(D69)&gt;0,N(I69)&gt;0,N(D69)&gt;N(I69)),"FECHA LÍMITE DESPUÉS DEL INICIO; ","")&amp;IF(AND(AND(E69&lt;&gt;"Hecho",E69&lt;&gt;"No aplica"),N(D69)&gt;0,N(D69)&lt;TODAY()),"VENCIDO; ","")&amp;IF(AND(E69="Hecho",G69=""),"HECHO - SIN COMPROBANTE; ","")&amp;IF(AND(E69="Hecho",N(F69)=0),"HECHO - SIN FECHA; ",""))-2)))</f>
        <v/>
      </c>
    </row>
    <row r="70">
      <c r="B70" s="6" t="n"/>
      <c r="D70" s="7" t="n"/>
      <c r="F70" s="7" t="n"/>
      <c r="H70" s="6" t="n"/>
      <c r="I70" s="7">
        <f>IF(A70="","",IFERROR(IF(N(INDEX('Obras'!$D$2:$D$51,MATCH(A70,'Obras'!$A$2:$A$51,0)))=0,"",INDEX('Obras'!$D$2:$D$51,MATCH(A70,'Obras'!$A$2:$A$51,0))),""))</f>
        <v/>
      </c>
      <c r="J70" s="8">
        <f>IF(N(I70)=0,"",N(I70)-TODAY())</f>
        <v/>
      </c>
      <c r="K70" s="6">
        <f>IF(NOT(OR(A70&lt;&gt;"",B70&lt;&gt;"")),"",IF(IF(A70="","SIN OBRA; ",IF(COUNTIF('Obras'!$A$2:$A$51,A70)=0,"OBRA NO ESTÁ EN OBRAS; ",""))&amp;IF(B70="","SIN PUNTO; ","")&amp;IF(AND(AND(E70&lt;&gt;"Hecho",E70&lt;&gt;"No aplica"),N(I70)&gt;0,TODAY()&gt;=N(I70)),"ABIERTO DESPUÉS DEL INICIO; ","")&amp;IF(AND(AND(E70&lt;&gt;"Hecho",E70&lt;&gt;"No aplica"),N(I70)&gt;0,TODAY()&lt;N(I70),N(I70)-TODAY()&lt;=N('Ajustes'!$B$2)),"INICIO CERCANO - SIGUE ABIERTO; ","")&amp;IF(AND(E70&lt;&gt;"No aplica",C70=""),"SIN RESPONSABLE; ","")&amp;IF(AND(AND(E70&lt;&gt;"Hecho",E70&lt;&gt;"No aplica"),N(D70)=0),"SIN FECHA LÍMITE; ","")&amp;IF(AND(AND(E70&lt;&gt;"Hecho",E70&lt;&gt;"No aplica"),N(D70)&gt;0,N(I70)&gt;0,N(D70)&gt;N(I70)),"FECHA LÍMITE DESPUÉS DEL INICIO; ","")&amp;IF(AND(AND(E70&lt;&gt;"Hecho",E70&lt;&gt;"No aplica"),N(D70)&gt;0,N(D70)&lt;TODAY()),"VENCIDO; ","")&amp;IF(AND(E70="Hecho",G70=""),"HECHO - SIN COMPROBANTE; ","")&amp;IF(AND(E70="Hecho",N(F70)=0),"HECHO - SIN FECHA; ","")="","",LEFT(IF(A70="","SIN OBRA; ",IF(COUNTIF('Obras'!$A$2:$A$51,A70)=0,"OBRA NO ESTÁ EN OBRAS; ",""))&amp;IF(B70="","SIN PUNTO; ","")&amp;IF(AND(AND(E70&lt;&gt;"Hecho",E70&lt;&gt;"No aplica"),N(I70)&gt;0,TODAY()&gt;=N(I70)),"ABIERTO DESPUÉS DEL INICIO; ","")&amp;IF(AND(AND(E70&lt;&gt;"Hecho",E70&lt;&gt;"No aplica"),N(I70)&gt;0,TODAY()&lt;N(I70),N(I70)-TODAY()&lt;=N('Ajustes'!$B$2)),"INICIO CERCANO - SIGUE ABIERTO; ","")&amp;IF(AND(E70&lt;&gt;"No aplica",C70=""),"SIN RESPONSABLE; ","")&amp;IF(AND(AND(E70&lt;&gt;"Hecho",E70&lt;&gt;"No aplica"),N(D70)=0),"SIN FECHA LÍMITE; ","")&amp;IF(AND(AND(E70&lt;&gt;"Hecho",E70&lt;&gt;"No aplica"),N(D70)&gt;0,N(I70)&gt;0,N(D70)&gt;N(I70)),"FECHA LÍMITE DESPUÉS DEL INICIO; ","")&amp;IF(AND(AND(E70&lt;&gt;"Hecho",E70&lt;&gt;"No aplica"),N(D70)&gt;0,N(D70)&lt;TODAY()),"VENCIDO; ","")&amp;IF(AND(E70="Hecho",G70=""),"HECHO - SIN COMPROBANTE; ","")&amp;IF(AND(E70="Hecho",N(F70)=0),"HECHO - SIN FECHA; ",""),LEN(IF(A70="","SIN OBRA; ",IF(COUNTIF('Obras'!$A$2:$A$51,A70)=0,"OBRA NO ESTÁ EN OBRAS; ",""))&amp;IF(B70="","SIN PUNTO; ","")&amp;IF(AND(AND(E70&lt;&gt;"Hecho",E70&lt;&gt;"No aplica"),N(I70)&gt;0,TODAY()&gt;=N(I70)),"ABIERTO DESPUÉS DEL INICIO; ","")&amp;IF(AND(AND(E70&lt;&gt;"Hecho",E70&lt;&gt;"No aplica"),N(I70)&gt;0,TODAY()&lt;N(I70),N(I70)-TODAY()&lt;=N('Ajustes'!$B$2)),"INICIO CERCANO - SIGUE ABIERTO; ","")&amp;IF(AND(E70&lt;&gt;"No aplica",C70=""),"SIN RESPONSABLE; ","")&amp;IF(AND(AND(E70&lt;&gt;"Hecho",E70&lt;&gt;"No aplica"),N(D70)=0),"SIN FECHA LÍMITE; ","")&amp;IF(AND(AND(E70&lt;&gt;"Hecho",E70&lt;&gt;"No aplica"),N(D70)&gt;0,N(I70)&gt;0,N(D70)&gt;N(I70)),"FECHA LÍMITE DESPUÉS DEL INICIO; ","")&amp;IF(AND(AND(E70&lt;&gt;"Hecho",E70&lt;&gt;"No aplica"),N(D70)&gt;0,N(D70)&lt;TODAY()),"VENCIDO; ","")&amp;IF(AND(E70="Hecho",G70=""),"HECHO - SIN COMPROBANTE; ","")&amp;IF(AND(E70="Hecho",N(F70)=0),"HECHO - SIN FECHA; ",""))-2)))</f>
        <v/>
      </c>
    </row>
    <row r="71">
      <c r="B71" s="6" t="n"/>
      <c r="D71" s="7" t="n"/>
      <c r="F71" s="7" t="n"/>
      <c r="H71" s="6" t="n"/>
      <c r="I71" s="7">
        <f>IF(A71="","",IFERROR(IF(N(INDEX('Obras'!$D$2:$D$51,MATCH(A71,'Obras'!$A$2:$A$51,0)))=0,"",INDEX('Obras'!$D$2:$D$51,MATCH(A71,'Obras'!$A$2:$A$51,0))),""))</f>
        <v/>
      </c>
      <c r="J71" s="8">
        <f>IF(N(I71)=0,"",N(I71)-TODAY())</f>
        <v/>
      </c>
      <c r="K71" s="6">
        <f>IF(NOT(OR(A71&lt;&gt;"",B71&lt;&gt;"")),"",IF(IF(A71="","SIN OBRA; ",IF(COUNTIF('Obras'!$A$2:$A$51,A71)=0,"OBRA NO ESTÁ EN OBRAS; ",""))&amp;IF(B71="","SIN PUNTO; ","")&amp;IF(AND(AND(E71&lt;&gt;"Hecho",E71&lt;&gt;"No aplica"),N(I71)&gt;0,TODAY()&gt;=N(I71)),"ABIERTO DESPUÉS DEL INICIO; ","")&amp;IF(AND(AND(E71&lt;&gt;"Hecho",E71&lt;&gt;"No aplica"),N(I71)&gt;0,TODAY()&lt;N(I71),N(I71)-TODAY()&lt;=N('Ajustes'!$B$2)),"INICIO CERCANO - SIGUE ABIERTO; ","")&amp;IF(AND(E71&lt;&gt;"No aplica",C71=""),"SIN RESPONSABLE; ","")&amp;IF(AND(AND(E71&lt;&gt;"Hecho",E71&lt;&gt;"No aplica"),N(D71)=0),"SIN FECHA LÍMITE; ","")&amp;IF(AND(AND(E71&lt;&gt;"Hecho",E71&lt;&gt;"No aplica"),N(D71)&gt;0,N(I71)&gt;0,N(D71)&gt;N(I71)),"FECHA LÍMITE DESPUÉS DEL INICIO; ","")&amp;IF(AND(AND(E71&lt;&gt;"Hecho",E71&lt;&gt;"No aplica"),N(D71)&gt;0,N(D71)&lt;TODAY()),"VENCIDO; ","")&amp;IF(AND(E71="Hecho",G71=""),"HECHO - SIN COMPROBANTE; ","")&amp;IF(AND(E71="Hecho",N(F71)=0),"HECHO - SIN FECHA; ","")="","",LEFT(IF(A71="","SIN OBRA; ",IF(COUNTIF('Obras'!$A$2:$A$51,A71)=0,"OBRA NO ESTÁ EN OBRAS; ",""))&amp;IF(B71="","SIN PUNTO; ","")&amp;IF(AND(AND(E71&lt;&gt;"Hecho",E71&lt;&gt;"No aplica"),N(I71)&gt;0,TODAY()&gt;=N(I71)),"ABIERTO DESPUÉS DEL INICIO; ","")&amp;IF(AND(AND(E71&lt;&gt;"Hecho",E71&lt;&gt;"No aplica"),N(I71)&gt;0,TODAY()&lt;N(I71),N(I71)-TODAY()&lt;=N('Ajustes'!$B$2)),"INICIO CERCANO - SIGUE ABIERTO; ","")&amp;IF(AND(E71&lt;&gt;"No aplica",C71=""),"SIN RESPONSABLE; ","")&amp;IF(AND(AND(E71&lt;&gt;"Hecho",E71&lt;&gt;"No aplica"),N(D71)=0),"SIN FECHA LÍMITE; ","")&amp;IF(AND(AND(E71&lt;&gt;"Hecho",E71&lt;&gt;"No aplica"),N(D71)&gt;0,N(I71)&gt;0,N(D71)&gt;N(I71)),"FECHA LÍMITE DESPUÉS DEL INICIO; ","")&amp;IF(AND(AND(E71&lt;&gt;"Hecho",E71&lt;&gt;"No aplica"),N(D71)&gt;0,N(D71)&lt;TODAY()),"VENCIDO; ","")&amp;IF(AND(E71="Hecho",G71=""),"HECHO - SIN COMPROBANTE; ","")&amp;IF(AND(E71="Hecho",N(F71)=0),"HECHO - SIN FECHA; ",""),LEN(IF(A71="","SIN OBRA; ",IF(COUNTIF('Obras'!$A$2:$A$51,A71)=0,"OBRA NO ESTÁ EN OBRAS; ",""))&amp;IF(B71="","SIN PUNTO; ","")&amp;IF(AND(AND(E71&lt;&gt;"Hecho",E71&lt;&gt;"No aplica"),N(I71)&gt;0,TODAY()&gt;=N(I71)),"ABIERTO DESPUÉS DEL INICIO; ","")&amp;IF(AND(AND(E71&lt;&gt;"Hecho",E71&lt;&gt;"No aplica"),N(I71)&gt;0,TODAY()&lt;N(I71),N(I71)-TODAY()&lt;=N('Ajustes'!$B$2)),"INICIO CERCANO - SIGUE ABIERTO; ","")&amp;IF(AND(E71&lt;&gt;"No aplica",C71=""),"SIN RESPONSABLE; ","")&amp;IF(AND(AND(E71&lt;&gt;"Hecho",E71&lt;&gt;"No aplica"),N(D71)=0),"SIN FECHA LÍMITE; ","")&amp;IF(AND(AND(E71&lt;&gt;"Hecho",E71&lt;&gt;"No aplica"),N(D71)&gt;0,N(I71)&gt;0,N(D71)&gt;N(I71)),"FECHA LÍMITE DESPUÉS DEL INICIO; ","")&amp;IF(AND(AND(E71&lt;&gt;"Hecho",E71&lt;&gt;"No aplica"),N(D71)&gt;0,N(D71)&lt;TODAY()),"VENCIDO; ","")&amp;IF(AND(E71="Hecho",G71=""),"HECHO - SIN COMPROBANTE; ","")&amp;IF(AND(E71="Hecho",N(F71)=0),"HECHO - SIN FECHA; ",""))-2)))</f>
        <v/>
      </c>
    </row>
    <row r="72">
      <c r="B72" s="6" t="n"/>
      <c r="D72" s="7" t="n"/>
      <c r="F72" s="7" t="n"/>
      <c r="H72" s="6" t="n"/>
      <c r="I72" s="7">
        <f>IF(A72="","",IFERROR(IF(N(INDEX('Obras'!$D$2:$D$51,MATCH(A72,'Obras'!$A$2:$A$51,0)))=0,"",INDEX('Obras'!$D$2:$D$51,MATCH(A72,'Obras'!$A$2:$A$51,0))),""))</f>
        <v/>
      </c>
      <c r="J72" s="8">
        <f>IF(N(I72)=0,"",N(I72)-TODAY())</f>
        <v/>
      </c>
      <c r="K72" s="6">
        <f>IF(NOT(OR(A72&lt;&gt;"",B72&lt;&gt;"")),"",IF(IF(A72="","SIN OBRA; ",IF(COUNTIF('Obras'!$A$2:$A$51,A72)=0,"OBRA NO ESTÁ EN OBRAS; ",""))&amp;IF(B72="","SIN PUNTO; ","")&amp;IF(AND(AND(E72&lt;&gt;"Hecho",E72&lt;&gt;"No aplica"),N(I72)&gt;0,TODAY()&gt;=N(I72)),"ABIERTO DESPUÉS DEL INICIO; ","")&amp;IF(AND(AND(E72&lt;&gt;"Hecho",E72&lt;&gt;"No aplica"),N(I72)&gt;0,TODAY()&lt;N(I72),N(I72)-TODAY()&lt;=N('Ajustes'!$B$2)),"INICIO CERCANO - SIGUE ABIERTO; ","")&amp;IF(AND(E72&lt;&gt;"No aplica",C72=""),"SIN RESPONSABLE; ","")&amp;IF(AND(AND(E72&lt;&gt;"Hecho",E72&lt;&gt;"No aplica"),N(D72)=0),"SIN FECHA LÍMITE; ","")&amp;IF(AND(AND(E72&lt;&gt;"Hecho",E72&lt;&gt;"No aplica"),N(D72)&gt;0,N(I72)&gt;0,N(D72)&gt;N(I72)),"FECHA LÍMITE DESPUÉS DEL INICIO; ","")&amp;IF(AND(AND(E72&lt;&gt;"Hecho",E72&lt;&gt;"No aplica"),N(D72)&gt;0,N(D72)&lt;TODAY()),"VENCIDO; ","")&amp;IF(AND(E72="Hecho",G72=""),"HECHO - SIN COMPROBANTE; ","")&amp;IF(AND(E72="Hecho",N(F72)=0),"HECHO - SIN FECHA; ","")="","",LEFT(IF(A72="","SIN OBRA; ",IF(COUNTIF('Obras'!$A$2:$A$51,A72)=0,"OBRA NO ESTÁ EN OBRAS; ",""))&amp;IF(B72="","SIN PUNTO; ","")&amp;IF(AND(AND(E72&lt;&gt;"Hecho",E72&lt;&gt;"No aplica"),N(I72)&gt;0,TODAY()&gt;=N(I72)),"ABIERTO DESPUÉS DEL INICIO; ","")&amp;IF(AND(AND(E72&lt;&gt;"Hecho",E72&lt;&gt;"No aplica"),N(I72)&gt;0,TODAY()&lt;N(I72),N(I72)-TODAY()&lt;=N('Ajustes'!$B$2)),"INICIO CERCANO - SIGUE ABIERTO; ","")&amp;IF(AND(E72&lt;&gt;"No aplica",C72=""),"SIN RESPONSABLE; ","")&amp;IF(AND(AND(E72&lt;&gt;"Hecho",E72&lt;&gt;"No aplica"),N(D72)=0),"SIN FECHA LÍMITE; ","")&amp;IF(AND(AND(E72&lt;&gt;"Hecho",E72&lt;&gt;"No aplica"),N(D72)&gt;0,N(I72)&gt;0,N(D72)&gt;N(I72)),"FECHA LÍMITE DESPUÉS DEL INICIO; ","")&amp;IF(AND(AND(E72&lt;&gt;"Hecho",E72&lt;&gt;"No aplica"),N(D72)&gt;0,N(D72)&lt;TODAY()),"VENCIDO; ","")&amp;IF(AND(E72="Hecho",G72=""),"HECHO - SIN COMPROBANTE; ","")&amp;IF(AND(E72="Hecho",N(F72)=0),"HECHO - SIN FECHA; ",""),LEN(IF(A72="","SIN OBRA; ",IF(COUNTIF('Obras'!$A$2:$A$51,A72)=0,"OBRA NO ESTÁ EN OBRAS; ",""))&amp;IF(B72="","SIN PUNTO; ","")&amp;IF(AND(AND(E72&lt;&gt;"Hecho",E72&lt;&gt;"No aplica"),N(I72)&gt;0,TODAY()&gt;=N(I72)),"ABIERTO DESPUÉS DEL INICIO; ","")&amp;IF(AND(AND(E72&lt;&gt;"Hecho",E72&lt;&gt;"No aplica"),N(I72)&gt;0,TODAY()&lt;N(I72),N(I72)-TODAY()&lt;=N('Ajustes'!$B$2)),"INICIO CERCANO - SIGUE ABIERTO; ","")&amp;IF(AND(E72&lt;&gt;"No aplica",C72=""),"SIN RESPONSABLE; ","")&amp;IF(AND(AND(E72&lt;&gt;"Hecho",E72&lt;&gt;"No aplica"),N(D72)=0),"SIN FECHA LÍMITE; ","")&amp;IF(AND(AND(E72&lt;&gt;"Hecho",E72&lt;&gt;"No aplica"),N(D72)&gt;0,N(I72)&gt;0,N(D72)&gt;N(I72)),"FECHA LÍMITE DESPUÉS DEL INICIO; ","")&amp;IF(AND(AND(E72&lt;&gt;"Hecho",E72&lt;&gt;"No aplica"),N(D72)&gt;0,N(D72)&lt;TODAY()),"VENCIDO; ","")&amp;IF(AND(E72="Hecho",G72=""),"HECHO - SIN COMPROBANTE; ","")&amp;IF(AND(E72="Hecho",N(F72)=0),"HECHO - SIN FECHA; ",""))-2)))</f>
        <v/>
      </c>
    </row>
    <row r="73">
      <c r="B73" s="6" t="n"/>
      <c r="D73" s="7" t="n"/>
      <c r="F73" s="7" t="n"/>
      <c r="H73" s="6" t="n"/>
      <c r="I73" s="7">
        <f>IF(A73="","",IFERROR(IF(N(INDEX('Obras'!$D$2:$D$51,MATCH(A73,'Obras'!$A$2:$A$51,0)))=0,"",INDEX('Obras'!$D$2:$D$51,MATCH(A73,'Obras'!$A$2:$A$51,0))),""))</f>
        <v/>
      </c>
      <c r="J73" s="8">
        <f>IF(N(I73)=0,"",N(I73)-TODAY())</f>
        <v/>
      </c>
      <c r="K73" s="6">
        <f>IF(NOT(OR(A73&lt;&gt;"",B73&lt;&gt;"")),"",IF(IF(A73="","SIN OBRA; ",IF(COUNTIF('Obras'!$A$2:$A$51,A73)=0,"OBRA NO ESTÁ EN OBRAS; ",""))&amp;IF(B73="","SIN PUNTO; ","")&amp;IF(AND(AND(E73&lt;&gt;"Hecho",E73&lt;&gt;"No aplica"),N(I73)&gt;0,TODAY()&gt;=N(I73)),"ABIERTO DESPUÉS DEL INICIO; ","")&amp;IF(AND(AND(E73&lt;&gt;"Hecho",E73&lt;&gt;"No aplica"),N(I73)&gt;0,TODAY()&lt;N(I73),N(I73)-TODAY()&lt;=N('Ajustes'!$B$2)),"INICIO CERCANO - SIGUE ABIERTO; ","")&amp;IF(AND(E73&lt;&gt;"No aplica",C73=""),"SIN RESPONSABLE; ","")&amp;IF(AND(AND(E73&lt;&gt;"Hecho",E73&lt;&gt;"No aplica"),N(D73)=0),"SIN FECHA LÍMITE; ","")&amp;IF(AND(AND(E73&lt;&gt;"Hecho",E73&lt;&gt;"No aplica"),N(D73)&gt;0,N(I73)&gt;0,N(D73)&gt;N(I73)),"FECHA LÍMITE DESPUÉS DEL INICIO; ","")&amp;IF(AND(AND(E73&lt;&gt;"Hecho",E73&lt;&gt;"No aplica"),N(D73)&gt;0,N(D73)&lt;TODAY()),"VENCIDO; ","")&amp;IF(AND(E73="Hecho",G73=""),"HECHO - SIN COMPROBANTE; ","")&amp;IF(AND(E73="Hecho",N(F73)=0),"HECHO - SIN FECHA; ","")="","",LEFT(IF(A73="","SIN OBRA; ",IF(COUNTIF('Obras'!$A$2:$A$51,A73)=0,"OBRA NO ESTÁ EN OBRAS; ",""))&amp;IF(B73="","SIN PUNTO; ","")&amp;IF(AND(AND(E73&lt;&gt;"Hecho",E73&lt;&gt;"No aplica"),N(I73)&gt;0,TODAY()&gt;=N(I73)),"ABIERTO DESPUÉS DEL INICIO; ","")&amp;IF(AND(AND(E73&lt;&gt;"Hecho",E73&lt;&gt;"No aplica"),N(I73)&gt;0,TODAY()&lt;N(I73),N(I73)-TODAY()&lt;=N('Ajustes'!$B$2)),"INICIO CERCANO - SIGUE ABIERTO; ","")&amp;IF(AND(E73&lt;&gt;"No aplica",C73=""),"SIN RESPONSABLE; ","")&amp;IF(AND(AND(E73&lt;&gt;"Hecho",E73&lt;&gt;"No aplica"),N(D73)=0),"SIN FECHA LÍMITE; ","")&amp;IF(AND(AND(E73&lt;&gt;"Hecho",E73&lt;&gt;"No aplica"),N(D73)&gt;0,N(I73)&gt;0,N(D73)&gt;N(I73)),"FECHA LÍMITE DESPUÉS DEL INICIO; ","")&amp;IF(AND(AND(E73&lt;&gt;"Hecho",E73&lt;&gt;"No aplica"),N(D73)&gt;0,N(D73)&lt;TODAY()),"VENCIDO; ","")&amp;IF(AND(E73="Hecho",G73=""),"HECHO - SIN COMPROBANTE; ","")&amp;IF(AND(E73="Hecho",N(F73)=0),"HECHO - SIN FECHA; ",""),LEN(IF(A73="","SIN OBRA; ",IF(COUNTIF('Obras'!$A$2:$A$51,A73)=0,"OBRA NO ESTÁ EN OBRAS; ",""))&amp;IF(B73="","SIN PUNTO; ","")&amp;IF(AND(AND(E73&lt;&gt;"Hecho",E73&lt;&gt;"No aplica"),N(I73)&gt;0,TODAY()&gt;=N(I73)),"ABIERTO DESPUÉS DEL INICIO; ","")&amp;IF(AND(AND(E73&lt;&gt;"Hecho",E73&lt;&gt;"No aplica"),N(I73)&gt;0,TODAY()&lt;N(I73),N(I73)-TODAY()&lt;=N('Ajustes'!$B$2)),"INICIO CERCANO - SIGUE ABIERTO; ","")&amp;IF(AND(E73&lt;&gt;"No aplica",C73=""),"SIN RESPONSABLE; ","")&amp;IF(AND(AND(E73&lt;&gt;"Hecho",E73&lt;&gt;"No aplica"),N(D73)=0),"SIN FECHA LÍMITE; ","")&amp;IF(AND(AND(E73&lt;&gt;"Hecho",E73&lt;&gt;"No aplica"),N(D73)&gt;0,N(I73)&gt;0,N(D73)&gt;N(I73)),"FECHA LÍMITE DESPUÉS DEL INICIO; ","")&amp;IF(AND(AND(E73&lt;&gt;"Hecho",E73&lt;&gt;"No aplica"),N(D73)&gt;0,N(D73)&lt;TODAY()),"VENCIDO; ","")&amp;IF(AND(E73="Hecho",G73=""),"HECHO - SIN COMPROBANTE; ","")&amp;IF(AND(E73="Hecho",N(F73)=0),"HECHO - SIN FECHA; ",""))-2)))</f>
        <v/>
      </c>
    </row>
    <row r="74">
      <c r="B74" s="6" t="n"/>
      <c r="D74" s="7" t="n"/>
      <c r="F74" s="7" t="n"/>
      <c r="H74" s="6" t="n"/>
      <c r="I74" s="7">
        <f>IF(A74="","",IFERROR(IF(N(INDEX('Obras'!$D$2:$D$51,MATCH(A74,'Obras'!$A$2:$A$51,0)))=0,"",INDEX('Obras'!$D$2:$D$51,MATCH(A74,'Obras'!$A$2:$A$51,0))),""))</f>
        <v/>
      </c>
      <c r="J74" s="8">
        <f>IF(N(I74)=0,"",N(I74)-TODAY())</f>
        <v/>
      </c>
      <c r="K74" s="6">
        <f>IF(NOT(OR(A74&lt;&gt;"",B74&lt;&gt;"")),"",IF(IF(A74="","SIN OBRA; ",IF(COUNTIF('Obras'!$A$2:$A$51,A74)=0,"OBRA NO ESTÁ EN OBRAS; ",""))&amp;IF(B74="","SIN PUNTO; ","")&amp;IF(AND(AND(E74&lt;&gt;"Hecho",E74&lt;&gt;"No aplica"),N(I74)&gt;0,TODAY()&gt;=N(I74)),"ABIERTO DESPUÉS DEL INICIO; ","")&amp;IF(AND(AND(E74&lt;&gt;"Hecho",E74&lt;&gt;"No aplica"),N(I74)&gt;0,TODAY()&lt;N(I74),N(I74)-TODAY()&lt;=N('Ajustes'!$B$2)),"INICIO CERCANO - SIGUE ABIERTO; ","")&amp;IF(AND(E74&lt;&gt;"No aplica",C74=""),"SIN RESPONSABLE; ","")&amp;IF(AND(AND(E74&lt;&gt;"Hecho",E74&lt;&gt;"No aplica"),N(D74)=0),"SIN FECHA LÍMITE; ","")&amp;IF(AND(AND(E74&lt;&gt;"Hecho",E74&lt;&gt;"No aplica"),N(D74)&gt;0,N(I74)&gt;0,N(D74)&gt;N(I74)),"FECHA LÍMITE DESPUÉS DEL INICIO; ","")&amp;IF(AND(AND(E74&lt;&gt;"Hecho",E74&lt;&gt;"No aplica"),N(D74)&gt;0,N(D74)&lt;TODAY()),"VENCIDO; ","")&amp;IF(AND(E74="Hecho",G74=""),"HECHO - SIN COMPROBANTE; ","")&amp;IF(AND(E74="Hecho",N(F74)=0),"HECHO - SIN FECHA; ","")="","",LEFT(IF(A74="","SIN OBRA; ",IF(COUNTIF('Obras'!$A$2:$A$51,A74)=0,"OBRA NO ESTÁ EN OBRAS; ",""))&amp;IF(B74="","SIN PUNTO; ","")&amp;IF(AND(AND(E74&lt;&gt;"Hecho",E74&lt;&gt;"No aplica"),N(I74)&gt;0,TODAY()&gt;=N(I74)),"ABIERTO DESPUÉS DEL INICIO; ","")&amp;IF(AND(AND(E74&lt;&gt;"Hecho",E74&lt;&gt;"No aplica"),N(I74)&gt;0,TODAY()&lt;N(I74),N(I74)-TODAY()&lt;=N('Ajustes'!$B$2)),"INICIO CERCANO - SIGUE ABIERTO; ","")&amp;IF(AND(E74&lt;&gt;"No aplica",C74=""),"SIN RESPONSABLE; ","")&amp;IF(AND(AND(E74&lt;&gt;"Hecho",E74&lt;&gt;"No aplica"),N(D74)=0),"SIN FECHA LÍMITE; ","")&amp;IF(AND(AND(E74&lt;&gt;"Hecho",E74&lt;&gt;"No aplica"),N(D74)&gt;0,N(I74)&gt;0,N(D74)&gt;N(I74)),"FECHA LÍMITE DESPUÉS DEL INICIO; ","")&amp;IF(AND(AND(E74&lt;&gt;"Hecho",E74&lt;&gt;"No aplica"),N(D74)&gt;0,N(D74)&lt;TODAY()),"VENCIDO; ","")&amp;IF(AND(E74="Hecho",G74=""),"HECHO - SIN COMPROBANTE; ","")&amp;IF(AND(E74="Hecho",N(F74)=0),"HECHO - SIN FECHA; ",""),LEN(IF(A74="","SIN OBRA; ",IF(COUNTIF('Obras'!$A$2:$A$51,A74)=0,"OBRA NO ESTÁ EN OBRAS; ",""))&amp;IF(B74="","SIN PUNTO; ","")&amp;IF(AND(AND(E74&lt;&gt;"Hecho",E74&lt;&gt;"No aplica"),N(I74)&gt;0,TODAY()&gt;=N(I74)),"ABIERTO DESPUÉS DEL INICIO; ","")&amp;IF(AND(AND(E74&lt;&gt;"Hecho",E74&lt;&gt;"No aplica"),N(I74)&gt;0,TODAY()&lt;N(I74),N(I74)-TODAY()&lt;=N('Ajustes'!$B$2)),"INICIO CERCANO - SIGUE ABIERTO; ","")&amp;IF(AND(E74&lt;&gt;"No aplica",C74=""),"SIN RESPONSABLE; ","")&amp;IF(AND(AND(E74&lt;&gt;"Hecho",E74&lt;&gt;"No aplica"),N(D74)=0),"SIN FECHA LÍMITE; ","")&amp;IF(AND(AND(E74&lt;&gt;"Hecho",E74&lt;&gt;"No aplica"),N(D74)&gt;0,N(I74)&gt;0,N(D74)&gt;N(I74)),"FECHA LÍMITE DESPUÉS DEL INICIO; ","")&amp;IF(AND(AND(E74&lt;&gt;"Hecho",E74&lt;&gt;"No aplica"),N(D74)&gt;0,N(D74)&lt;TODAY()),"VENCIDO; ","")&amp;IF(AND(E74="Hecho",G74=""),"HECHO - SIN COMPROBANTE; ","")&amp;IF(AND(E74="Hecho",N(F74)=0),"HECHO - SIN FECHA; ",""))-2)))</f>
        <v/>
      </c>
    </row>
    <row r="75">
      <c r="B75" s="6" t="n"/>
      <c r="D75" s="7" t="n"/>
      <c r="F75" s="7" t="n"/>
      <c r="H75" s="6" t="n"/>
      <c r="I75" s="7">
        <f>IF(A75="","",IFERROR(IF(N(INDEX('Obras'!$D$2:$D$51,MATCH(A75,'Obras'!$A$2:$A$51,0)))=0,"",INDEX('Obras'!$D$2:$D$51,MATCH(A75,'Obras'!$A$2:$A$51,0))),""))</f>
        <v/>
      </c>
      <c r="J75" s="8">
        <f>IF(N(I75)=0,"",N(I75)-TODAY())</f>
        <v/>
      </c>
      <c r="K75" s="6">
        <f>IF(NOT(OR(A75&lt;&gt;"",B75&lt;&gt;"")),"",IF(IF(A75="","SIN OBRA; ",IF(COUNTIF('Obras'!$A$2:$A$51,A75)=0,"OBRA NO ESTÁ EN OBRAS; ",""))&amp;IF(B75="","SIN PUNTO; ","")&amp;IF(AND(AND(E75&lt;&gt;"Hecho",E75&lt;&gt;"No aplica"),N(I75)&gt;0,TODAY()&gt;=N(I75)),"ABIERTO DESPUÉS DEL INICIO; ","")&amp;IF(AND(AND(E75&lt;&gt;"Hecho",E75&lt;&gt;"No aplica"),N(I75)&gt;0,TODAY()&lt;N(I75),N(I75)-TODAY()&lt;=N('Ajustes'!$B$2)),"INICIO CERCANO - SIGUE ABIERTO; ","")&amp;IF(AND(E75&lt;&gt;"No aplica",C75=""),"SIN RESPONSABLE; ","")&amp;IF(AND(AND(E75&lt;&gt;"Hecho",E75&lt;&gt;"No aplica"),N(D75)=0),"SIN FECHA LÍMITE; ","")&amp;IF(AND(AND(E75&lt;&gt;"Hecho",E75&lt;&gt;"No aplica"),N(D75)&gt;0,N(I75)&gt;0,N(D75)&gt;N(I75)),"FECHA LÍMITE DESPUÉS DEL INICIO; ","")&amp;IF(AND(AND(E75&lt;&gt;"Hecho",E75&lt;&gt;"No aplica"),N(D75)&gt;0,N(D75)&lt;TODAY()),"VENCIDO; ","")&amp;IF(AND(E75="Hecho",G75=""),"HECHO - SIN COMPROBANTE; ","")&amp;IF(AND(E75="Hecho",N(F75)=0),"HECHO - SIN FECHA; ","")="","",LEFT(IF(A75="","SIN OBRA; ",IF(COUNTIF('Obras'!$A$2:$A$51,A75)=0,"OBRA NO ESTÁ EN OBRAS; ",""))&amp;IF(B75="","SIN PUNTO; ","")&amp;IF(AND(AND(E75&lt;&gt;"Hecho",E75&lt;&gt;"No aplica"),N(I75)&gt;0,TODAY()&gt;=N(I75)),"ABIERTO DESPUÉS DEL INICIO; ","")&amp;IF(AND(AND(E75&lt;&gt;"Hecho",E75&lt;&gt;"No aplica"),N(I75)&gt;0,TODAY()&lt;N(I75),N(I75)-TODAY()&lt;=N('Ajustes'!$B$2)),"INICIO CERCANO - SIGUE ABIERTO; ","")&amp;IF(AND(E75&lt;&gt;"No aplica",C75=""),"SIN RESPONSABLE; ","")&amp;IF(AND(AND(E75&lt;&gt;"Hecho",E75&lt;&gt;"No aplica"),N(D75)=0),"SIN FECHA LÍMITE; ","")&amp;IF(AND(AND(E75&lt;&gt;"Hecho",E75&lt;&gt;"No aplica"),N(D75)&gt;0,N(I75)&gt;0,N(D75)&gt;N(I75)),"FECHA LÍMITE DESPUÉS DEL INICIO; ","")&amp;IF(AND(AND(E75&lt;&gt;"Hecho",E75&lt;&gt;"No aplica"),N(D75)&gt;0,N(D75)&lt;TODAY()),"VENCIDO; ","")&amp;IF(AND(E75="Hecho",G75=""),"HECHO - SIN COMPROBANTE; ","")&amp;IF(AND(E75="Hecho",N(F75)=0),"HECHO - SIN FECHA; ",""),LEN(IF(A75="","SIN OBRA; ",IF(COUNTIF('Obras'!$A$2:$A$51,A75)=0,"OBRA NO ESTÁ EN OBRAS; ",""))&amp;IF(B75="","SIN PUNTO; ","")&amp;IF(AND(AND(E75&lt;&gt;"Hecho",E75&lt;&gt;"No aplica"),N(I75)&gt;0,TODAY()&gt;=N(I75)),"ABIERTO DESPUÉS DEL INICIO; ","")&amp;IF(AND(AND(E75&lt;&gt;"Hecho",E75&lt;&gt;"No aplica"),N(I75)&gt;0,TODAY()&lt;N(I75),N(I75)-TODAY()&lt;=N('Ajustes'!$B$2)),"INICIO CERCANO - SIGUE ABIERTO; ","")&amp;IF(AND(E75&lt;&gt;"No aplica",C75=""),"SIN RESPONSABLE; ","")&amp;IF(AND(AND(E75&lt;&gt;"Hecho",E75&lt;&gt;"No aplica"),N(D75)=0),"SIN FECHA LÍMITE; ","")&amp;IF(AND(AND(E75&lt;&gt;"Hecho",E75&lt;&gt;"No aplica"),N(D75)&gt;0,N(I75)&gt;0,N(D75)&gt;N(I75)),"FECHA LÍMITE DESPUÉS DEL INICIO; ","")&amp;IF(AND(AND(E75&lt;&gt;"Hecho",E75&lt;&gt;"No aplica"),N(D75)&gt;0,N(D75)&lt;TODAY()),"VENCIDO; ","")&amp;IF(AND(E75="Hecho",G75=""),"HECHO - SIN COMPROBANTE; ","")&amp;IF(AND(E75="Hecho",N(F75)=0),"HECHO - SIN FECHA; ",""))-2)))</f>
        <v/>
      </c>
    </row>
    <row r="76">
      <c r="B76" s="6" t="n"/>
      <c r="D76" s="7" t="n"/>
      <c r="F76" s="7" t="n"/>
      <c r="H76" s="6" t="n"/>
      <c r="I76" s="7">
        <f>IF(A76="","",IFERROR(IF(N(INDEX('Obras'!$D$2:$D$51,MATCH(A76,'Obras'!$A$2:$A$51,0)))=0,"",INDEX('Obras'!$D$2:$D$51,MATCH(A76,'Obras'!$A$2:$A$51,0))),""))</f>
        <v/>
      </c>
      <c r="J76" s="8">
        <f>IF(N(I76)=0,"",N(I76)-TODAY())</f>
        <v/>
      </c>
      <c r="K76" s="6">
        <f>IF(NOT(OR(A76&lt;&gt;"",B76&lt;&gt;"")),"",IF(IF(A76="","SIN OBRA; ",IF(COUNTIF('Obras'!$A$2:$A$51,A76)=0,"OBRA NO ESTÁ EN OBRAS; ",""))&amp;IF(B76="","SIN PUNTO; ","")&amp;IF(AND(AND(E76&lt;&gt;"Hecho",E76&lt;&gt;"No aplica"),N(I76)&gt;0,TODAY()&gt;=N(I76)),"ABIERTO DESPUÉS DEL INICIO; ","")&amp;IF(AND(AND(E76&lt;&gt;"Hecho",E76&lt;&gt;"No aplica"),N(I76)&gt;0,TODAY()&lt;N(I76),N(I76)-TODAY()&lt;=N('Ajustes'!$B$2)),"INICIO CERCANO - SIGUE ABIERTO; ","")&amp;IF(AND(E76&lt;&gt;"No aplica",C76=""),"SIN RESPONSABLE; ","")&amp;IF(AND(AND(E76&lt;&gt;"Hecho",E76&lt;&gt;"No aplica"),N(D76)=0),"SIN FECHA LÍMITE; ","")&amp;IF(AND(AND(E76&lt;&gt;"Hecho",E76&lt;&gt;"No aplica"),N(D76)&gt;0,N(I76)&gt;0,N(D76)&gt;N(I76)),"FECHA LÍMITE DESPUÉS DEL INICIO; ","")&amp;IF(AND(AND(E76&lt;&gt;"Hecho",E76&lt;&gt;"No aplica"),N(D76)&gt;0,N(D76)&lt;TODAY()),"VENCIDO; ","")&amp;IF(AND(E76="Hecho",G76=""),"HECHO - SIN COMPROBANTE; ","")&amp;IF(AND(E76="Hecho",N(F76)=0),"HECHO - SIN FECHA; ","")="","",LEFT(IF(A76="","SIN OBRA; ",IF(COUNTIF('Obras'!$A$2:$A$51,A76)=0,"OBRA NO ESTÁ EN OBRAS; ",""))&amp;IF(B76="","SIN PUNTO; ","")&amp;IF(AND(AND(E76&lt;&gt;"Hecho",E76&lt;&gt;"No aplica"),N(I76)&gt;0,TODAY()&gt;=N(I76)),"ABIERTO DESPUÉS DEL INICIO; ","")&amp;IF(AND(AND(E76&lt;&gt;"Hecho",E76&lt;&gt;"No aplica"),N(I76)&gt;0,TODAY()&lt;N(I76),N(I76)-TODAY()&lt;=N('Ajustes'!$B$2)),"INICIO CERCANO - SIGUE ABIERTO; ","")&amp;IF(AND(E76&lt;&gt;"No aplica",C76=""),"SIN RESPONSABLE; ","")&amp;IF(AND(AND(E76&lt;&gt;"Hecho",E76&lt;&gt;"No aplica"),N(D76)=0),"SIN FECHA LÍMITE; ","")&amp;IF(AND(AND(E76&lt;&gt;"Hecho",E76&lt;&gt;"No aplica"),N(D76)&gt;0,N(I76)&gt;0,N(D76)&gt;N(I76)),"FECHA LÍMITE DESPUÉS DEL INICIO; ","")&amp;IF(AND(AND(E76&lt;&gt;"Hecho",E76&lt;&gt;"No aplica"),N(D76)&gt;0,N(D76)&lt;TODAY()),"VENCIDO; ","")&amp;IF(AND(E76="Hecho",G76=""),"HECHO - SIN COMPROBANTE; ","")&amp;IF(AND(E76="Hecho",N(F76)=0),"HECHO - SIN FECHA; ",""),LEN(IF(A76="","SIN OBRA; ",IF(COUNTIF('Obras'!$A$2:$A$51,A76)=0,"OBRA NO ESTÁ EN OBRAS; ",""))&amp;IF(B76="","SIN PUNTO; ","")&amp;IF(AND(AND(E76&lt;&gt;"Hecho",E76&lt;&gt;"No aplica"),N(I76)&gt;0,TODAY()&gt;=N(I76)),"ABIERTO DESPUÉS DEL INICIO; ","")&amp;IF(AND(AND(E76&lt;&gt;"Hecho",E76&lt;&gt;"No aplica"),N(I76)&gt;0,TODAY()&lt;N(I76),N(I76)-TODAY()&lt;=N('Ajustes'!$B$2)),"INICIO CERCANO - SIGUE ABIERTO; ","")&amp;IF(AND(E76&lt;&gt;"No aplica",C76=""),"SIN RESPONSABLE; ","")&amp;IF(AND(AND(E76&lt;&gt;"Hecho",E76&lt;&gt;"No aplica"),N(D76)=0),"SIN FECHA LÍMITE; ","")&amp;IF(AND(AND(E76&lt;&gt;"Hecho",E76&lt;&gt;"No aplica"),N(D76)&gt;0,N(I76)&gt;0,N(D76)&gt;N(I76)),"FECHA LÍMITE DESPUÉS DEL INICIO; ","")&amp;IF(AND(AND(E76&lt;&gt;"Hecho",E76&lt;&gt;"No aplica"),N(D76)&gt;0,N(D76)&lt;TODAY()),"VENCIDO; ","")&amp;IF(AND(E76="Hecho",G76=""),"HECHO - SIN COMPROBANTE; ","")&amp;IF(AND(E76="Hecho",N(F76)=0),"HECHO - SIN FECHA; ",""))-2)))</f>
        <v/>
      </c>
    </row>
    <row r="77">
      <c r="B77" s="6" t="n"/>
      <c r="D77" s="7" t="n"/>
      <c r="F77" s="7" t="n"/>
      <c r="H77" s="6" t="n"/>
      <c r="I77" s="7">
        <f>IF(A77="","",IFERROR(IF(N(INDEX('Obras'!$D$2:$D$51,MATCH(A77,'Obras'!$A$2:$A$51,0)))=0,"",INDEX('Obras'!$D$2:$D$51,MATCH(A77,'Obras'!$A$2:$A$51,0))),""))</f>
        <v/>
      </c>
      <c r="J77" s="8">
        <f>IF(N(I77)=0,"",N(I77)-TODAY())</f>
        <v/>
      </c>
      <c r="K77" s="6">
        <f>IF(NOT(OR(A77&lt;&gt;"",B77&lt;&gt;"")),"",IF(IF(A77="","SIN OBRA; ",IF(COUNTIF('Obras'!$A$2:$A$51,A77)=0,"OBRA NO ESTÁ EN OBRAS; ",""))&amp;IF(B77="","SIN PUNTO; ","")&amp;IF(AND(AND(E77&lt;&gt;"Hecho",E77&lt;&gt;"No aplica"),N(I77)&gt;0,TODAY()&gt;=N(I77)),"ABIERTO DESPUÉS DEL INICIO; ","")&amp;IF(AND(AND(E77&lt;&gt;"Hecho",E77&lt;&gt;"No aplica"),N(I77)&gt;0,TODAY()&lt;N(I77),N(I77)-TODAY()&lt;=N('Ajustes'!$B$2)),"INICIO CERCANO - SIGUE ABIERTO; ","")&amp;IF(AND(E77&lt;&gt;"No aplica",C77=""),"SIN RESPONSABLE; ","")&amp;IF(AND(AND(E77&lt;&gt;"Hecho",E77&lt;&gt;"No aplica"),N(D77)=0),"SIN FECHA LÍMITE; ","")&amp;IF(AND(AND(E77&lt;&gt;"Hecho",E77&lt;&gt;"No aplica"),N(D77)&gt;0,N(I77)&gt;0,N(D77)&gt;N(I77)),"FECHA LÍMITE DESPUÉS DEL INICIO; ","")&amp;IF(AND(AND(E77&lt;&gt;"Hecho",E77&lt;&gt;"No aplica"),N(D77)&gt;0,N(D77)&lt;TODAY()),"VENCIDO; ","")&amp;IF(AND(E77="Hecho",G77=""),"HECHO - SIN COMPROBANTE; ","")&amp;IF(AND(E77="Hecho",N(F77)=0),"HECHO - SIN FECHA; ","")="","",LEFT(IF(A77="","SIN OBRA; ",IF(COUNTIF('Obras'!$A$2:$A$51,A77)=0,"OBRA NO ESTÁ EN OBRAS; ",""))&amp;IF(B77="","SIN PUNTO; ","")&amp;IF(AND(AND(E77&lt;&gt;"Hecho",E77&lt;&gt;"No aplica"),N(I77)&gt;0,TODAY()&gt;=N(I77)),"ABIERTO DESPUÉS DEL INICIO; ","")&amp;IF(AND(AND(E77&lt;&gt;"Hecho",E77&lt;&gt;"No aplica"),N(I77)&gt;0,TODAY()&lt;N(I77),N(I77)-TODAY()&lt;=N('Ajustes'!$B$2)),"INICIO CERCANO - SIGUE ABIERTO; ","")&amp;IF(AND(E77&lt;&gt;"No aplica",C77=""),"SIN RESPONSABLE; ","")&amp;IF(AND(AND(E77&lt;&gt;"Hecho",E77&lt;&gt;"No aplica"),N(D77)=0),"SIN FECHA LÍMITE; ","")&amp;IF(AND(AND(E77&lt;&gt;"Hecho",E77&lt;&gt;"No aplica"),N(D77)&gt;0,N(I77)&gt;0,N(D77)&gt;N(I77)),"FECHA LÍMITE DESPUÉS DEL INICIO; ","")&amp;IF(AND(AND(E77&lt;&gt;"Hecho",E77&lt;&gt;"No aplica"),N(D77)&gt;0,N(D77)&lt;TODAY()),"VENCIDO; ","")&amp;IF(AND(E77="Hecho",G77=""),"HECHO - SIN COMPROBANTE; ","")&amp;IF(AND(E77="Hecho",N(F77)=0),"HECHO - SIN FECHA; ",""),LEN(IF(A77="","SIN OBRA; ",IF(COUNTIF('Obras'!$A$2:$A$51,A77)=0,"OBRA NO ESTÁ EN OBRAS; ",""))&amp;IF(B77="","SIN PUNTO; ","")&amp;IF(AND(AND(E77&lt;&gt;"Hecho",E77&lt;&gt;"No aplica"),N(I77)&gt;0,TODAY()&gt;=N(I77)),"ABIERTO DESPUÉS DEL INICIO; ","")&amp;IF(AND(AND(E77&lt;&gt;"Hecho",E77&lt;&gt;"No aplica"),N(I77)&gt;0,TODAY()&lt;N(I77),N(I77)-TODAY()&lt;=N('Ajustes'!$B$2)),"INICIO CERCANO - SIGUE ABIERTO; ","")&amp;IF(AND(E77&lt;&gt;"No aplica",C77=""),"SIN RESPONSABLE; ","")&amp;IF(AND(AND(E77&lt;&gt;"Hecho",E77&lt;&gt;"No aplica"),N(D77)=0),"SIN FECHA LÍMITE; ","")&amp;IF(AND(AND(E77&lt;&gt;"Hecho",E77&lt;&gt;"No aplica"),N(D77)&gt;0,N(I77)&gt;0,N(D77)&gt;N(I77)),"FECHA LÍMITE DESPUÉS DEL INICIO; ","")&amp;IF(AND(AND(E77&lt;&gt;"Hecho",E77&lt;&gt;"No aplica"),N(D77)&gt;0,N(D77)&lt;TODAY()),"VENCIDO; ","")&amp;IF(AND(E77="Hecho",G77=""),"HECHO - SIN COMPROBANTE; ","")&amp;IF(AND(E77="Hecho",N(F77)=0),"HECHO - SIN FECHA; ",""))-2)))</f>
        <v/>
      </c>
    </row>
    <row r="78">
      <c r="B78" s="6" t="n"/>
      <c r="D78" s="7" t="n"/>
      <c r="F78" s="7" t="n"/>
      <c r="H78" s="6" t="n"/>
      <c r="I78" s="7">
        <f>IF(A78="","",IFERROR(IF(N(INDEX('Obras'!$D$2:$D$51,MATCH(A78,'Obras'!$A$2:$A$51,0)))=0,"",INDEX('Obras'!$D$2:$D$51,MATCH(A78,'Obras'!$A$2:$A$51,0))),""))</f>
        <v/>
      </c>
      <c r="J78" s="8">
        <f>IF(N(I78)=0,"",N(I78)-TODAY())</f>
        <v/>
      </c>
      <c r="K78" s="6">
        <f>IF(NOT(OR(A78&lt;&gt;"",B78&lt;&gt;"")),"",IF(IF(A78="","SIN OBRA; ",IF(COUNTIF('Obras'!$A$2:$A$51,A78)=0,"OBRA NO ESTÁ EN OBRAS; ",""))&amp;IF(B78="","SIN PUNTO; ","")&amp;IF(AND(AND(E78&lt;&gt;"Hecho",E78&lt;&gt;"No aplica"),N(I78)&gt;0,TODAY()&gt;=N(I78)),"ABIERTO DESPUÉS DEL INICIO; ","")&amp;IF(AND(AND(E78&lt;&gt;"Hecho",E78&lt;&gt;"No aplica"),N(I78)&gt;0,TODAY()&lt;N(I78),N(I78)-TODAY()&lt;=N('Ajustes'!$B$2)),"INICIO CERCANO - SIGUE ABIERTO; ","")&amp;IF(AND(E78&lt;&gt;"No aplica",C78=""),"SIN RESPONSABLE; ","")&amp;IF(AND(AND(E78&lt;&gt;"Hecho",E78&lt;&gt;"No aplica"),N(D78)=0),"SIN FECHA LÍMITE; ","")&amp;IF(AND(AND(E78&lt;&gt;"Hecho",E78&lt;&gt;"No aplica"),N(D78)&gt;0,N(I78)&gt;0,N(D78)&gt;N(I78)),"FECHA LÍMITE DESPUÉS DEL INICIO; ","")&amp;IF(AND(AND(E78&lt;&gt;"Hecho",E78&lt;&gt;"No aplica"),N(D78)&gt;0,N(D78)&lt;TODAY()),"VENCIDO; ","")&amp;IF(AND(E78="Hecho",G78=""),"HECHO - SIN COMPROBANTE; ","")&amp;IF(AND(E78="Hecho",N(F78)=0),"HECHO - SIN FECHA; ","")="","",LEFT(IF(A78="","SIN OBRA; ",IF(COUNTIF('Obras'!$A$2:$A$51,A78)=0,"OBRA NO ESTÁ EN OBRAS; ",""))&amp;IF(B78="","SIN PUNTO; ","")&amp;IF(AND(AND(E78&lt;&gt;"Hecho",E78&lt;&gt;"No aplica"),N(I78)&gt;0,TODAY()&gt;=N(I78)),"ABIERTO DESPUÉS DEL INICIO; ","")&amp;IF(AND(AND(E78&lt;&gt;"Hecho",E78&lt;&gt;"No aplica"),N(I78)&gt;0,TODAY()&lt;N(I78),N(I78)-TODAY()&lt;=N('Ajustes'!$B$2)),"INICIO CERCANO - SIGUE ABIERTO; ","")&amp;IF(AND(E78&lt;&gt;"No aplica",C78=""),"SIN RESPONSABLE; ","")&amp;IF(AND(AND(E78&lt;&gt;"Hecho",E78&lt;&gt;"No aplica"),N(D78)=0),"SIN FECHA LÍMITE; ","")&amp;IF(AND(AND(E78&lt;&gt;"Hecho",E78&lt;&gt;"No aplica"),N(D78)&gt;0,N(I78)&gt;0,N(D78)&gt;N(I78)),"FECHA LÍMITE DESPUÉS DEL INICIO; ","")&amp;IF(AND(AND(E78&lt;&gt;"Hecho",E78&lt;&gt;"No aplica"),N(D78)&gt;0,N(D78)&lt;TODAY()),"VENCIDO; ","")&amp;IF(AND(E78="Hecho",G78=""),"HECHO - SIN COMPROBANTE; ","")&amp;IF(AND(E78="Hecho",N(F78)=0),"HECHO - SIN FECHA; ",""),LEN(IF(A78="","SIN OBRA; ",IF(COUNTIF('Obras'!$A$2:$A$51,A78)=0,"OBRA NO ESTÁ EN OBRAS; ",""))&amp;IF(B78="","SIN PUNTO; ","")&amp;IF(AND(AND(E78&lt;&gt;"Hecho",E78&lt;&gt;"No aplica"),N(I78)&gt;0,TODAY()&gt;=N(I78)),"ABIERTO DESPUÉS DEL INICIO; ","")&amp;IF(AND(AND(E78&lt;&gt;"Hecho",E78&lt;&gt;"No aplica"),N(I78)&gt;0,TODAY()&lt;N(I78),N(I78)-TODAY()&lt;=N('Ajustes'!$B$2)),"INICIO CERCANO - SIGUE ABIERTO; ","")&amp;IF(AND(E78&lt;&gt;"No aplica",C78=""),"SIN RESPONSABLE; ","")&amp;IF(AND(AND(E78&lt;&gt;"Hecho",E78&lt;&gt;"No aplica"),N(D78)=0),"SIN FECHA LÍMITE; ","")&amp;IF(AND(AND(E78&lt;&gt;"Hecho",E78&lt;&gt;"No aplica"),N(D78)&gt;0,N(I78)&gt;0,N(D78)&gt;N(I78)),"FECHA LÍMITE DESPUÉS DEL INICIO; ","")&amp;IF(AND(AND(E78&lt;&gt;"Hecho",E78&lt;&gt;"No aplica"),N(D78)&gt;0,N(D78)&lt;TODAY()),"VENCIDO; ","")&amp;IF(AND(E78="Hecho",G78=""),"HECHO - SIN COMPROBANTE; ","")&amp;IF(AND(E78="Hecho",N(F78)=0),"HECHO - SIN FECHA; ",""))-2)))</f>
        <v/>
      </c>
    </row>
    <row r="79">
      <c r="B79" s="6" t="n"/>
      <c r="D79" s="7" t="n"/>
      <c r="F79" s="7" t="n"/>
      <c r="H79" s="6" t="n"/>
      <c r="I79" s="7">
        <f>IF(A79="","",IFERROR(IF(N(INDEX('Obras'!$D$2:$D$51,MATCH(A79,'Obras'!$A$2:$A$51,0)))=0,"",INDEX('Obras'!$D$2:$D$51,MATCH(A79,'Obras'!$A$2:$A$51,0))),""))</f>
        <v/>
      </c>
      <c r="J79" s="8">
        <f>IF(N(I79)=0,"",N(I79)-TODAY())</f>
        <v/>
      </c>
      <c r="K79" s="6">
        <f>IF(NOT(OR(A79&lt;&gt;"",B79&lt;&gt;"")),"",IF(IF(A79="","SIN OBRA; ",IF(COUNTIF('Obras'!$A$2:$A$51,A79)=0,"OBRA NO ESTÁ EN OBRAS; ",""))&amp;IF(B79="","SIN PUNTO; ","")&amp;IF(AND(AND(E79&lt;&gt;"Hecho",E79&lt;&gt;"No aplica"),N(I79)&gt;0,TODAY()&gt;=N(I79)),"ABIERTO DESPUÉS DEL INICIO; ","")&amp;IF(AND(AND(E79&lt;&gt;"Hecho",E79&lt;&gt;"No aplica"),N(I79)&gt;0,TODAY()&lt;N(I79),N(I79)-TODAY()&lt;=N('Ajustes'!$B$2)),"INICIO CERCANO - SIGUE ABIERTO; ","")&amp;IF(AND(E79&lt;&gt;"No aplica",C79=""),"SIN RESPONSABLE; ","")&amp;IF(AND(AND(E79&lt;&gt;"Hecho",E79&lt;&gt;"No aplica"),N(D79)=0),"SIN FECHA LÍMITE; ","")&amp;IF(AND(AND(E79&lt;&gt;"Hecho",E79&lt;&gt;"No aplica"),N(D79)&gt;0,N(I79)&gt;0,N(D79)&gt;N(I79)),"FECHA LÍMITE DESPUÉS DEL INICIO; ","")&amp;IF(AND(AND(E79&lt;&gt;"Hecho",E79&lt;&gt;"No aplica"),N(D79)&gt;0,N(D79)&lt;TODAY()),"VENCIDO; ","")&amp;IF(AND(E79="Hecho",G79=""),"HECHO - SIN COMPROBANTE; ","")&amp;IF(AND(E79="Hecho",N(F79)=0),"HECHO - SIN FECHA; ","")="","",LEFT(IF(A79="","SIN OBRA; ",IF(COUNTIF('Obras'!$A$2:$A$51,A79)=0,"OBRA NO ESTÁ EN OBRAS; ",""))&amp;IF(B79="","SIN PUNTO; ","")&amp;IF(AND(AND(E79&lt;&gt;"Hecho",E79&lt;&gt;"No aplica"),N(I79)&gt;0,TODAY()&gt;=N(I79)),"ABIERTO DESPUÉS DEL INICIO; ","")&amp;IF(AND(AND(E79&lt;&gt;"Hecho",E79&lt;&gt;"No aplica"),N(I79)&gt;0,TODAY()&lt;N(I79),N(I79)-TODAY()&lt;=N('Ajustes'!$B$2)),"INICIO CERCANO - SIGUE ABIERTO; ","")&amp;IF(AND(E79&lt;&gt;"No aplica",C79=""),"SIN RESPONSABLE; ","")&amp;IF(AND(AND(E79&lt;&gt;"Hecho",E79&lt;&gt;"No aplica"),N(D79)=0),"SIN FECHA LÍMITE; ","")&amp;IF(AND(AND(E79&lt;&gt;"Hecho",E79&lt;&gt;"No aplica"),N(D79)&gt;0,N(I79)&gt;0,N(D79)&gt;N(I79)),"FECHA LÍMITE DESPUÉS DEL INICIO; ","")&amp;IF(AND(AND(E79&lt;&gt;"Hecho",E79&lt;&gt;"No aplica"),N(D79)&gt;0,N(D79)&lt;TODAY()),"VENCIDO; ","")&amp;IF(AND(E79="Hecho",G79=""),"HECHO - SIN COMPROBANTE; ","")&amp;IF(AND(E79="Hecho",N(F79)=0),"HECHO - SIN FECHA; ",""),LEN(IF(A79="","SIN OBRA; ",IF(COUNTIF('Obras'!$A$2:$A$51,A79)=0,"OBRA NO ESTÁ EN OBRAS; ",""))&amp;IF(B79="","SIN PUNTO; ","")&amp;IF(AND(AND(E79&lt;&gt;"Hecho",E79&lt;&gt;"No aplica"),N(I79)&gt;0,TODAY()&gt;=N(I79)),"ABIERTO DESPUÉS DEL INICIO; ","")&amp;IF(AND(AND(E79&lt;&gt;"Hecho",E79&lt;&gt;"No aplica"),N(I79)&gt;0,TODAY()&lt;N(I79),N(I79)-TODAY()&lt;=N('Ajustes'!$B$2)),"INICIO CERCANO - SIGUE ABIERTO; ","")&amp;IF(AND(E79&lt;&gt;"No aplica",C79=""),"SIN RESPONSABLE; ","")&amp;IF(AND(AND(E79&lt;&gt;"Hecho",E79&lt;&gt;"No aplica"),N(D79)=0),"SIN FECHA LÍMITE; ","")&amp;IF(AND(AND(E79&lt;&gt;"Hecho",E79&lt;&gt;"No aplica"),N(D79)&gt;0,N(I79)&gt;0,N(D79)&gt;N(I79)),"FECHA LÍMITE DESPUÉS DEL INICIO; ","")&amp;IF(AND(AND(E79&lt;&gt;"Hecho",E79&lt;&gt;"No aplica"),N(D79)&gt;0,N(D79)&lt;TODAY()),"VENCIDO; ","")&amp;IF(AND(E79="Hecho",G79=""),"HECHO - SIN COMPROBANTE; ","")&amp;IF(AND(E79="Hecho",N(F79)=0),"HECHO - SIN FECHA; ",""))-2)))</f>
        <v/>
      </c>
    </row>
    <row r="80">
      <c r="B80" s="6" t="n"/>
      <c r="D80" s="7" t="n"/>
      <c r="F80" s="7" t="n"/>
      <c r="H80" s="6" t="n"/>
      <c r="I80" s="7">
        <f>IF(A80="","",IFERROR(IF(N(INDEX('Obras'!$D$2:$D$51,MATCH(A80,'Obras'!$A$2:$A$51,0)))=0,"",INDEX('Obras'!$D$2:$D$51,MATCH(A80,'Obras'!$A$2:$A$51,0))),""))</f>
        <v/>
      </c>
      <c r="J80" s="8">
        <f>IF(N(I80)=0,"",N(I80)-TODAY())</f>
        <v/>
      </c>
      <c r="K80" s="6">
        <f>IF(NOT(OR(A80&lt;&gt;"",B80&lt;&gt;"")),"",IF(IF(A80="","SIN OBRA; ",IF(COUNTIF('Obras'!$A$2:$A$51,A80)=0,"OBRA NO ESTÁ EN OBRAS; ",""))&amp;IF(B80="","SIN PUNTO; ","")&amp;IF(AND(AND(E80&lt;&gt;"Hecho",E80&lt;&gt;"No aplica"),N(I80)&gt;0,TODAY()&gt;=N(I80)),"ABIERTO DESPUÉS DEL INICIO; ","")&amp;IF(AND(AND(E80&lt;&gt;"Hecho",E80&lt;&gt;"No aplica"),N(I80)&gt;0,TODAY()&lt;N(I80),N(I80)-TODAY()&lt;=N('Ajustes'!$B$2)),"INICIO CERCANO - SIGUE ABIERTO; ","")&amp;IF(AND(E80&lt;&gt;"No aplica",C80=""),"SIN RESPONSABLE; ","")&amp;IF(AND(AND(E80&lt;&gt;"Hecho",E80&lt;&gt;"No aplica"),N(D80)=0),"SIN FECHA LÍMITE; ","")&amp;IF(AND(AND(E80&lt;&gt;"Hecho",E80&lt;&gt;"No aplica"),N(D80)&gt;0,N(I80)&gt;0,N(D80)&gt;N(I80)),"FECHA LÍMITE DESPUÉS DEL INICIO; ","")&amp;IF(AND(AND(E80&lt;&gt;"Hecho",E80&lt;&gt;"No aplica"),N(D80)&gt;0,N(D80)&lt;TODAY()),"VENCIDO; ","")&amp;IF(AND(E80="Hecho",G80=""),"HECHO - SIN COMPROBANTE; ","")&amp;IF(AND(E80="Hecho",N(F80)=0),"HECHO - SIN FECHA; ","")="","",LEFT(IF(A80="","SIN OBRA; ",IF(COUNTIF('Obras'!$A$2:$A$51,A80)=0,"OBRA NO ESTÁ EN OBRAS; ",""))&amp;IF(B80="","SIN PUNTO; ","")&amp;IF(AND(AND(E80&lt;&gt;"Hecho",E80&lt;&gt;"No aplica"),N(I80)&gt;0,TODAY()&gt;=N(I80)),"ABIERTO DESPUÉS DEL INICIO; ","")&amp;IF(AND(AND(E80&lt;&gt;"Hecho",E80&lt;&gt;"No aplica"),N(I80)&gt;0,TODAY()&lt;N(I80),N(I80)-TODAY()&lt;=N('Ajustes'!$B$2)),"INICIO CERCANO - SIGUE ABIERTO; ","")&amp;IF(AND(E80&lt;&gt;"No aplica",C80=""),"SIN RESPONSABLE; ","")&amp;IF(AND(AND(E80&lt;&gt;"Hecho",E80&lt;&gt;"No aplica"),N(D80)=0),"SIN FECHA LÍMITE; ","")&amp;IF(AND(AND(E80&lt;&gt;"Hecho",E80&lt;&gt;"No aplica"),N(D80)&gt;0,N(I80)&gt;0,N(D80)&gt;N(I80)),"FECHA LÍMITE DESPUÉS DEL INICIO; ","")&amp;IF(AND(AND(E80&lt;&gt;"Hecho",E80&lt;&gt;"No aplica"),N(D80)&gt;0,N(D80)&lt;TODAY()),"VENCIDO; ","")&amp;IF(AND(E80="Hecho",G80=""),"HECHO - SIN COMPROBANTE; ","")&amp;IF(AND(E80="Hecho",N(F80)=0),"HECHO - SIN FECHA; ",""),LEN(IF(A80="","SIN OBRA; ",IF(COUNTIF('Obras'!$A$2:$A$51,A80)=0,"OBRA NO ESTÁ EN OBRAS; ",""))&amp;IF(B80="","SIN PUNTO; ","")&amp;IF(AND(AND(E80&lt;&gt;"Hecho",E80&lt;&gt;"No aplica"),N(I80)&gt;0,TODAY()&gt;=N(I80)),"ABIERTO DESPUÉS DEL INICIO; ","")&amp;IF(AND(AND(E80&lt;&gt;"Hecho",E80&lt;&gt;"No aplica"),N(I80)&gt;0,TODAY()&lt;N(I80),N(I80)-TODAY()&lt;=N('Ajustes'!$B$2)),"INICIO CERCANO - SIGUE ABIERTO; ","")&amp;IF(AND(E80&lt;&gt;"No aplica",C80=""),"SIN RESPONSABLE; ","")&amp;IF(AND(AND(E80&lt;&gt;"Hecho",E80&lt;&gt;"No aplica"),N(D80)=0),"SIN FECHA LÍMITE; ","")&amp;IF(AND(AND(E80&lt;&gt;"Hecho",E80&lt;&gt;"No aplica"),N(D80)&gt;0,N(I80)&gt;0,N(D80)&gt;N(I80)),"FECHA LÍMITE DESPUÉS DEL INICIO; ","")&amp;IF(AND(AND(E80&lt;&gt;"Hecho",E80&lt;&gt;"No aplica"),N(D80)&gt;0,N(D80)&lt;TODAY()),"VENCIDO; ","")&amp;IF(AND(E80="Hecho",G80=""),"HECHO - SIN COMPROBANTE; ","")&amp;IF(AND(E80="Hecho",N(F80)=0),"HECHO - SIN FECHA; ",""))-2)))</f>
        <v/>
      </c>
    </row>
    <row r="81">
      <c r="B81" s="6" t="n"/>
      <c r="D81" s="7" t="n"/>
      <c r="F81" s="7" t="n"/>
      <c r="H81" s="6" t="n"/>
      <c r="I81" s="7">
        <f>IF(A81="","",IFERROR(IF(N(INDEX('Obras'!$D$2:$D$51,MATCH(A81,'Obras'!$A$2:$A$51,0)))=0,"",INDEX('Obras'!$D$2:$D$51,MATCH(A81,'Obras'!$A$2:$A$51,0))),""))</f>
        <v/>
      </c>
      <c r="J81" s="8">
        <f>IF(N(I81)=0,"",N(I81)-TODAY())</f>
        <v/>
      </c>
      <c r="K81" s="6">
        <f>IF(NOT(OR(A81&lt;&gt;"",B81&lt;&gt;"")),"",IF(IF(A81="","SIN OBRA; ",IF(COUNTIF('Obras'!$A$2:$A$51,A81)=0,"OBRA NO ESTÁ EN OBRAS; ",""))&amp;IF(B81="","SIN PUNTO; ","")&amp;IF(AND(AND(E81&lt;&gt;"Hecho",E81&lt;&gt;"No aplica"),N(I81)&gt;0,TODAY()&gt;=N(I81)),"ABIERTO DESPUÉS DEL INICIO; ","")&amp;IF(AND(AND(E81&lt;&gt;"Hecho",E81&lt;&gt;"No aplica"),N(I81)&gt;0,TODAY()&lt;N(I81),N(I81)-TODAY()&lt;=N('Ajustes'!$B$2)),"INICIO CERCANO - SIGUE ABIERTO; ","")&amp;IF(AND(E81&lt;&gt;"No aplica",C81=""),"SIN RESPONSABLE; ","")&amp;IF(AND(AND(E81&lt;&gt;"Hecho",E81&lt;&gt;"No aplica"),N(D81)=0),"SIN FECHA LÍMITE; ","")&amp;IF(AND(AND(E81&lt;&gt;"Hecho",E81&lt;&gt;"No aplica"),N(D81)&gt;0,N(I81)&gt;0,N(D81)&gt;N(I81)),"FECHA LÍMITE DESPUÉS DEL INICIO; ","")&amp;IF(AND(AND(E81&lt;&gt;"Hecho",E81&lt;&gt;"No aplica"),N(D81)&gt;0,N(D81)&lt;TODAY()),"VENCIDO; ","")&amp;IF(AND(E81="Hecho",G81=""),"HECHO - SIN COMPROBANTE; ","")&amp;IF(AND(E81="Hecho",N(F81)=0),"HECHO - SIN FECHA; ","")="","",LEFT(IF(A81="","SIN OBRA; ",IF(COUNTIF('Obras'!$A$2:$A$51,A81)=0,"OBRA NO ESTÁ EN OBRAS; ",""))&amp;IF(B81="","SIN PUNTO; ","")&amp;IF(AND(AND(E81&lt;&gt;"Hecho",E81&lt;&gt;"No aplica"),N(I81)&gt;0,TODAY()&gt;=N(I81)),"ABIERTO DESPUÉS DEL INICIO; ","")&amp;IF(AND(AND(E81&lt;&gt;"Hecho",E81&lt;&gt;"No aplica"),N(I81)&gt;0,TODAY()&lt;N(I81),N(I81)-TODAY()&lt;=N('Ajustes'!$B$2)),"INICIO CERCANO - SIGUE ABIERTO; ","")&amp;IF(AND(E81&lt;&gt;"No aplica",C81=""),"SIN RESPONSABLE; ","")&amp;IF(AND(AND(E81&lt;&gt;"Hecho",E81&lt;&gt;"No aplica"),N(D81)=0),"SIN FECHA LÍMITE; ","")&amp;IF(AND(AND(E81&lt;&gt;"Hecho",E81&lt;&gt;"No aplica"),N(D81)&gt;0,N(I81)&gt;0,N(D81)&gt;N(I81)),"FECHA LÍMITE DESPUÉS DEL INICIO; ","")&amp;IF(AND(AND(E81&lt;&gt;"Hecho",E81&lt;&gt;"No aplica"),N(D81)&gt;0,N(D81)&lt;TODAY()),"VENCIDO; ","")&amp;IF(AND(E81="Hecho",G81=""),"HECHO - SIN COMPROBANTE; ","")&amp;IF(AND(E81="Hecho",N(F81)=0),"HECHO - SIN FECHA; ",""),LEN(IF(A81="","SIN OBRA; ",IF(COUNTIF('Obras'!$A$2:$A$51,A81)=0,"OBRA NO ESTÁ EN OBRAS; ",""))&amp;IF(B81="","SIN PUNTO; ","")&amp;IF(AND(AND(E81&lt;&gt;"Hecho",E81&lt;&gt;"No aplica"),N(I81)&gt;0,TODAY()&gt;=N(I81)),"ABIERTO DESPUÉS DEL INICIO; ","")&amp;IF(AND(AND(E81&lt;&gt;"Hecho",E81&lt;&gt;"No aplica"),N(I81)&gt;0,TODAY()&lt;N(I81),N(I81)-TODAY()&lt;=N('Ajustes'!$B$2)),"INICIO CERCANO - SIGUE ABIERTO; ","")&amp;IF(AND(E81&lt;&gt;"No aplica",C81=""),"SIN RESPONSABLE; ","")&amp;IF(AND(AND(E81&lt;&gt;"Hecho",E81&lt;&gt;"No aplica"),N(D81)=0),"SIN FECHA LÍMITE; ","")&amp;IF(AND(AND(E81&lt;&gt;"Hecho",E81&lt;&gt;"No aplica"),N(D81)&gt;0,N(I81)&gt;0,N(D81)&gt;N(I81)),"FECHA LÍMITE DESPUÉS DEL INICIO; ","")&amp;IF(AND(AND(E81&lt;&gt;"Hecho",E81&lt;&gt;"No aplica"),N(D81)&gt;0,N(D81)&lt;TODAY()),"VENCIDO; ","")&amp;IF(AND(E81="Hecho",G81=""),"HECHO - SIN COMPROBANTE; ","")&amp;IF(AND(E81="Hecho",N(F81)=0),"HECHO - SIN FECHA; ",""))-2)))</f>
        <v/>
      </c>
    </row>
    <row r="82">
      <c r="B82" s="6" t="n"/>
      <c r="D82" s="7" t="n"/>
      <c r="F82" s="7" t="n"/>
      <c r="H82" s="6" t="n"/>
      <c r="I82" s="7">
        <f>IF(A82="","",IFERROR(IF(N(INDEX('Obras'!$D$2:$D$51,MATCH(A82,'Obras'!$A$2:$A$51,0)))=0,"",INDEX('Obras'!$D$2:$D$51,MATCH(A82,'Obras'!$A$2:$A$51,0))),""))</f>
        <v/>
      </c>
      <c r="J82" s="8">
        <f>IF(N(I82)=0,"",N(I82)-TODAY())</f>
        <v/>
      </c>
      <c r="K82" s="6">
        <f>IF(NOT(OR(A82&lt;&gt;"",B82&lt;&gt;"")),"",IF(IF(A82="","SIN OBRA; ",IF(COUNTIF('Obras'!$A$2:$A$51,A82)=0,"OBRA NO ESTÁ EN OBRAS; ",""))&amp;IF(B82="","SIN PUNTO; ","")&amp;IF(AND(AND(E82&lt;&gt;"Hecho",E82&lt;&gt;"No aplica"),N(I82)&gt;0,TODAY()&gt;=N(I82)),"ABIERTO DESPUÉS DEL INICIO; ","")&amp;IF(AND(AND(E82&lt;&gt;"Hecho",E82&lt;&gt;"No aplica"),N(I82)&gt;0,TODAY()&lt;N(I82),N(I82)-TODAY()&lt;=N('Ajustes'!$B$2)),"INICIO CERCANO - SIGUE ABIERTO; ","")&amp;IF(AND(E82&lt;&gt;"No aplica",C82=""),"SIN RESPONSABLE; ","")&amp;IF(AND(AND(E82&lt;&gt;"Hecho",E82&lt;&gt;"No aplica"),N(D82)=0),"SIN FECHA LÍMITE; ","")&amp;IF(AND(AND(E82&lt;&gt;"Hecho",E82&lt;&gt;"No aplica"),N(D82)&gt;0,N(I82)&gt;0,N(D82)&gt;N(I82)),"FECHA LÍMITE DESPUÉS DEL INICIO; ","")&amp;IF(AND(AND(E82&lt;&gt;"Hecho",E82&lt;&gt;"No aplica"),N(D82)&gt;0,N(D82)&lt;TODAY()),"VENCIDO; ","")&amp;IF(AND(E82="Hecho",G82=""),"HECHO - SIN COMPROBANTE; ","")&amp;IF(AND(E82="Hecho",N(F82)=0),"HECHO - SIN FECHA; ","")="","",LEFT(IF(A82="","SIN OBRA; ",IF(COUNTIF('Obras'!$A$2:$A$51,A82)=0,"OBRA NO ESTÁ EN OBRAS; ",""))&amp;IF(B82="","SIN PUNTO; ","")&amp;IF(AND(AND(E82&lt;&gt;"Hecho",E82&lt;&gt;"No aplica"),N(I82)&gt;0,TODAY()&gt;=N(I82)),"ABIERTO DESPUÉS DEL INICIO; ","")&amp;IF(AND(AND(E82&lt;&gt;"Hecho",E82&lt;&gt;"No aplica"),N(I82)&gt;0,TODAY()&lt;N(I82),N(I82)-TODAY()&lt;=N('Ajustes'!$B$2)),"INICIO CERCANO - SIGUE ABIERTO; ","")&amp;IF(AND(E82&lt;&gt;"No aplica",C82=""),"SIN RESPONSABLE; ","")&amp;IF(AND(AND(E82&lt;&gt;"Hecho",E82&lt;&gt;"No aplica"),N(D82)=0),"SIN FECHA LÍMITE; ","")&amp;IF(AND(AND(E82&lt;&gt;"Hecho",E82&lt;&gt;"No aplica"),N(D82)&gt;0,N(I82)&gt;0,N(D82)&gt;N(I82)),"FECHA LÍMITE DESPUÉS DEL INICIO; ","")&amp;IF(AND(AND(E82&lt;&gt;"Hecho",E82&lt;&gt;"No aplica"),N(D82)&gt;0,N(D82)&lt;TODAY()),"VENCIDO; ","")&amp;IF(AND(E82="Hecho",G82=""),"HECHO - SIN COMPROBANTE; ","")&amp;IF(AND(E82="Hecho",N(F82)=0),"HECHO - SIN FECHA; ",""),LEN(IF(A82="","SIN OBRA; ",IF(COUNTIF('Obras'!$A$2:$A$51,A82)=0,"OBRA NO ESTÁ EN OBRAS; ",""))&amp;IF(B82="","SIN PUNTO; ","")&amp;IF(AND(AND(E82&lt;&gt;"Hecho",E82&lt;&gt;"No aplica"),N(I82)&gt;0,TODAY()&gt;=N(I82)),"ABIERTO DESPUÉS DEL INICIO; ","")&amp;IF(AND(AND(E82&lt;&gt;"Hecho",E82&lt;&gt;"No aplica"),N(I82)&gt;0,TODAY()&lt;N(I82),N(I82)-TODAY()&lt;=N('Ajustes'!$B$2)),"INICIO CERCANO - SIGUE ABIERTO; ","")&amp;IF(AND(E82&lt;&gt;"No aplica",C82=""),"SIN RESPONSABLE; ","")&amp;IF(AND(AND(E82&lt;&gt;"Hecho",E82&lt;&gt;"No aplica"),N(D82)=0),"SIN FECHA LÍMITE; ","")&amp;IF(AND(AND(E82&lt;&gt;"Hecho",E82&lt;&gt;"No aplica"),N(D82)&gt;0,N(I82)&gt;0,N(D82)&gt;N(I82)),"FECHA LÍMITE DESPUÉS DEL INICIO; ","")&amp;IF(AND(AND(E82&lt;&gt;"Hecho",E82&lt;&gt;"No aplica"),N(D82)&gt;0,N(D82)&lt;TODAY()),"VENCIDO; ","")&amp;IF(AND(E82="Hecho",G82=""),"HECHO - SIN COMPROBANTE; ","")&amp;IF(AND(E82="Hecho",N(F82)=0),"HECHO - SIN FECHA; ",""))-2)))</f>
        <v/>
      </c>
    </row>
    <row r="83">
      <c r="B83" s="6" t="n"/>
      <c r="D83" s="7" t="n"/>
      <c r="F83" s="7" t="n"/>
      <c r="H83" s="6" t="n"/>
      <c r="I83" s="7">
        <f>IF(A83="","",IFERROR(IF(N(INDEX('Obras'!$D$2:$D$51,MATCH(A83,'Obras'!$A$2:$A$51,0)))=0,"",INDEX('Obras'!$D$2:$D$51,MATCH(A83,'Obras'!$A$2:$A$51,0))),""))</f>
        <v/>
      </c>
      <c r="J83" s="8">
        <f>IF(N(I83)=0,"",N(I83)-TODAY())</f>
        <v/>
      </c>
      <c r="K83" s="6">
        <f>IF(NOT(OR(A83&lt;&gt;"",B83&lt;&gt;"")),"",IF(IF(A83="","SIN OBRA; ",IF(COUNTIF('Obras'!$A$2:$A$51,A83)=0,"OBRA NO ESTÁ EN OBRAS; ",""))&amp;IF(B83="","SIN PUNTO; ","")&amp;IF(AND(AND(E83&lt;&gt;"Hecho",E83&lt;&gt;"No aplica"),N(I83)&gt;0,TODAY()&gt;=N(I83)),"ABIERTO DESPUÉS DEL INICIO; ","")&amp;IF(AND(AND(E83&lt;&gt;"Hecho",E83&lt;&gt;"No aplica"),N(I83)&gt;0,TODAY()&lt;N(I83),N(I83)-TODAY()&lt;=N('Ajustes'!$B$2)),"INICIO CERCANO - SIGUE ABIERTO; ","")&amp;IF(AND(E83&lt;&gt;"No aplica",C83=""),"SIN RESPONSABLE; ","")&amp;IF(AND(AND(E83&lt;&gt;"Hecho",E83&lt;&gt;"No aplica"),N(D83)=0),"SIN FECHA LÍMITE; ","")&amp;IF(AND(AND(E83&lt;&gt;"Hecho",E83&lt;&gt;"No aplica"),N(D83)&gt;0,N(I83)&gt;0,N(D83)&gt;N(I83)),"FECHA LÍMITE DESPUÉS DEL INICIO; ","")&amp;IF(AND(AND(E83&lt;&gt;"Hecho",E83&lt;&gt;"No aplica"),N(D83)&gt;0,N(D83)&lt;TODAY()),"VENCIDO; ","")&amp;IF(AND(E83="Hecho",G83=""),"HECHO - SIN COMPROBANTE; ","")&amp;IF(AND(E83="Hecho",N(F83)=0),"HECHO - SIN FECHA; ","")="","",LEFT(IF(A83="","SIN OBRA; ",IF(COUNTIF('Obras'!$A$2:$A$51,A83)=0,"OBRA NO ESTÁ EN OBRAS; ",""))&amp;IF(B83="","SIN PUNTO; ","")&amp;IF(AND(AND(E83&lt;&gt;"Hecho",E83&lt;&gt;"No aplica"),N(I83)&gt;0,TODAY()&gt;=N(I83)),"ABIERTO DESPUÉS DEL INICIO; ","")&amp;IF(AND(AND(E83&lt;&gt;"Hecho",E83&lt;&gt;"No aplica"),N(I83)&gt;0,TODAY()&lt;N(I83),N(I83)-TODAY()&lt;=N('Ajustes'!$B$2)),"INICIO CERCANO - SIGUE ABIERTO; ","")&amp;IF(AND(E83&lt;&gt;"No aplica",C83=""),"SIN RESPONSABLE; ","")&amp;IF(AND(AND(E83&lt;&gt;"Hecho",E83&lt;&gt;"No aplica"),N(D83)=0),"SIN FECHA LÍMITE; ","")&amp;IF(AND(AND(E83&lt;&gt;"Hecho",E83&lt;&gt;"No aplica"),N(D83)&gt;0,N(I83)&gt;0,N(D83)&gt;N(I83)),"FECHA LÍMITE DESPUÉS DEL INICIO; ","")&amp;IF(AND(AND(E83&lt;&gt;"Hecho",E83&lt;&gt;"No aplica"),N(D83)&gt;0,N(D83)&lt;TODAY()),"VENCIDO; ","")&amp;IF(AND(E83="Hecho",G83=""),"HECHO - SIN COMPROBANTE; ","")&amp;IF(AND(E83="Hecho",N(F83)=0),"HECHO - SIN FECHA; ",""),LEN(IF(A83="","SIN OBRA; ",IF(COUNTIF('Obras'!$A$2:$A$51,A83)=0,"OBRA NO ESTÁ EN OBRAS; ",""))&amp;IF(B83="","SIN PUNTO; ","")&amp;IF(AND(AND(E83&lt;&gt;"Hecho",E83&lt;&gt;"No aplica"),N(I83)&gt;0,TODAY()&gt;=N(I83)),"ABIERTO DESPUÉS DEL INICIO; ","")&amp;IF(AND(AND(E83&lt;&gt;"Hecho",E83&lt;&gt;"No aplica"),N(I83)&gt;0,TODAY()&lt;N(I83),N(I83)-TODAY()&lt;=N('Ajustes'!$B$2)),"INICIO CERCANO - SIGUE ABIERTO; ","")&amp;IF(AND(E83&lt;&gt;"No aplica",C83=""),"SIN RESPONSABLE; ","")&amp;IF(AND(AND(E83&lt;&gt;"Hecho",E83&lt;&gt;"No aplica"),N(D83)=0),"SIN FECHA LÍMITE; ","")&amp;IF(AND(AND(E83&lt;&gt;"Hecho",E83&lt;&gt;"No aplica"),N(D83)&gt;0,N(I83)&gt;0,N(D83)&gt;N(I83)),"FECHA LÍMITE DESPUÉS DEL INICIO; ","")&amp;IF(AND(AND(E83&lt;&gt;"Hecho",E83&lt;&gt;"No aplica"),N(D83)&gt;0,N(D83)&lt;TODAY()),"VENCIDO; ","")&amp;IF(AND(E83="Hecho",G83=""),"HECHO - SIN COMPROBANTE; ","")&amp;IF(AND(E83="Hecho",N(F83)=0),"HECHO - SIN FECHA; ",""))-2)))</f>
        <v/>
      </c>
    </row>
    <row r="84">
      <c r="B84" s="6" t="n"/>
      <c r="D84" s="7" t="n"/>
      <c r="F84" s="7" t="n"/>
      <c r="H84" s="6" t="n"/>
      <c r="I84" s="7">
        <f>IF(A84="","",IFERROR(IF(N(INDEX('Obras'!$D$2:$D$51,MATCH(A84,'Obras'!$A$2:$A$51,0)))=0,"",INDEX('Obras'!$D$2:$D$51,MATCH(A84,'Obras'!$A$2:$A$51,0))),""))</f>
        <v/>
      </c>
      <c r="J84" s="8">
        <f>IF(N(I84)=0,"",N(I84)-TODAY())</f>
        <v/>
      </c>
      <c r="K84" s="6">
        <f>IF(NOT(OR(A84&lt;&gt;"",B84&lt;&gt;"")),"",IF(IF(A84="","SIN OBRA; ",IF(COUNTIF('Obras'!$A$2:$A$51,A84)=0,"OBRA NO ESTÁ EN OBRAS; ",""))&amp;IF(B84="","SIN PUNTO; ","")&amp;IF(AND(AND(E84&lt;&gt;"Hecho",E84&lt;&gt;"No aplica"),N(I84)&gt;0,TODAY()&gt;=N(I84)),"ABIERTO DESPUÉS DEL INICIO; ","")&amp;IF(AND(AND(E84&lt;&gt;"Hecho",E84&lt;&gt;"No aplica"),N(I84)&gt;0,TODAY()&lt;N(I84),N(I84)-TODAY()&lt;=N('Ajustes'!$B$2)),"INICIO CERCANO - SIGUE ABIERTO; ","")&amp;IF(AND(E84&lt;&gt;"No aplica",C84=""),"SIN RESPONSABLE; ","")&amp;IF(AND(AND(E84&lt;&gt;"Hecho",E84&lt;&gt;"No aplica"),N(D84)=0),"SIN FECHA LÍMITE; ","")&amp;IF(AND(AND(E84&lt;&gt;"Hecho",E84&lt;&gt;"No aplica"),N(D84)&gt;0,N(I84)&gt;0,N(D84)&gt;N(I84)),"FECHA LÍMITE DESPUÉS DEL INICIO; ","")&amp;IF(AND(AND(E84&lt;&gt;"Hecho",E84&lt;&gt;"No aplica"),N(D84)&gt;0,N(D84)&lt;TODAY()),"VENCIDO; ","")&amp;IF(AND(E84="Hecho",G84=""),"HECHO - SIN COMPROBANTE; ","")&amp;IF(AND(E84="Hecho",N(F84)=0),"HECHO - SIN FECHA; ","")="","",LEFT(IF(A84="","SIN OBRA; ",IF(COUNTIF('Obras'!$A$2:$A$51,A84)=0,"OBRA NO ESTÁ EN OBRAS; ",""))&amp;IF(B84="","SIN PUNTO; ","")&amp;IF(AND(AND(E84&lt;&gt;"Hecho",E84&lt;&gt;"No aplica"),N(I84)&gt;0,TODAY()&gt;=N(I84)),"ABIERTO DESPUÉS DEL INICIO; ","")&amp;IF(AND(AND(E84&lt;&gt;"Hecho",E84&lt;&gt;"No aplica"),N(I84)&gt;0,TODAY()&lt;N(I84),N(I84)-TODAY()&lt;=N('Ajustes'!$B$2)),"INICIO CERCANO - SIGUE ABIERTO; ","")&amp;IF(AND(E84&lt;&gt;"No aplica",C84=""),"SIN RESPONSABLE; ","")&amp;IF(AND(AND(E84&lt;&gt;"Hecho",E84&lt;&gt;"No aplica"),N(D84)=0),"SIN FECHA LÍMITE; ","")&amp;IF(AND(AND(E84&lt;&gt;"Hecho",E84&lt;&gt;"No aplica"),N(D84)&gt;0,N(I84)&gt;0,N(D84)&gt;N(I84)),"FECHA LÍMITE DESPUÉS DEL INICIO; ","")&amp;IF(AND(AND(E84&lt;&gt;"Hecho",E84&lt;&gt;"No aplica"),N(D84)&gt;0,N(D84)&lt;TODAY()),"VENCIDO; ","")&amp;IF(AND(E84="Hecho",G84=""),"HECHO - SIN COMPROBANTE; ","")&amp;IF(AND(E84="Hecho",N(F84)=0),"HECHO - SIN FECHA; ",""),LEN(IF(A84="","SIN OBRA; ",IF(COUNTIF('Obras'!$A$2:$A$51,A84)=0,"OBRA NO ESTÁ EN OBRAS; ",""))&amp;IF(B84="","SIN PUNTO; ","")&amp;IF(AND(AND(E84&lt;&gt;"Hecho",E84&lt;&gt;"No aplica"),N(I84)&gt;0,TODAY()&gt;=N(I84)),"ABIERTO DESPUÉS DEL INICIO; ","")&amp;IF(AND(AND(E84&lt;&gt;"Hecho",E84&lt;&gt;"No aplica"),N(I84)&gt;0,TODAY()&lt;N(I84),N(I84)-TODAY()&lt;=N('Ajustes'!$B$2)),"INICIO CERCANO - SIGUE ABIERTO; ","")&amp;IF(AND(E84&lt;&gt;"No aplica",C84=""),"SIN RESPONSABLE; ","")&amp;IF(AND(AND(E84&lt;&gt;"Hecho",E84&lt;&gt;"No aplica"),N(D84)=0),"SIN FECHA LÍMITE; ","")&amp;IF(AND(AND(E84&lt;&gt;"Hecho",E84&lt;&gt;"No aplica"),N(D84)&gt;0,N(I84)&gt;0,N(D84)&gt;N(I84)),"FECHA LÍMITE DESPUÉS DEL INICIO; ","")&amp;IF(AND(AND(E84&lt;&gt;"Hecho",E84&lt;&gt;"No aplica"),N(D84)&gt;0,N(D84)&lt;TODAY()),"VENCIDO; ","")&amp;IF(AND(E84="Hecho",G84=""),"HECHO - SIN COMPROBANTE; ","")&amp;IF(AND(E84="Hecho",N(F84)=0),"HECHO - SIN FECHA; ",""))-2)))</f>
        <v/>
      </c>
    </row>
    <row r="85">
      <c r="B85" s="6" t="n"/>
      <c r="D85" s="7" t="n"/>
      <c r="F85" s="7" t="n"/>
      <c r="H85" s="6" t="n"/>
      <c r="I85" s="7">
        <f>IF(A85="","",IFERROR(IF(N(INDEX('Obras'!$D$2:$D$51,MATCH(A85,'Obras'!$A$2:$A$51,0)))=0,"",INDEX('Obras'!$D$2:$D$51,MATCH(A85,'Obras'!$A$2:$A$51,0))),""))</f>
        <v/>
      </c>
      <c r="J85" s="8">
        <f>IF(N(I85)=0,"",N(I85)-TODAY())</f>
        <v/>
      </c>
      <c r="K85" s="6">
        <f>IF(NOT(OR(A85&lt;&gt;"",B85&lt;&gt;"")),"",IF(IF(A85="","SIN OBRA; ",IF(COUNTIF('Obras'!$A$2:$A$51,A85)=0,"OBRA NO ESTÁ EN OBRAS; ",""))&amp;IF(B85="","SIN PUNTO; ","")&amp;IF(AND(AND(E85&lt;&gt;"Hecho",E85&lt;&gt;"No aplica"),N(I85)&gt;0,TODAY()&gt;=N(I85)),"ABIERTO DESPUÉS DEL INICIO; ","")&amp;IF(AND(AND(E85&lt;&gt;"Hecho",E85&lt;&gt;"No aplica"),N(I85)&gt;0,TODAY()&lt;N(I85),N(I85)-TODAY()&lt;=N('Ajustes'!$B$2)),"INICIO CERCANO - SIGUE ABIERTO; ","")&amp;IF(AND(E85&lt;&gt;"No aplica",C85=""),"SIN RESPONSABLE; ","")&amp;IF(AND(AND(E85&lt;&gt;"Hecho",E85&lt;&gt;"No aplica"),N(D85)=0),"SIN FECHA LÍMITE; ","")&amp;IF(AND(AND(E85&lt;&gt;"Hecho",E85&lt;&gt;"No aplica"),N(D85)&gt;0,N(I85)&gt;0,N(D85)&gt;N(I85)),"FECHA LÍMITE DESPUÉS DEL INICIO; ","")&amp;IF(AND(AND(E85&lt;&gt;"Hecho",E85&lt;&gt;"No aplica"),N(D85)&gt;0,N(D85)&lt;TODAY()),"VENCIDO; ","")&amp;IF(AND(E85="Hecho",G85=""),"HECHO - SIN COMPROBANTE; ","")&amp;IF(AND(E85="Hecho",N(F85)=0),"HECHO - SIN FECHA; ","")="","",LEFT(IF(A85="","SIN OBRA; ",IF(COUNTIF('Obras'!$A$2:$A$51,A85)=0,"OBRA NO ESTÁ EN OBRAS; ",""))&amp;IF(B85="","SIN PUNTO; ","")&amp;IF(AND(AND(E85&lt;&gt;"Hecho",E85&lt;&gt;"No aplica"),N(I85)&gt;0,TODAY()&gt;=N(I85)),"ABIERTO DESPUÉS DEL INICIO; ","")&amp;IF(AND(AND(E85&lt;&gt;"Hecho",E85&lt;&gt;"No aplica"),N(I85)&gt;0,TODAY()&lt;N(I85),N(I85)-TODAY()&lt;=N('Ajustes'!$B$2)),"INICIO CERCANO - SIGUE ABIERTO; ","")&amp;IF(AND(E85&lt;&gt;"No aplica",C85=""),"SIN RESPONSABLE; ","")&amp;IF(AND(AND(E85&lt;&gt;"Hecho",E85&lt;&gt;"No aplica"),N(D85)=0),"SIN FECHA LÍMITE; ","")&amp;IF(AND(AND(E85&lt;&gt;"Hecho",E85&lt;&gt;"No aplica"),N(D85)&gt;0,N(I85)&gt;0,N(D85)&gt;N(I85)),"FECHA LÍMITE DESPUÉS DEL INICIO; ","")&amp;IF(AND(AND(E85&lt;&gt;"Hecho",E85&lt;&gt;"No aplica"),N(D85)&gt;0,N(D85)&lt;TODAY()),"VENCIDO; ","")&amp;IF(AND(E85="Hecho",G85=""),"HECHO - SIN COMPROBANTE; ","")&amp;IF(AND(E85="Hecho",N(F85)=0),"HECHO - SIN FECHA; ",""),LEN(IF(A85="","SIN OBRA; ",IF(COUNTIF('Obras'!$A$2:$A$51,A85)=0,"OBRA NO ESTÁ EN OBRAS; ",""))&amp;IF(B85="","SIN PUNTO; ","")&amp;IF(AND(AND(E85&lt;&gt;"Hecho",E85&lt;&gt;"No aplica"),N(I85)&gt;0,TODAY()&gt;=N(I85)),"ABIERTO DESPUÉS DEL INICIO; ","")&amp;IF(AND(AND(E85&lt;&gt;"Hecho",E85&lt;&gt;"No aplica"),N(I85)&gt;0,TODAY()&lt;N(I85),N(I85)-TODAY()&lt;=N('Ajustes'!$B$2)),"INICIO CERCANO - SIGUE ABIERTO; ","")&amp;IF(AND(E85&lt;&gt;"No aplica",C85=""),"SIN RESPONSABLE; ","")&amp;IF(AND(AND(E85&lt;&gt;"Hecho",E85&lt;&gt;"No aplica"),N(D85)=0),"SIN FECHA LÍMITE; ","")&amp;IF(AND(AND(E85&lt;&gt;"Hecho",E85&lt;&gt;"No aplica"),N(D85)&gt;0,N(I85)&gt;0,N(D85)&gt;N(I85)),"FECHA LÍMITE DESPUÉS DEL INICIO; ","")&amp;IF(AND(AND(E85&lt;&gt;"Hecho",E85&lt;&gt;"No aplica"),N(D85)&gt;0,N(D85)&lt;TODAY()),"VENCIDO; ","")&amp;IF(AND(E85="Hecho",G85=""),"HECHO - SIN COMPROBANTE; ","")&amp;IF(AND(E85="Hecho",N(F85)=0),"HECHO - SIN FECHA; ",""))-2)))</f>
        <v/>
      </c>
    </row>
    <row r="86">
      <c r="B86" s="6" t="n"/>
      <c r="D86" s="7" t="n"/>
      <c r="F86" s="7" t="n"/>
      <c r="H86" s="6" t="n"/>
      <c r="I86" s="7">
        <f>IF(A86="","",IFERROR(IF(N(INDEX('Obras'!$D$2:$D$51,MATCH(A86,'Obras'!$A$2:$A$51,0)))=0,"",INDEX('Obras'!$D$2:$D$51,MATCH(A86,'Obras'!$A$2:$A$51,0))),""))</f>
        <v/>
      </c>
      <c r="J86" s="8">
        <f>IF(N(I86)=0,"",N(I86)-TODAY())</f>
        <v/>
      </c>
      <c r="K86" s="6">
        <f>IF(NOT(OR(A86&lt;&gt;"",B86&lt;&gt;"")),"",IF(IF(A86="","SIN OBRA; ",IF(COUNTIF('Obras'!$A$2:$A$51,A86)=0,"OBRA NO ESTÁ EN OBRAS; ",""))&amp;IF(B86="","SIN PUNTO; ","")&amp;IF(AND(AND(E86&lt;&gt;"Hecho",E86&lt;&gt;"No aplica"),N(I86)&gt;0,TODAY()&gt;=N(I86)),"ABIERTO DESPUÉS DEL INICIO; ","")&amp;IF(AND(AND(E86&lt;&gt;"Hecho",E86&lt;&gt;"No aplica"),N(I86)&gt;0,TODAY()&lt;N(I86),N(I86)-TODAY()&lt;=N('Ajustes'!$B$2)),"INICIO CERCANO - SIGUE ABIERTO; ","")&amp;IF(AND(E86&lt;&gt;"No aplica",C86=""),"SIN RESPONSABLE; ","")&amp;IF(AND(AND(E86&lt;&gt;"Hecho",E86&lt;&gt;"No aplica"),N(D86)=0),"SIN FECHA LÍMITE; ","")&amp;IF(AND(AND(E86&lt;&gt;"Hecho",E86&lt;&gt;"No aplica"),N(D86)&gt;0,N(I86)&gt;0,N(D86)&gt;N(I86)),"FECHA LÍMITE DESPUÉS DEL INICIO; ","")&amp;IF(AND(AND(E86&lt;&gt;"Hecho",E86&lt;&gt;"No aplica"),N(D86)&gt;0,N(D86)&lt;TODAY()),"VENCIDO; ","")&amp;IF(AND(E86="Hecho",G86=""),"HECHO - SIN COMPROBANTE; ","")&amp;IF(AND(E86="Hecho",N(F86)=0),"HECHO - SIN FECHA; ","")="","",LEFT(IF(A86="","SIN OBRA; ",IF(COUNTIF('Obras'!$A$2:$A$51,A86)=0,"OBRA NO ESTÁ EN OBRAS; ",""))&amp;IF(B86="","SIN PUNTO; ","")&amp;IF(AND(AND(E86&lt;&gt;"Hecho",E86&lt;&gt;"No aplica"),N(I86)&gt;0,TODAY()&gt;=N(I86)),"ABIERTO DESPUÉS DEL INICIO; ","")&amp;IF(AND(AND(E86&lt;&gt;"Hecho",E86&lt;&gt;"No aplica"),N(I86)&gt;0,TODAY()&lt;N(I86),N(I86)-TODAY()&lt;=N('Ajustes'!$B$2)),"INICIO CERCANO - SIGUE ABIERTO; ","")&amp;IF(AND(E86&lt;&gt;"No aplica",C86=""),"SIN RESPONSABLE; ","")&amp;IF(AND(AND(E86&lt;&gt;"Hecho",E86&lt;&gt;"No aplica"),N(D86)=0),"SIN FECHA LÍMITE; ","")&amp;IF(AND(AND(E86&lt;&gt;"Hecho",E86&lt;&gt;"No aplica"),N(D86)&gt;0,N(I86)&gt;0,N(D86)&gt;N(I86)),"FECHA LÍMITE DESPUÉS DEL INICIO; ","")&amp;IF(AND(AND(E86&lt;&gt;"Hecho",E86&lt;&gt;"No aplica"),N(D86)&gt;0,N(D86)&lt;TODAY()),"VENCIDO; ","")&amp;IF(AND(E86="Hecho",G86=""),"HECHO - SIN COMPROBANTE; ","")&amp;IF(AND(E86="Hecho",N(F86)=0),"HECHO - SIN FECHA; ",""),LEN(IF(A86="","SIN OBRA; ",IF(COUNTIF('Obras'!$A$2:$A$51,A86)=0,"OBRA NO ESTÁ EN OBRAS; ",""))&amp;IF(B86="","SIN PUNTO; ","")&amp;IF(AND(AND(E86&lt;&gt;"Hecho",E86&lt;&gt;"No aplica"),N(I86)&gt;0,TODAY()&gt;=N(I86)),"ABIERTO DESPUÉS DEL INICIO; ","")&amp;IF(AND(AND(E86&lt;&gt;"Hecho",E86&lt;&gt;"No aplica"),N(I86)&gt;0,TODAY()&lt;N(I86),N(I86)-TODAY()&lt;=N('Ajustes'!$B$2)),"INICIO CERCANO - SIGUE ABIERTO; ","")&amp;IF(AND(E86&lt;&gt;"No aplica",C86=""),"SIN RESPONSABLE; ","")&amp;IF(AND(AND(E86&lt;&gt;"Hecho",E86&lt;&gt;"No aplica"),N(D86)=0),"SIN FECHA LÍMITE; ","")&amp;IF(AND(AND(E86&lt;&gt;"Hecho",E86&lt;&gt;"No aplica"),N(D86)&gt;0,N(I86)&gt;0,N(D86)&gt;N(I86)),"FECHA LÍMITE DESPUÉS DEL INICIO; ","")&amp;IF(AND(AND(E86&lt;&gt;"Hecho",E86&lt;&gt;"No aplica"),N(D86)&gt;0,N(D86)&lt;TODAY()),"VENCIDO; ","")&amp;IF(AND(E86="Hecho",G86=""),"HECHO - SIN COMPROBANTE; ","")&amp;IF(AND(E86="Hecho",N(F86)=0),"HECHO - SIN FECHA; ",""))-2)))</f>
        <v/>
      </c>
    </row>
    <row r="87">
      <c r="B87" s="6" t="n"/>
      <c r="D87" s="7" t="n"/>
      <c r="F87" s="7" t="n"/>
      <c r="H87" s="6" t="n"/>
      <c r="I87" s="7">
        <f>IF(A87="","",IFERROR(IF(N(INDEX('Obras'!$D$2:$D$51,MATCH(A87,'Obras'!$A$2:$A$51,0)))=0,"",INDEX('Obras'!$D$2:$D$51,MATCH(A87,'Obras'!$A$2:$A$51,0))),""))</f>
        <v/>
      </c>
      <c r="J87" s="8">
        <f>IF(N(I87)=0,"",N(I87)-TODAY())</f>
        <v/>
      </c>
      <c r="K87" s="6">
        <f>IF(NOT(OR(A87&lt;&gt;"",B87&lt;&gt;"")),"",IF(IF(A87="","SIN OBRA; ",IF(COUNTIF('Obras'!$A$2:$A$51,A87)=0,"OBRA NO ESTÁ EN OBRAS; ",""))&amp;IF(B87="","SIN PUNTO; ","")&amp;IF(AND(AND(E87&lt;&gt;"Hecho",E87&lt;&gt;"No aplica"),N(I87)&gt;0,TODAY()&gt;=N(I87)),"ABIERTO DESPUÉS DEL INICIO; ","")&amp;IF(AND(AND(E87&lt;&gt;"Hecho",E87&lt;&gt;"No aplica"),N(I87)&gt;0,TODAY()&lt;N(I87),N(I87)-TODAY()&lt;=N('Ajustes'!$B$2)),"INICIO CERCANO - SIGUE ABIERTO; ","")&amp;IF(AND(E87&lt;&gt;"No aplica",C87=""),"SIN RESPONSABLE; ","")&amp;IF(AND(AND(E87&lt;&gt;"Hecho",E87&lt;&gt;"No aplica"),N(D87)=0),"SIN FECHA LÍMITE; ","")&amp;IF(AND(AND(E87&lt;&gt;"Hecho",E87&lt;&gt;"No aplica"),N(D87)&gt;0,N(I87)&gt;0,N(D87)&gt;N(I87)),"FECHA LÍMITE DESPUÉS DEL INICIO; ","")&amp;IF(AND(AND(E87&lt;&gt;"Hecho",E87&lt;&gt;"No aplica"),N(D87)&gt;0,N(D87)&lt;TODAY()),"VENCIDO; ","")&amp;IF(AND(E87="Hecho",G87=""),"HECHO - SIN COMPROBANTE; ","")&amp;IF(AND(E87="Hecho",N(F87)=0),"HECHO - SIN FECHA; ","")="","",LEFT(IF(A87="","SIN OBRA; ",IF(COUNTIF('Obras'!$A$2:$A$51,A87)=0,"OBRA NO ESTÁ EN OBRAS; ",""))&amp;IF(B87="","SIN PUNTO; ","")&amp;IF(AND(AND(E87&lt;&gt;"Hecho",E87&lt;&gt;"No aplica"),N(I87)&gt;0,TODAY()&gt;=N(I87)),"ABIERTO DESPUÉS DEL INICIO; ","")&amp;IF(AND(AND(E87&lt;&gt;"Hecho",E87&lt;&gt;"No aplica"),N(I87)&gt;0,TODAY()&lt;N(I87),N(I87)-TODAY()&lt;=N('Ajustes'!$B$2)),"INICIO CERCANO - SIGUE ABIERTO; ","")&amp;IF(AND(E87&lt;&gt;"No aplica",C87=""),"SIN RESPONSABLE; ","")&amp;IF(AND(AND(E87&lt;&gt;"Hecho",E87&lt;&gt;"No aplica"),N(D87)=0),"SIN FECHA LÍMITE; ","")&amp;IF(AND(AND(E87&lt;&gt;"Hecho",E87&lt;&gt;"No aplica"),N(D87)&gt;0,N(I87)&gt;0,N(D87)&gt;N(I87)),"FECHA LÍMITE DESPUÉS DEL INICIO; ","")&amp;IF(AND(AND(E87&lt;&gt;"Hecho",E87&lt;&gt;"No aplica"),N(D87)&gt;0,N(D87)&lt;TODAY()),"VENCIDO; ","")&amp;IF(AND(E87="Hecho",G87=""),"HECHO - SIN COMPROBANTE; ","")&amp;IF(AND(E87="Hecho",N(F87)=0),"HECHO - SIN FECHA; ",""),LEN(IF(A87="","SIN OBRA; ",IF(COUNTIF('Obras'!$A$2:$A$51,A87)=0,"OBRA NO ESTÁ EN OBRAS; ",""))&amp;IF(B87="","SIN PUNTO; ","")&amp;IF(AND(AND(E87&lt;&gt;"Hecho",E87&lt;&gt;"No aplica"),N(I87)&gt;0,TODAY()&gt;=N(I87)),"ABIERTO DESPUÉS DEL INICIO; ","")&amp;IF(AND(AND(E87&lt;&gt;"Hecho",E87&lt;&gt;"No aplica"),N(I87)&gt;0,TODAY()&lt;N(I87),N(I87)-TODAY()&lt;=N('Ajustes'!$B$2)),"INICIO CERCANO - SIGUE ABIERTO; ","")&amp;IF(AND(E87&lt;&gt;"No aplica",C87=""),"SIN RESPONSABLE; ","")&amp;IF(AND(AND(E87&lt;&gt;"Hecho",E87&lt;&gt;"No aplica"),N(D87)=0),"SIN FECHA LÍMITE; ","")&amp;IF(AND(AND(E87&lt;&gt;"Hecho",E87&lt;&gt;"No aplica"),N(D87)&gt;0,N(I87)&gt;0,N(D87)&gt;N(I87)),"FECHA LÍMITE DESPUÉS DEL INICIO; ","")&amp;IF(AND(AND(E87&lt;&gt;"Hecho",E87&lt;&gt;"No aplica"),N(D87)&gt;0,N(D87)&lt;TODAY()),"VENCIDO; ","")&amp;IF(AND(E87="Hecho",G87=""),"HECHO - SIN COMPROBANTE; ","")&amp;IF(AND(E87="Hecho",N(F87)=0),"HECHO - SIN FECHA; ",""))-2)))</f>
        <v/>
      </c>
    </row>
    <row r="88">
      <c r="B88" s="6" t="n"/>
      <c r="D88" s="7" t="n"/>
      <c r="F88" s="7" t="n"/>
      <c r="H88" s="6" t="n"/>
      <c r="I88" s="7">
        <f>IF(A88="","",IFERROR(IF(N(INDEX('Obras'!$D$2:$D$51,MATCH(A88,'Obras'!$A$2:$A$51,0)))=0,"",INDEX('Obras'!$D$2:$D$51,MATCH(A88,'Obras'!$A$2:$A$51,0))),""))</f>
        <v/>
      </c>
      <c r="J88" s="8">
        <f>IF(N(I88)=0,"",N(I88)-TODAY())</f>
        <v/>
      </c>
      <c r="K88" s="6">
        <f>IF(NOT(OR(A88&lt;&gt;"",B88&lt;&gt;"")),"",IF(IF(A88="","SIN OBRA; ",IF(COUNTIF('Obras'!$A$2:$A$51,A88)=0,"OBRA NO ESTÁ EN OBRAS; ",""))&amp;IF(B88="","SIN PUNTO; ","")&amp;IF(AND(AND(E88&lt;&gt;"Hecho",E88&lt;&gt;"No aplica"),N(I88)&gt;0,TODAY()&gt;=N(I88)),"ABIERTO DESPUÉS DEL INICIO; ","")&amp;IF(AND(AND(E88&lt;&gt;"Hecho",E88&lt;&gt;"No aplica"),N(I88)&gt;0,TODAY()&lt;N(I88),N(I88)-TODAY()&lt;=N('Ajustes'!$B$2)),"INICIO CERCANO - SIGUE ABIERTO; ","")&amp;IF(AND(E88&lt;&gt;"No aplica",C88=""),"SIN RESPONSABLE; ","")&amp;IF(AND(AND(E88&lt;&gt;"Hecho",E88&lt;&gt;"No aplica"),N(D88)=0),"SIN FECHA LÍMITE; ","")&amp;IF(AND(AND(E88&lt;&gt;"Hecho",E88&lt;&gt;"No aplica"),N(D88)&gt;0,N(I88)&gt;0,N(D88)&gt;N(I88)),"FECHA LÍMITE DESPUÉS DEL INICIO; ","")&amp;IF(AND(AND(E88&lt;&gt;"Hecho",E88&lt;&gt;"No aplica"),N(D88)&gt;0,N(D88)&lt;TODAY()),"VENCIDO; ","")&amp;IF(AND(E88="Hecho",G88=""),"HECHO - SIN COMPROBANTE; ","")&amp;IF(AND(E88="Hecho",N(F88)=0),"HECHO - SIN FECHA; ","")="","",LEFT(IF(A88="","SIN OBRA; ",IF(COUNTIF('Obras'!$A$2:$A$51,A88)=0,"OBRA NO ESTÁ EN OBRAS; ",""))&amp;IF(B88="","SIN PUNTO; ","")&amp;IF(AND(AND(E88&lt;&gt;"Hecho",E88&lt;&gt;"No aplica"),N(I88)&gt;0,TODAY()&gt;=N(I88)),"ABIERTO DESPUÉS DEL INICIO; ","")&amp;IF(AND(AND(E88&lt;&gt;"Hecho",E88&lt;&gt;"No aplica"),N(I88)&gt;0,TODAY()&lt;N(I88),N(I88)-TODAY()&lt;=N('Ajustes'!$B$2)),"INICIO CERCANO - SIGUE ABIERTO; ","")&amp;IF(AND(E88&lt;&gt;"No aplica",C88=""),"SIN RESPONSABLE; ","")&amp;IF(AND(AND(E88&lt;&gt;"Hecho",E88&lt;&gt;"No aplica"),N(D88)=0),"SIN FECHA LÍMITE; ","")&amp;IF(AND(AND(E88&lt;&gt;"Hecho",E88&lt;&gt;"No aplica"),N(D88)&gt;0,N(I88)&gt;0,N(D88)&gt;N(I88)),"FECHA LÍMITE DESPUÉS DEL INICIO; ","")&amp;IF(AND(AND(E88&lt;&gt;"Hecho",E88&lt;&gt;"No aplica"),N(D88)&gt;0,N(D88)&lt;TODAY()),"VENCIDO; ","")&amp;IF(AND(E88="Hecho",G88=""),"HECHO - SIN COMPROBANTE; ","")&amp;IF(AND(E88="Hecho",N(F88)=0),"HECHO - SIN FECHA; ",""),LEN(IF(A88="","SIN OBRA; ",IF(COUNTIF('Obras'!$A$2:$A$51,A88)=0,"OBRA NO ESTÁ EN OBRAS; ",""))&amp;IF(B88="","SIN PUNTO; ","")&amp;IF(AND(AND(E88&lt;&gt;"Hecho",E88&lt;&gt;"No aplica"),N(I88)&gt;0,TODAY()&gt;=N(I88)),"ABIERTO DESPUÉS DEL INICIO; ","")&amp;IF(AND(AND(E88&lt;&gt;"Hecho",E88&lt;&gt;"No aplica"),N(I88)&gt;0,TODAY()&lt;N(I88),N(I88)-TODAY()&lt;=N('Ajustes'!$B$2)),"INICIO CERCANO - SIGUE ABIERTO; ","")&amp;IF(AND(E88&lt;&gt;"No aplica",C88=""),"SIN RESPONSABLE; ","")&amp;IF(AND(AND(E88&lt;&gt;"Hecho",E88&lt;&gt;"No aplica"),N(D88)=0),"SIN FECHA LÍMITE; ","")&amp;IF(AND(AND(E88&lt;&gt;"Hecho",E88&lt;&gt;"No aplica"),N(D88)&gt;0,N(I88)&gt;0,N(D88)&gt;N(I88)),"FECHA LÍMITE DESPUÉS DEL INICIO; ","")&amp;IF(AND(AND(E88&lt;&gt;"Hecho",E88&lt;&gt;"No aplica"),N(D88)&gt;0,N(D88)&lt;TODAY()),"VENCIDO; ","")&amp;IF(AND(E88="Hecho",G88=""),"HECHO - SIN COMPROBANTE; ","")&amp;IF(AND(E88="Hecho",N(F88)=0),"HECHO - SIN FECHA; ",""))-2)))</f>
        <v/>
      </c>
    </row>
    <row r="89">
      <c r="B89" s="6" t="n"/>
      <c r="D89" s="7" t="n"/>
      <c r="F89" s="7" t="n"/>
      <c r="H89" s="6" t="n"/>
      <c r="I89" s="7">
        <f>IF(A89="","",IFERROR(IF(N(INDEX('Obras'!$D$2:$D$51,MATCH(A89,'Obras'!$A$2:$A$51,0)))=0,"",INDEX('Obras'!$D$2:$D$51,MATCH(A89,'Obras'!$A$2:$A$51,0))),""))</f>
        <v/>
      </c>
      <c r="J89" s="8">
        <f>IF(N(I89)=0,"",N(I89)-TODAY())</f>
        <v/>
      </c>
      <c r="K89" s="6">
        <f>IF(NOT(OR(A89&lt;&gt;"",B89&lt;&gt;"")),"",IF(IF(A89="","SIN OBRA; ",IF(COUNTIF('Obras'!$A$2:$A$51,A89)=0,"OBRA NO ESTÁ EN OBRAS; ",""))&amp;IF(B89="","SIN PUNTO; ","")&amp;IF(AND(AND(E89&lt;&gt;"Hecho",E89&lt;&gt;"No aplica"),N(I89)&gt;0,TODAY()&gt;=N(I89)),"ABIERTO DESPUÉS DEL INICIO; ","")&amp;IF(AND(AND(E89&lt;&gt;"Hecho",E89&lt;&gt;"No aplica"),N(I89)&gt;0,TODAY()&lt;N(I89),N(I89)-TODAY()&lt;=N('Ajustes'!$B$2)),"INICIO CERCANO - SIGUE ABIERTO; ","")&amp;IF(AND(E89&lt;&gt;"No aplica",C89=""),"SIN RESPONSABLE; ","")&amp;IF(AND(AND(E89&lt;&gt;"Hecho",E89&lt;&gt;"No aplica"),N(D89)=0),"SIN FECHA LÍMITE; ","")&amp;IF(AND(AND(E89&lt;&gt;"Hecho",E89&lt;&gt;"No aplica"),N(D89)&gt;0,N(I89)&gt;0,N(D89)&gt;N(I89)),"FECHA LÍMITE DESPUÉS DEL INICIO; ","")&amp;IF(AND(AND(E89&lt;&gt;"Hecho",E89&lt;&gt;"No aplica"),N(D89)&gt;0,N(D89)&lt;TODAY()),"VENCIDO; ","")&amp;IF(AND(E89="Hecho",G89=""),"HECHO - SIN COMPROBANTE; ","")&amp;IF(AND(E89="Hecho",N(F89)=0),"HECHO - SIN FECHA; ","")="","",LEFT(IF(A89="","SIN OBRA; ",IF(COUNTIF('Obras'!$A$2:$A$51,A89)=0,"OBRA NO ESTÁ EN OBRAS; ",""))&amp;IF(B89="","SIN PUNTO; ","")&amp;IF(AND(AND(E89&lt;&gt;"Hecho",E89&lt;&gt;"No aplica"),N(I89)&gt;0,TODAY()&gt;=N(I89)),"ABIERTO DESPUÉS DEL INICIO; ","")&amp;IF(AND(AND(E89&lt;&gt;"Hecho",E89&lt;&gt;"No aplica"),N(I89)&gt;0,TODAY()&lt;N(I89),N(I89)-TODAY()&lt;=N('Ajustes'!$B$2)),"INICIO CERCANO - SIGUE ABIERTO; ","")&amp;IF(AND(E89&lt;&gt;"No aplica",C89=""),"SIN RESPONSABLE; ","")&amp;IF(AND(AND(E89&lt;&gt;"Hecho",E89&lt;&gt;"No aplica"),N(D89)=0),"SIN FECHA LÍMITE; ","")&amp;IF(AND(AND(E89&lt;&gt;"Hecho",E89&lt;&gt;"No aplica"),N(D89)&gt;0,N(I89)&gt;0,N(D89)&gt;N(I89)),"FECHA LÍMITE DESPUÉS DEL INICIO; ","")&amp;IF(AND(AND(E89&lt;&gt;"Hecho",E89&lt;&gt;"No aplica"),N(D89)&gt;0,N(D89)&lt;TODAY()),"VENCIDO; ","")&amp;IF(AND(E89="Hecho",G89=""),"HECHO - SIN COMPROBANTE; ","")&amp;IF(AND(E89="Hecho",N(F89)=0),"HECHO - SIN FECHA; ",""),LEN(IF(A89="","SIN OBRA; ",IF(COUNTIF('Obras'!$A$2:$A$51,A89)=0,"OBRA NO ESTÁ EN OBRAS; ",""))&amp;IF(B89="","SIN PUNTO; ","")&amp;IF(AND(AND(E89&lt;&gt;"Hecho",E89&lt;&gt;"No aplica"),N(I89)&gt;0,TODAY()&gt;=N(I89)),"ABIERTO DESPUÉS DEL INICIO; ","")&amp;IF(AND(AND(E89&lt;&gt;"Hecho",E89&lt;&gt;"No aplica"),N(I89)&gt;0,TODAY()&lt;N(I89),N(I89)-TODAY()&lt;=N('Ajustes'!$B$2)),"INICIO CERCANO - SIGUE ABIERTO; ","")&amp;IF(AND(E89&lt;&gt;"No aplica",C89=""),"SIN RESPONSABLE; ","")&amp;IF(AND(AND(E89&lt;&gt;"Hecho",E89&lt;&gt;"No aplica"),N(D89)=0),"SIN FECHA LÍMITE; ","")&amp;IF(AND(AND(E89&lt;&gt;"Hecho",E89&lt;&gt;"No aplica"),N(D89)&gt;0,N(I89)&gt;0,N(D89)&gt;N(I89)),"FECHA LÍMITE DESPUÉS DEL INICIO; ","")&amp;IF(AND(AND(E89&lt;&gt;"Hecho",E89&lt;&gt;"No aplica"),N(D89)&gt;0,N(D89)&lt;TODAY()),"VENCIDO; ","")&amp;IF(AND(E89="Hecho",G89=""),"HECHO - SIN COMPROBANTE; ","")&amp;IF(AND(E89="Hecho",N(F89)=0),"HECHO - SIN FECHA; ",""))-2)))</f>
        <v/>
      </c>
    </row>
    <row r="90">
      <c r="B90" s="6" t="n"/>
      <c r="D90" s="7" t="n"/>
      <c r="F90" s="7" t="n"/>
      <c r="H90" s="6" t="n"/>
      <c r="I90" s="7">
        <f>IF(A90="","",IFERROR(IF(N(INDEX('Obras'!$D$2:$D$51,MATCH(A90,'Obras'!$A$2:$A$51,0)))=0,"",INDEX('Obras'!$D$2:$D$51,MATCH(A90,'Obras'!$A$2:$A$51,0))),""))</f>
        <v/>
      </c>
      <c r="J90" s="8">
        <f>IF(N(I90)=0,"",N(I90)-TODAY())</f>
        <v/>
      </c>
      <c r="K90" s="6">
        <f>IF(NOT(OR(A90&lt;&gt;"",B90&lt;&gt;"")),"",IF(IF(A90="","SIN OBRA; ",IF(COUNTIF('Obras'!$A$2:$A$51,A90)=0,"OBRA NO ESTÁ EN OBRAS; ",""))&amp;IF(B90="","SIN PUNTO; ","")&amp;IF(AND(AND(E90&lt;&gt;"Hecho",E90&lt;&gt;"No aplica"),N(I90)&gt;0,TODAY()&gt;=N(I90)),"ABIERTO DESPUÉS DEL INICIO; ","")&amp;IF(AND(AND(E90&lt;&gt;"Hecho",E90&lt;&gt;"No aplica"),N(I90)&gt;0,TODAY()&lt;N(I90),N(I90)-TODAY()&lt;=N('Ajustes'!$B$2)),"INICIO CERCANO - SIGUE ABIERTO; ","")&amp;IF(AND(E90&lt;&gt;"No aplica",C90=""),"SIN RESPONSABLE; ","")&amp;IF(AND(AND(E90&lt;&gt;"Hecho",E90&lt;&gt;"No aplica"),N(D90)=0),"SIN FECHA LÍMITE; ","")&amp;IF(AND(AND(E90&lt;&gt;"Hecho",E90&lt;&gt;"No aplica"),N(D90)&gt;0,N(I90)&gt;0,N(D90)&gt;N(I90)),"FECHA LÍMITE DESPUÉS DEL INICIO; ","")&amp;IF(AND(AND(E90&lt;&gt;"Hecho",E90&lt;&gt;"No aplica"),N(D90)&gt;0,N(D90)&lt;TODAY()),"VENCIDO; ","")&amp;IF(AND(E90="Hecho",G90=""),"HECHO - SIN COMPROBANTE; ","")&amp;IF(AND(E90="Hecho",N(F90)=0),"HECHO - SIN FECHA; ","")="","",LEFT(IF(A90="","SIN OBRA; ",IF(COUNTIF('Obras'!$A$2:$A$51,A90)=0,"OBRA NO ESTÁ EN OBRAS; ",""))&amp;IF(B90="","SIN PUNTO; ","")&amp;IF(AND(AND(E90&lt;&gt;"Hecho",E90&lt;&gt;"No aplica"),N(I90)&gt;0,TODAY()&gt;=N(I90)),"ABIERTO DESPUÉS DEL INICIO; ","")&amp;IF(AND(AND(E90&lt;&gt;"Hecho",E90&lt;&gt;"No aplica"),N(I90)&gt;0,TODAY()&lt;N(I90),N(I90)-TODAY()&lt;=N('Ajustes'!$B$2)),"INICIO CERCANO - SIGUE ABIERTO; ","")&amp;IF(AND(E90&lt;&gt;"No aplica",C90=""),"SIN RESPONSABLE; ","")&amp;IF(AND(AND(E90&lt;&gt;"Hecho",E90&lt;&gt;"No aplica"),N(D90)=0),"SIN FECHA LÍMITE; ","")&amp;IF(AND(AND(E90&lt;&gt;"Hecho",E90&lt;&gt;"No aplica"),N(D90)&gt;0,N(I90)&gt;0,N(D90)&gt;N(I90)),"FECHA LÍMITE DESPUÉS DEL INICIO; ","")&amp;IF(AND(AND(E90&lt;&gt;"Hecho",E90&lt;&gt;"No aplica"),N(D90)&gt;0,N(D90)&lt;TODAY()),"VENCIDO; ","")&amp;IF(AND(E90="Hecho",G90=""),"HECHO - SIN COMPROBANTE; ","")&amp;IF(AND(E90="Hecho",N(F90)=0),"HECHO - SIN FECHA; ",""),LEN(IF(A90="","SIN OBRA; ",IF(COUNTIF('Obras'!$A$2:$A$51,A90)=0,"OBRA NO ESTÁ EN OBRAS; ",""))&amp;IF(B90="","SIN PUNTO; ","")&amp;IF(AND(AND(E90&lt;&gt;"Hecho",E90&lt;&gt;"No aplica"),N(I90)&gt;0,TODAY()&gt;=N(I90)),"ABIERTO DESPUÉS DEL INICIO; ","")&amp;IF(AND(AND(E90&lt;&gt;"Hecho",E90&lt;&gt;"No aplica"),N(I90)&gt;0,TODAY()&lt;N(I90),N(I90)-TODAY()&lt;=N('Ajustes'!$B$2)),"INICIO CERCANO - SIGUE ABIERTO; ","")&amp;IF(AND(E90&lt;&gt;"No aplica",C90=""),"SIN RESPONSABLE; ","")&amp;IF(AND(AND(E90&lt;&gt;"Hecho",E90&lt;&gt;"No aplica"),N(D90)=0),"SIN FECHA LÍMITE; ","")&amp;IF(AND(AND(E90&lt;&gt;"Hecho",E90&lt;&gt;"No aplica"),N(D90)&gt;0,N(I90)&gt;0,N(D90)&gt;N(I90)),"FECHA LÍMITE DESPUÉS DEL INICIO; ","")&amp;IF(AND(AND(E90&lt;&gt;"Hecho",E90&lt;&gt;"No aplica"),N(D90)&gt;0,N(D90)&lt;TODAY()),"VENCIDO; ","")&amp;IF(AND(E90="Hecho",G90=""),"HECHO - SIN COMPROBANTE; ","")&amp;IF(AND(E90="Hecho",N(F90)=0),"HECHO - SIN FECHA; ",""))-2)))</f>
        <v/>
      </c>
    </row>
    <row r="91">
      <c r="B91" s="6" t="n"/>
      <c r="D91" s="7" t="n"/>
      <c r="F91" s="7" t="n"/>
      <c r="H91" s="6" t="n"/>
      <c r="I91" s="7">
        <f>IF(A91="","",IFERROR(IF(N(INDEX('Obras'!$D$2:$D$51,MATCH(A91,'Obras'!$A$2:$A$51,0)))=0,"",INDEX('Obras'!$D$2:$D$51,MATCH(A91,'Obras'!$A$2:$A$51,0))),""))</f>
        <v/>
      </c>
      <c r="J91" s="8">
        <f>IF(N(I91)=0,"",N(I91)-TODAY())</f>
        <v/>
      </c>
      <c r="K91" s="6">
        <f>IF(NOT(OR(A91&lt;&gt;"",B91&lt;&gt;"")),"",IF(IF(A91="","SIN OBRA; ",IF(COUNTIF('Obras'!$A$2:$A$51,A91)=0,"OBRA NO ESTÁ EN OBRAS; ",""))&amp;IF(B91="","SIN PUNTO; ","")&amp;IF(AND(AND(E91&lt;&gt;"Hecho",E91&lt;&gt;"No aplica"),N(I91)&gt;0,TODAY()&gt;=N(I91)),"ABIERTO DESPUÉS DEL INICIO; ","")&amp;IF(AND(AND(E91&lt;&gt;"Hecho",E91&lt;&gt;"No aplica"),N(I91)&gt;0,TODAY()&lt;N(I91),N(I91)-TODAY()&lt;=N('Ajustes'!$B$2)),"INICIO CERCANO - SIGUE ABIERTO; ","")&amp;IF(AND(E91&lt;&gt;"No aplica",C91=""),"SIN RESPONSABLE; ","")&amp;IF(AND(AND(E91&lt;&gt;"Hecho",E91&lt;&gt;"No aplica"),N(D91)=0),"SIN FECHA LÍMITE; ","")&amp;IF(AND(AND(E91&lt;&gt;"Hecho",E91&lt;&gt;"No aplica"),N(D91)&gt;0,N(I91)&gt;0,N(D91)&gt;N(I91)),"FECHA LÍMITE DESPUÉS DEL INICIO; ","")&amp;IF(AND(AND(E91&lt;&gt;"Hecho",E91&lt;&gt;"No aplica"),N(D91)&gt;0,N(D91)&lt;TODAY()),"VENCIDO; ","")&amp;IF(AND(E91="Hecho",G91=""),"HECHO - SIN COMPROBANTE; ","")&amp;IF(AND(E91="Hecho",N(F91)=0),"HECHO - SIN FECHA; ","")="","",LEFT(IF(A91="","SIN OBRA; ",IF(COUNTIF('Obras'!$A$2:$A$51,A91)=0,"OBRA NO ESTÁ EN OBRAS; ",""))&amp;IF(B91="","SIN PUNTO; ","")&amp;IF(AND(AND(E91&lt;&gt;"Hecho",E91&lt;&gt;"No aplica"),N(I91)&gt;0,TODAY()&gt;=N(I91)),"ABIERTO DESPUÉS DEL INICIO; ","")&amp;IF(AND(AND(E91&lt;&gt;"Hecho",E91&lt;&gt;"No aplica"),N(I91)&gt;0,TODAY()&lt;N(I91),N(I91)-TODAY()&lt;=N('Ajustes'!$B$2)),"INICIO CERCANO - SIGUE ABIERTO; ","")&amp;IF(AND(E91&lt;&gt;"No aplica",C91=""),"SIN RESPONSABLE; ","")&amp;IF(AND(AND(E91&lt;&gt;"Hecho",E91&lt;&gt;"No aplica"),N(D91)=0),"SIN FECHA LÍMITE; ","")&amp;IF(AND(AND(E91&lt;&gt;"Hecho",E91&lt;&gt;"No aplica"),N(D91)&gt;0,N(I91)&gt;0,N(D91)&gt;N(I91)),"FECHA LÍMITE DESPUÉS DEL INICIO; ","")&amp;IF(AND(AND(E91&lt;&gt;"Hecho",E91&lt;&gt;"No aplica"),N(D91)&gt;0,N(D91)&lt;TODAY()),"VENCIDO; ","")&amp;IF(AND(E91="Hecho",G91=""),"HECHO - SIN COMPROBANTE; ","")&amp;IF(AND(E91="Hecho",N(F91)=0),"HECHO - SIN FECHA; ",""),LEN(IF(A91="","SIN OBRA; ",IF(COUNTIF('Obras'!$A$2:$A$51,A91)=0,"OBRA NO ESTÁ EN OBRAS; ",""))&amp;IF(B91="","SIN PUNTO; ","")&amp;IF(AND(AND(E91&lt;&gt;"Hecho",E91&lt;&gt;"No aplica"),N(I91)&gt;0,TODAY()&gt;=N(I91)),"ABIERTO DESPUÉS DEL INICIO; ","")&amp;IF(AND(AND(E91&lt;&gt;"Hecho",E91&lt;&gt;"No aplica"),N(I91)&gt;0,TODAY()&lt;N(I91),N(I91)-TODAY()&lt;=N('Ajustes'!$B$2)),"INICIO CERCANO - SIGUE ABIERTO; ","")&amp;IF(AND(E91&lt;&gt;"No aplica",C91=""),"SIN RESPONSABLE; ","")&amp;IF(AND(AND(E91&lt;&gt;"Hecho",E91&lt;&gt;"No aplica"),N(D91)=0),"SIN FECHA LÍMITE; ","")&amp;IF(AND(AND(E91&lt;&gt;"Hecho",E91&lt;&gt;"No aplica"),N(D91)&gt;0,N(I91)&gt;0,N(D91)&gt;N(I91)),"FECHA LÍMITE DESPUÉS DEL INICIO; ","")&amp;IF(AND(AND(E91&lt;&gt;"Hecho",E91&lt;&gt;"No aplica"),N(D91)&gt;0,N(D91)&lt;TODAY()),"VENCIDO; ","")&amp;IF(AND(E91="Hecho",G91=""),"HECHO - SIN COMPROBANTE; ","")&amp;IF(AND(E91="Hecho",N(F91)=0),"HECHO - SIN FECHA; ",""))-2)))</f>
        <v/>
      </c>
    </row>
    <row r="92">
      <c r="B92" s="6" t="n"/>
      <c r="D92" s="7" t="n"/>
      <c r="F92" s="7" t="n"/>
      <c r="H92" s="6" t="n"/>
      <c r="I92" s="7">
        <f>IF(A92="","",IFERROR(IF(N(INDEX('Obras'!$D$2:$D$51,MATCH(A92,'Obras'!$A$2:$A$51,0)))=0,"",INDEX('Obras'!$D$2:$D$51,MATCH(A92,'Obras'!$A$2:$A$51,0))),""))</f>
        <v/>
      </c>
      <c r="J92" s="8">
        <f>IF(N(I92)=0,"",N(I92)-TODAY())</f>
        <v/>
      </c>
      <c r="K92" s="6">
        <f>IF(NOT(OR(A92&lt;&gt;"",B92&lt;&gt;"")),"",IF(IF(A92="","SIN OBRA; ",IF(COUNTIF('Obras'!$A$2:$A$51,A92)=0,"OBRA NO ESTÁ EN OBRAS; ",""))&amp;IF(B92="","SIN PUNTO; ","")&amp;IF(AND(AND(E92&lt;&gt;"Hecho",E92&lt;&gt;"No aplica"),N(I92)&gt;0,TODAY()&gt;=N(I92)),"ABIERTO DESPUÉS DEL INICIO; ","")&amp;IF(AND(AND(E92&lt;&gt;"Hecho",E92&lt;&gt;"No aplica"),N(I92)&gt;0,TODAY()&lt;N(I92),N(I92)-TODAY()&lt;=N('Ajustes'!$B$2)),"INICIO CERCANO - SIGUE ABIERTO; ","")&amp;IF(AND(E92&lt;&gt;"No aplica",C92=""),"SIN RESPONSABLE; ","")&amp;IF(AND(AND(E92&lt;&gt;"Hecho",E92&lt;&gt;"No aplica"),N(D92)=0),"SIN FECHA LÍMITE; ","")&amp;IF(AND(AND(E92&lt;&gt;"Hecho",E92&lt;&gt;"No aplica"),N(D92)&gt;0,N(I92)&gt;0,N(D92)&gt;N(I92)),"FECHA LÍMITE DESPUÉS DEL INICIO; ","")&amp;IF(AND(AND(E92&lt;&gt;"Hecho",E92&lt;&gt;"No aplica"),N(D92)&gt;0,N(D92)&lt;TODAY()),"VENCIDO; ","")&amp;IF(AND(E92="Hecho",G92=""),"HECHO - SIN COMPROBANTE; ","")&amp;IF(AND(E92="Hecho",N(F92)=0),"HECHO - SIN FECHA; ","")="","",LEFT(IF(A92="","SIN OBRA; ",IF(COUNTIF('Obras'!$A$2:$A$51,A92)=0,"OBRA NO ESTÁ EN OBRAS; ",""))&amp;IF(B92="","SIN PUNTO; ","")&amp;IF(AND(AND(E92&lt;&gt;"Hecho",E92&lt;&gt;"No aplica"),N(I92)&gt;0,TODAY()&gt;=N(I92)),"ABIERTO DESPUÉS DEL INICIO; ","")&amp;IF(AND(AND(E92&lt;&gt;"Hecho",E92&lt;&gt;"No aplica"),N(I92)&gt;0,TODAY()&lt;N(I92),N(I92)-TODAY()&lt;=N('Ajustes'!$B$2)),"INICIO CERCANO - SIGUE ABIERTO; ","")&amp;IF(AND(E92&lt;&gt;"No aplica",C92=""),"SIN RESPONSABLE; ","")&amp;IF(AND(AND(E92&lt;&gt;"Hecho",E92&lt;&gt;"No aplica"),N(D92)=0),"SIN FECHA LÍMITE; ","")&amp;IF(AND(AND(E92&lt;&gt;"Hecho",E92&lt;&gt;"No aplica"),N(D92)&gt;0,N(I92)&gt;0,N(D92)&gt;N(I92)),"FECHA LÍMITE DESPUÉS DEL INICIO; ","")&amp;IF(AND(AND(E92&lt;&gt;"Hecho",E92&lt;&gt;"No aplica"),N(D92)&gt;0,N(D92)&lt;TODAY()),"VENCIDO; ","")&amp;IF(AND(E92="Hecho",G92=""),"HECHO - SIN COMPROBANTE; ","")&amp;IF(AND(E92="Hecho",N(F92)=0),"HECHO - SIN FECHA; ",""),LEN(IF(A92="","SIN OBRA; ",IF(COUNTIF('Obras'!$A$2:$A$51,A92)=0,"OBRA NO ESTÁ EN OBRAS; ",""))&amp;IF(B92="","SIN PUNTO; ","")&amp;IF(AND(AND(E92&lt;&gt;"Hecho",E92&lt;&gt;"No aplica"),N(I92)&gt;0,TODAY()&gt;=N(I92)),"ABIERTO DESPUÉS DEL INICIO; ","")&amp;IF(AND(AND(E92&lt;&gt;"Hecho",E92&lt;&gt;"No aplica"),N(I92)&gt;0,TODAY()&lt;N(I92),N(I92)-TODAY()&lt;=N('Ajustes'!$B$2)),"INICIO CERCANO - SIGUE ABIERTO; ","")&amp;IF(AND(E92&lt;&gt;"No aplica",C92=""),"SIN RESPONSABLE; ","")&amp;IF(AND(AND(E92&lt;&gt;"Hecho",E92&lt;&gt;"No aplica"),N(D92)=0),"SIN FECHA LÍMITE; ","")&amp;IF(AND(AND(E92&lt;&gt;"Hecho",E92&lt;&gt;"No aplica"),N(D92)&gt;0,N(I92)&gt;0,N(D92)&gt;N(I92)),"FECHA LÍMITE DESPUÉS DEL INICIO; ","")&amp;IF(AND(AND(E92&lt;&gt;"Hecho",E92&lt;&gt;"No aplica"),N(D92)&gt;0,N(D92)&lt;TODAY()),"VENCIDO; ","")&amp;IF(AND(E92="Hecho",G92=""),"HECHO - SIN COMPROBANTE; ","")&amp;IF(AND(E92="Hecho",N(F92)=0),"HECHO - SIN FECHA; ",""))-2)))</f>
        <v/>
      </c>
    </row>
    <row r="93">
      <c r="B93" s="6" t="n"/>
      <c r="D93" s="7" t="n"/>
      <c r="F93" s="7" t="n"/>
      <c r="H93" s="6" t="n"/>
      <c r="I93" s="7">
        <f>IF(A93="","",IFERROR(IF(N(INDEX('Obras'!$D$2:$D$51,MATCH(A93,'Obras'!$A$2:$A$51,0)))=0,"",INDEX('Obras'!$D$2:$D$51,MATCH(A93,'Obras'!$A$2:$A$51,0))),""))</f>
        <v/>
      </c>
      <c r="J93" s="8">
        <f>IF(N(I93)=0,"",N(I93)-TODAY())</f>
        <v/>
      </c>
      <c r="K93" s="6">
        <f>IF(NOT(OR(A93&lt;&gt;"",B93&lt;&gt;"")),"",IF(IF(A93="","SIN OBRA; ",IF(COUNTIF('Obras'!$A$2:$A$51,A93)=0,"OBRA NO ESTÁ EN OBRAS; ",""))&amp;IF(B93="","SIN PUNTO; ","")&amp;IF(AND(AND(E93&lt;&gt;"Hecho",E93&lt;&gt;"No aplica"),N(I93)&gt;0,TODAY()&gt;=N(I93)),"ABIERTO DESPUÉS DEL INICIO; ","")&amp;IF(AND(AND(E93&lt;&gt;"Hecho",E93&lt;&gt;"No aplica"),N(I93)&gt;0,TODAY()&lt;N(I93),N(I93)-TODAY()&lt;=N('Ajustes'!$B$2)),"INICIO CERCANO - SIGUE ABIERTO; ","")&amp;IF(AND(E93&lt;&gt;"No aplica",C93=""),"SIN RESPONSABLE; ","")&amp;IF(AND(AND(E93&lt;&gt;"Hecho",E93&lt;&gt;"No aplica"),N(D93)=0),"SIN FECHA LÍMITE; ","")&amp;IF(AND(AND(E93&lt;&gt;"Hecho",E93&lt;&gt;"No aplica"),N(D93)&gt;0,N(I93)&gt;0,N(D93)&gt;N(I93)),"FECHA LÍMITE DESPUÉS DEL INICIO; ","")&amp;IF(AND(AND(E93&lt;&gt;"Hecho",E93&lt;&gt;"No aplica"),N(D93)&gt;0,N(D93)&lt;TODAY()),"VENCIDO; ","")&amp;IF(AND(E93="Hecho",G93=""),"HECHO - SIN COMPROBANTE; ","")&amp;IF(AND(E93="Hecho",N(F93)=0),"HECHO - SIN FECHA; ","")="","",LEFT(IF(A93="","SIN OBRA; ",IF(COUNTIF('Obras'!$A$2:$A$51,A93)=0,"OBRA NO ESTÁ EN OBRAS; ",""))&amp;IF(B93="","SIN PUNTO; ","")&amp;IF(AND(AND(E93&lt;&gt;"Hecho",E93&lt;&gt;"No aplica"),N(I93)&gt;0,TODAY()&gt;=N(I93)),"ABIERTO DESPUÉS DEL INICIO; ","")&amp;IF(AND(AND(E93&lt;&gt;"Hecho",E93&lt;&gt;"No aplica"),N(I93)&gt;0,TODAY()&lt;N(I93),N(I93)-TODAY()&lt;=N('Ajustes'!$B$2)),"INICIO CERCANO - SIGUE ABIERTO; ","")&amp;IF(AND(E93&lt;&gt;"No aplica",C93=""),"SIN RESPONSABLE; ","")&amp;IF(AND(AND(E93&lt;&gt;"Hecho",E93&lt;&gt;"No aplica"),N(D93)=0),"SIN FECHA LÍMITE; ","")&amp;IF(AND(AND(E93&lt;&gt;"Hecho",E93&lt;&gt;"No aplica"),N(D93)&gt;0,N(I93)&gt;0,N(D93)&gt;N(I93)),"FECHA LÍMITE DESPUÉS DEL INICIO; ","")&amp;IF(AND(AND(E93&lt;&gt;"Hecho",E93&lt;&gt;"No aplica"),N(D93)&gt;0,N(D93)&lt;TODAY()),"VENCIDO; ","")&amp;IF(AND(E93="Hecho",G93=""),"HECHO - SIN COMPROBANTE; ","")&amp;IF(AND(E93="Hecho",N(F93)=0),"HECHO - SIN FECHA; ",""),LEN(IF(A93="","SIN OBRA; ",IF(COUNTIF('Obras'!$A$2:$A$51,A93)=0,"OBRA NO ESTÁ EN OBRAS; ",""))&amp;IF(B93="","SIN PUNTO; ","")&amp;IF(AND(AND(E93&lt;&gt;"Hecho",E93&lt;&gt;"No aplica"),N(I93)&gt;0,TODAY()&gt;=N(I93)),"ABIERTO DESPUÉS DEL INICIO; ","")&amp;IF(AND(AND(E93&lt;&gt;"Hecho",E93&lt;&gt;"No aplica"),N(I93)&gt;0,TODAY()&lt;N(I93),N(I93)-TODAY()&lt;=N('Ajustes'!$B$2)),"INICIO CERCANO - SIGUE ABIERTO; ","")&amp;IF(AND(E93&lt;&gt;"No aplica",C93=""),"SIN RESPONSABLE; ","")&amp;IF(AND(AND(E93&lt;&gt;"Hecho",E93&lt;&gt;"No aplica"),N(D93)=0),"SIN FECHA LÍMITE; ","")&amp;IF(AND(AND(E93&lt;&gt;"Hecho",E93&lt;&gt;"No aplica"),N(D93)&gt;0,N(I93)&gt;0,N(D93)&gt;N(I93)),"FECHA LÍMITE DESPUÉS DEL INICIO; ","")&amp;IF(AND(AND(E93&lt;&gt;"Hecho",E93&lt;&gt;"No aplica"),N(D93)&gt;0,N(D93)&lt;TODAY()),"VENCIDO; ","")&amp;IF(AND(E93="Hecho",G93=""),"HECHO - SIN COMPROBANTE; ","")&amp;IF(AND(E93="Hecho",N(F93)=0),"HECHO - SIN FECHA; ",""))-2)))</f>
        <v/>
      </c>
    </row>
    <row r="94">
      <c r="B94" s="6" t="n"/>
      <c r="D94" s="7" t="n"/>
      <c r="F94" s="7" t="n"/>
      <c r="H94" s="6" t="n"/>
      <c r="I94" s="7">
        <f>IF(A94="","",IFERROR(IF(N(INDEX('Obras'!$D$2:$D$51,MATCH(A94,'Obras'!$A$2:$A$51,0)))=0,"",INDEX('Obras'!$D$2:$D$51,MATCH(A94,'Obras'!$A$2:$A$51,0))),""))</f>
        <v/>
      </c>
      <c r="J94" s="8">
        <f>IF(N(I94)=0,"",N(I94)-TODAY())</f>
        <v/>
      </c>
      <c r="K94" s="6">
        <f>IF(NOT(OR(A94&lt;&gt;"",B94&lt;&gt;"")),"",IF(IF(A94="","SIN OBRA; ",IF(COUNTIF('Obras'!$A$2:$A$51,A94)=0,"OBRA NO ESTÁ EN OBRAS; ",""))&amp;IF(B94="","SIN PUNTO; ","")&amp;IF(AND(AND(E94&lt;&gt;"Hecho",E94&lt;&gt;"No aplica"),N(I94)&gt;0,TODAY()&gt;=N(I94)),"ABIERTO DESPUÉS DEL INICIO; ","")&amp;IF(AND(AND(E94&lt;&gt;"Hecho",E94&lt;&gt;"No aplica"),N(I94)&gt;0,TODAY()&lt;N(I94),N(I94)-TODAY()&lt;=N('Ajustes'!$B$2)),"INICIO CERCANO - SIGUE ABIERTO; ","")&amp;IF(AND(E94&lt;&gt;"No aplica",C94=""),"SIN RESPONSABLE; ","")&amp;IF(AND(AND(E94&lt;&gt;"Hecho",E94&lt;&gt;"No aplica"),N(D94)=0),"SIN FECHA LÍMITE; ","")&amp;IF(AND(AND(E94&lt;&gt;"Hecho",E94&lt;&gt;"No aplica"),N(D94)&gt;0,N(I94)&gt;0,N(D94)&gt;N(I94)),"FECHA LÍMITE DESPUÉS DEL INICIO; ","")&amp;IF(AND(AND(E94&lt;&gt;"Hecho",E94&lt;&gt;"No aplica"),N(D94)&gt;0,N(D94)&lt;TODAY()),"VENCIDO; ","")&amp;IF(AND(E94="Hecho",G94=""),"HECHO - SIN COMPROBANTE; ","")&amp;IF(AND(E94="Hecho",N(F94)=0),"HECHO - SIN FECHA; ","")="","",LEFT(IF(A94="","SIN OBRA; ",IF(COUNTIF('Obras'!$A$2:$A$51,A94)=0,"OBRA NO ESTÁ EN OBRAS; ",""))&amp;IF(B94="","SIN PUNTO; ","")&amp;IF(AND(AND(E94&lt;&gt;"Hecho",E94&lt;&gt;"No aplica"),N(I94)&gt;0,TODAY()&gt;=N(I94)),"ABIERTO DESPUÉS DEL INICIO; ","")&amp;IF(AND(AND(E94&lt;&gt;"Hecho",E94&lt;&gt;"No aplica"),N(I94)&gt;0,TODAY()&lt;N(I94),N(I94)-TODAY()&lt;=N('Ajustes'!$B$2)),"INICIO CERCANO - SIGUE ABIERTO; ","")&amp;IF(AND(E94&lt;&gt;"No aplica",C94=""),"SIN RESPONSABLE; ","")&amp;IF(AND(AND(E94&lt;&gt;"Hecho",E94&lt;&gt;"No aplica"),N(D94)=0),"SIN FECHA LÍMITE; ","")&amp;IF(AND(AND(E94&lt;&gt;"Hecho",E94&lt;&gt;"No aplica"),N(D94)&gt;0,N(I94)&gt;0,N(D94)&gt;N(I94)),"FECHA LÍMITE DESPUÉS DEL INICIO; ","")&amp;IF(AND(AND(E94&lt;&gt;"Hecho",E94&lt;&gt;"No aplica"),N(D94)&gt;0,N(D94)&lt;TODAY()),"VENCIDO; ","")&amp;IF(AND(E94="Hecho",G94=""),"HECHO - SIN COMPROBANTE; ","")&amp;IF(AND(E94="Hecho",N(F94)=0),"HECHO - SIN FECHA; ",""),LEN(IF(A94="","SIN OBRA; ",IF(COUNTIF('Obras'!$A$2:$A$51,A94)=0,"OBRA NO ESTÁ EN OBRAS; ",""))&amp;IF(B94="","SIN PUNTO; ","")&amp;IF(AND(AND(E94&lt;&gt;"Hecho",E94&lt;&gt;"No aplica"),N(I94)&gt;0,TODAY()&gt;=N(I94)),"ABIERTO DESPUÉS DEL INICIO; ","")&amp;IF(AND(AND(E94&lt;&gt;"Hecho",E94&lt;&gt;"No aplica"),N(I94)&gt;0,TODAY()&lt;N(I94),N(I94)-TODAY()&lt;=N('Ajustes'!$B$2)),"INICIO CERCANO - SIGUE ABIERTO; ","")&amp;IF(AND(E94&lt;&gt;"No aplica",C94=""),"SIN RESPONSABLE; ","")&amp;IF(AND(AND(E94&lt;&gt;"Hecho",E94&lt;&gt;"No aplica"),N(D94)=0),"SIN FECHA LÍMITE; ","")&amp;IF(AND(AND(E94&lt;&gt;"Hecho",E94&lt;&gt;"No aplica"),N(D94)&gt;0,N(I94)&gt;0,N(D94)&gt;N(I94)),"FECHA LÍMITE DESPUÉS DEL INICIO; ","")&amp;IF(AND(AND(E94&lt;&gt;"Hecho",E94&lt;&gt;"No aplica"),N(D94)&gt;0,N(D94)&lt;TODAY()),"VENCIDO; ","")&amp;IF(AND(E94="Hecho",G94=""),"HECHO - SIN COMPROBANTE; ","")&amp;IF(AND(E94="Hecho",N(F94)=0),"HECHO - SIN FECHA; ",""))-2)))</f>
        <v/>
      </c>
    </row>
    <row r="95">
      <c r="B95" s="6" t="n"/>
      <c r="D95" s="7" t="n"/>
      <c r="F95" s="7" t="n"/>
      <c r="H95" s="6" t="n"/>
      <c r="I95" s="7">
        <f>IF(A95="","",IFERROR(IF(N(INDEX('Obras'!$D$2:$D$51,MATCH(A95,'Obras'!$A$2:$A$51,0)))=0,"",INDEX('Obras'!$D$2:$D$51,MATCH(A95,'Obras'!$A$2:$A$51,0))),""))</f>
        <v/>
      </c>
      <c r="J95" s="8">
        <f>IF(N(I95)=0,"",N(I95)-TODAY())</f>
        <v/>
      </c>
      <c r="K95" s="6">
        <f>IF(NOT(OR(A95&lt;&gt;"",B95&lt;&gt;"")),"",IF(IF(A95="","SIN OBRA; ",IF(COUNTIF('Obras'!$A$2:$A$51,A95)=0,"OBRA NO ESTÁ EN OBRAS; ",""))&amp;IF(B95="","SIN PUNTO; ","")&amp;IF(AND(AND(E95&lt;&gt;"Hecho",E95&lt;&gt;"No aplica"),N(I95)&gt;0,TODAY()&gt;=N(I95)),"ABIERTO DESPUÉS DEL INICIO; ","")&amp;IF(AND(AND(E95&lt;&gt;"Hecho",E95&lt;&gt;"No aplica"),N(I95)&gt;0,TODAY()&lt;N(I95),N(I95)-TODAY()&lt;=N('Ajustes'!$B$2)),"INICIO CERCANO - SIGUE ABIERTO; ","")&amp;IF(AND(E95&lt;&gt;"No aplica",C95=""),"SIN RESPONSABLE; ","")&amp;IF(AND(AND(E95&lt;&gt;"Hecho",E95&lt;&gt;"No aplica"),N(D95)=0),"SIN FECHA LÍMITE; ","")&amp;IF(AND(AND(E95&lt;&gt;"Hecho",E95&lt;&gt;"No aplica"),N(D95)&gt;0,N(I95)&gt;0,N(D95)&gt;N(I95)),"FECHA LÍMITE DESPUÉS DEL INICIO; ","")&amp;IF(AND(AND(E95&lt;&gt;"Hecho",E95&lt;&gt;"No aplica"),N(D95)&gt;0,N(D95)&lt;TODAY()),"VENCIDO; ","")&amp;IF(AND(E95="Hecho",G95=""),"HECHO - SIN COMPROBANTE; ","")&amp;IF(AND(E95="Hecho",N(F95)=0),"HECHO - SIN FECHA; ","")="","",LEFT(IF(A95="","SIN OBRA; ",IF(COUNTIF('Obras'!$A$2:$A$51,A95)=0,"OBRA NO ESTÁ EN OBRAS; ",""))&amp;IF(B95="","SIN PUNTO; ","")&amp;IF(AND(AND(E95&lt;&gt;"Hecho",E95&lt;&gt;"No aplica"),N(I95)&gt;0,TODAY()&gt;=N(I95)),"ABIERTO DESPUÉS DEL INICIO; ","")&amp;IF(AND(AND(E95&lt;&gt;"Hecho",E95&lt;&gt;"No aplica"),N(I95)&gt;0,TODAY()&lt;N(I95),N(I95)-TODAY()&lt;=N('Ajustes'!$B$2)),"INICIO CERCANO - SIGUE ABIERTO; ","")&amp;IF(AND(E95&lt;&gt;"No aplica",C95=""),"SIN RESPONSABLE; ","")&amp;IF(AND(AND(E95&lt;&gt;"Hecho",E95&lt;&gt;"No aplica"),N(D95)=0),"SIN FECHA LÍMITE; ","")&amp;IF(AND(AND(E95&lt;&gt;"Hecho",E95&lt;&gt;"No aplica"),N(D95)&gt;0,N(I95)&gt;0,N(D95)&gt;N(I95)),"FECHA LÍMITE DESPUÉS DEL INICIO; ","")&amp;IF(AND(AND(E95&lt;&gt;"Hecho",E95&lt;&gt;"No aplica"),N(D95)&gt;0,N(D95)&lt;TODAY()),"VENCIDO; ","")&amp;IF(AND(E95="Hecho",G95=""),"HECHO - SIN COMPROBANTE; ","")&amp;IF(AND(E95="Hecho",N(F95)=0),"HECHO - SIN FECHA; ",""),LEN(IF(A95="","SIN OBRA; ",IF(COUNTIF('Obras'!$A$2:$A$51,A95)=0,"OBRA NO ESTÁ EN OBRAS; ",""))&amp;IF(B95="","SIN PUNTO; ","")&amp;IF(AND(AND(E95&lt;&gt;"Hecho",E95&lt;&gt;"No aplica"),N(I95)&gt;0,TODAY()&gt;=N(I95)),"ABIERTO DESPUÉS DEL INICIO; ","")&amp;IF(AND(AND(E95&lt;&gt;"Hecho",E95&lt;&gt;"No aplica"),N(I95)&gt;0,TODAY()&lt;N(I95),N(I95)-TODAY()&lt;=N('Ajustes'!$B$2)),"INICIO CERCANO - SIGUE ABIERTO; ","")&amp;IF(AND(E95&lt;&gt;"No aplica",C95=""),"SIN RESPONSABLE; ","")&amp;IF(AND(AND(E95&lt;&gt;"Hecho",E95&lt;&gt;"No aplica"),N(D95)=0),"SIN FECHA LÍMITE; ","")&amp;IF(AND(AND(E95&lt;&gt;"Hecho",E95&lt;&gt;"No aplica"),N(D95)&gt;0,N(I95)&gt;0,N(D95)&gt;N(I95)),"FECHA LÍMITE DESPUÉS DEL INICIO; ","")&amp;IF(AND(AND(E95&lt;&gt;"Hecho",E95&lt;&gt;"No aplica"),N(D95)&gt;0,N(D95)&lt;TODAY()),"VENCIDO; ","")&amp;IF(AND(E95="Hecho",G95=""),"HECHO - SIN COMPROBANTE; ","")&amp;IF(AND(E95="Hecho",N(F95)=0),"HECHO - SIN FECHA; ",""))-2)))</f>
        <v/>
      </c>
    </row>
    <row r="96">
      <c r="B96" s="6" t="n"/>
      <c r="D96" s="7" t="n"/>
      <c r="F96" s="7" t="n"/>
      <c r="H96" s="6" t="n"/>
      <c r="I96" s="7">
        <f>IF(A96="","",IFERROR(IF(N(INDEX('Obras'!$D$2:$D$51,MATCH(A96,'Obras'!$A$2:$A$51,0)))=0,"",INDEX('Obras'!$D$2:$D$51,MATCH(A96,'Obras'!$A$2:$A$51,0))),""))</f>
        <v/>
      </c>
      <c r="J96" s="8">
        <f>IF(N(I96)=0,"",N(I96)-TODAY())</f>
        <v/>
      </c>
      <c r="K96" s="6">
        <f>IF(NOT(OR(A96&lt;&gt;"",B96&lt;&gt;"")),"",IF(IF(A96="","SIN OBRA; ",IF(COUNTIF('Obras'!$A$2:$A$51,A96)=0,"OBRA NO ESTÁ EN OBRAS; ",""))&amp;IF(B96="","SIN PUNTO; ","")&amp;IF(AND(AND(E96&lt;&gt;"Hecho",E96&lt;&gt;"No aplica"),N(I96)&gt;0,TODAY()&gt;=N(I96)),"ABIERTO DESPUÉS DEL INICIO; ","")&amp;IF(AND(AND(E96&lt;&gt;"Hecho",E96&lt;&gt;"No aplica"),N(I96)&gt;0,TODAY()&lt;N(I96),N(I96)-TODAY()&lt;=N('Ajustes'!$B$2)),"INICIO CERCANO - SIGUE ABIERTO; ","")&amp;IF(AND(E96&lt;&gt;"No aplica",C96=""),"SIN RESPONSABLE; ","")&amp;IF(AND(AND(E96&lt;&gt;"Hecho",E96&lt;&gt;"No aplica"),N(D96)=0),"SIN FECHA LÍMITE; ","")&amp;IF(AND(AND(E96&lt;&gt;"Hecho",E96&lt;&gt;"No aplica"),N(D96)&gt;0,N(I96)&gt;0,N(D96)&gt;N(I96)),"FECHA LÍMITE DESPUÉS DEL INICIO; ","")&amp;IF(AND(AND(E96&lt;&gt;"Hecho",E96&lt;&gt;"No aplica"),N(D96)&gt;0,N(D96)&lt;TODAY()),"VENCIDO; ","")&amp;IF(AND(E96="Hecho",G96=""),"HECHO - SIN COMPROBANTE; ","")&amp;IF(AND(E96="Hecho",N(F96)=0),"HECHO - SIN FECHA; ","")="","",LEFT(IF(A96="","SIN OBRA; ",IF(COUNTIF('Obras'!$A$2:$A$51,A96)=0,"OBRA NO ESTÁ EN OBRAS; ",""))&amp;IF(B96="","SIN PUNTO; ","")&amp;IF(AND(AND(E96&lt;&gt;"Hecho",E96&lt;&gt;"No aplica"),N(I96)&gt;0,TODAY()&gt;=N(I96)),"ABIERTO DESPUÉS DEL INICIO; ","")&amp;IF(AND(AND(E96&lt;&gt;"Hecho",E96&lt;&gt;"No aplica"),N(I96)&gt;0,TODAY()&lt;N(I96),N(I96)-TODAY()&lt;=N('Ajustes'!$B$2)),"INICIO CERCANO - SIGUE ABIERTO; ","")&amp;IF(AND(E96&lt;&gt;"No aplica",C96=""),"SIN RESPONSABLE; ","")&amp;IF(AND(AND(E96&lt;&gt;"Hecho",E96&lt;&gt;"No aplica"),N(D96)=0),"SIN FECHA LÍMITE; ","")&amp;IF(AND(AND(E96&lt;&gt;"Hecho",E96&lt;&gt;"No aplica"),N(D96)&gt;0,N(I96)&gt;0,N(D96)&gt;N(I96)),"FECHA LÍMITE DESPUÉS DEL INICIO; ","")&amp;IF(AND(AND(E96&lt;&gt;"Hecho",E96&lt;&gt;"No aplica"),N(D96)&gt;0,N(D96)&lt;TODAY()),"VENCIDO; ","")&amp;IF(AND(E96="Hecho",G96=""),"HECHO - SIN COMPROBANTE; ","")&amp;IF(AND(E96="Hecho",N(F96)=0),"HECHO - SIN FECHA; ",""),LEN(IF(A96="","SIN OBRA; ",IF(COUNTIF('Obras'!$A$2:$A$51,A96)=0,"OBRA NO ESTÁ EN OBRAS; ",""))&amp;IF(B96="","SIN PUNTO; ","")&amp;IF(AND(AND(E96&lt;&gt;"Hecho",E96&lt;&gt;"No aplica"),N(I96)&gt;0,TODAY()&gt;=N(I96)),"ABIERTO DESPUÉS DEL INICIO; ","")&amp;IF(AND(AND(E96&lt;&gt;"Hecho",E96&lt;&gt;"No aplica"),N(I96)&gt;0,TODAY()&lt;N(I96),N(I96)-TODAY()&lt;=N('Ajustes'!$B$2)),"INICIO CERCANO - SIGUE ABIERTO; ","")&amp;IF(AND(E96&lt;&gt;"No aplica",C96=""),"SIN RESPONSABLE; ","")&amp;IF(AND(AND(E96&lt;&gt;"Hecho",E96&lt;&gt;"No aplica"),N(D96)=0),"SIN FECHA LÍMITE; ","")&amp;IF(AND(AND(E96&lt;&gt;"Hecho",E96&lt;&gt;"No aplica"),N(D96)&gt;0,N(I96)&gt;0,N(D96)&gt;N(I96)),"FECHA LÍMITE DESPUÉS DEL INICIO; ","")&amp;IF(AND(AND(E96&lt;&gt;"Hecho",E96&lt;&gt;"No aplica"),N(D96)&gt;0,N(D96)&lt;TODAY()),"VENCIDO; ","")&amp;IF(AND(E96="Hecho",G96=""),"HECHO - SIN COMPROBANTE; ","")&amp;IF(AND(E96="Hecho",N(F96)=0),"HECHO - SIN FECHA; ",""))-2)))</f>
        <v/>
      </c>
    </row>
    <row r="97">
      <c r="B97" s="6" t="n"/>
      <c r="D97" s="7" t="n"/>
      <c r="F97" s="7" t="n"/>
      <c r="H97" s="6" t="n"/>
      <c r="I97" s="7">
        <f>IF(A97="","",IFERROR(IF(N(INDEX('Obras'!$D$2:$D$51,MATCH(A97,'Obras'!$A$2:$A$51,0)))=0,"",INDEX('Obras'!$D$2:$D$51,MATCH(A97,'Obras'!$A$2:$A$51,0))),""))</f>
        <v/>
      </c>
      <c r="J97" s="8">
        <f>IF(N(I97)=0,"",N(I97)-TODAY())</f>
        <v/>
      </c>
      <c r="K97" s="6">
        <f>IF(NOT(OR(A97&lt;&gt;"",B97&lt;&gt;"")),"",IF(IF(A97="","SIN OBRA; ",IF(COUNTIF('Obras'!$A$2:$A$51,A97)=0,"OBRA NO ESTÁ EN OBRAS; ",""))&amp;IF(B97="","SIN PUNTO; ","")&amp;IF(AND(AND(E97&lt;&gt;"Hecho",E97&lt;&gt;"No aplica"),N(I97)&gt;0,TODAY()&gt;=N(I97)),"ABIERTO DESPUÉS DEL INICIO; ","")&amp;IF(AND(AND(E97&lt;&gt;"Hecho",E97&lt;&gt;"No aplica"),N(I97)&gt;0,TODAY()&lt;N(I97),N(I97)-TODAY()&lt;=N('Ajustes'!$B$2)),"INICIO CERCANO - SIGUE ABIERTO; ","")&amp;IF(AND(E97&lt;&gt;"No aplica",C97=""),"SIN RESPONSABLE; ","")&amp;IF(AND(AND(E97&lt;&gt;"Hecho",E97&lt;&gt;"No aplica"),N(D97)=0),"SIN FECHA LÍMITE; ","")&amp;IF(AND(AND(E97&lt;&gt;"Hecho",E97&lt;&gt;"No aplica"),N(D97)&gt;0,N(I97)&gt;0,N(D97)&gt;N(I97)),"FECHA LÍMITE DESPUÉS DEL INICIO; ","")&amp;IF(AND(AND(E97&lt;&gt;"Hecho",E97&lt;&gt;"No aplica"),N(D97)&gt;0,N(D97)&lt;TODAY()),"VENCIDO; ","")&amp;IF(AND(E97="Hecho",G97=""),"HECHO - SIN COMPROBANTE; ","")&amp;IF(AND(E97="Hecho",N(F97)=0),"HECHO - SIN FECHA; ","")="","",LEFT(IF(A97="","SIN OBRA; ",IF(COUNTIF('Obras'!$A$2:$A$51,A97)=0,"OBRA NO ESTÁ EN OBRAS; ",""))&amp;IF(B97="","SIN PUNTO; ","")&amp;IF(AND(AND(E97&lt;&gt;"Hecho",E97&lt;&gt;"No aplica"),N(I97)&gt;0,TODAY()&gt;=N(I97)),"ABIERTO DESPUÉS DEL INICIO; ","")&amp;IF(AND(AND(E97&lt;&gt;"Hecho",E97&lt;&gt;"No aplica"),N(I97)&gt;0,TODAY()&lt;N(I97),N(I97)-TODAY()&lt;=N('Ajustes'!$B$2)),"INICIO CERCANO - SIGUE ABIERTO; ","")&amp;IF(AND(E97&lt;&gt;"No aplica",C97=""),"SIN RESPONSABLE; ","")&amp;IF(AND(AND(E97&lt;&gt;"Hecho",E97&lt;&gt;"No aplica"),N(D97)=0),"SIN FECHA LÍMITE; ","")&amp;IF(AND(AND(E97&lt;&gt;"Hecho",E97&lt;&gt;"No aplica"),N(D97)&gt;0,N(I97)&gt;0,N(D97)&gt;N(I97)),"FECHA LÍMITE DESPUÉS DEL INICIO; ","")&amp;IF(AND(AND(E97&lt;&gt;"Hecho",E97&lt;&gt;"No aplica"),N(D97)&gt;0,N(D97)&lt;TODAY()),"VENCIDO; ","")&amp;IF(AND(E97="Hecho",G97=""),"HECHO - SIN COMPROBANTE; ","")&amp;IF(AND(E97="Hecho",N(F97)=0),"HECHO - SIN FECHA; ",""),LEN(IF(A97="","SIN OBRA; ",IF(COUNTIF('Obras'!$A$2:$A$51,A97)=0,"OBRA NO ESTÁ EN OBRAS; ",""))&amp;IF(B97="","SIN PUNTO; ","")&amp;IF(AND(AND(E97&lt;&gt;"Hecho",E97&lt;&gt;"No aplica"),N(I97)&gt;0,TODAY()&gt;=N(I97)),"ABIERTO DESPUÉS DEL INICIO; ","")&amp;IF(AND(AND(E97&lt;&gt;"Hecho",E97&lt;&gt;"No aplica"),N(I97)&gt;0,TODAY()&lt;N(I97),N(I97)-TODAY()&lt;=N('Ajustes'!$B$2)),"INICIO CERCANO - SIGUE ABIERTO; ","")&amp;IF(AND(E97&lt;&gt;"No aplica",C97=""),"SIN RESPONSABLE; ","")&amp;IF(AND(AND(E97&lt;&gt;"Hecho",E97&lt;&gt;"No aplica"),N(D97)=0),"SIN FECHA LÍMITE; ","")&amp;IF(AND(AND(E97&lt;&gt;"Hecho",E97&lt;&gt;"No aplica"),N(D97)&gt;0,N(I97)&gt;0,N(D97)&gt;N(I97)),"FECHA LÍMITE DESPUÉS DEL INICIO; ","")&amp;IF(AND(AND(E97&lt;&gt;"Hecho",E97&lt;&gt;"No aplica"),N(D97)&gt;0,N(D97)&lt;TODAY()),"VENCIDO; ","")&amp;IF(AND(E97="Hecho",G97=""),"HECHO - SIN COMPROBANTE; ","")&amp;IF(AND(E97="Hecho",N(F97)=0),"HECHO - SIN FECHA; ",""))-2)))</f>
        <v/>
      </c>
    </row>
    <row r="98">
      <c r="B98" s="6" t="n"/>
      <c r="D98" s="7" t="n"/>
      <c r="F98" s="7" t="n"/>
      <c r="H98" s="6" t="n"/>
      <c r="I98" s="7">
        <f>IF(A98="","",IFERROR(IF(N(INDEX('Obras'!$D$2:$D$51,MATCH(A98,'Obras'!$A$2:$A$51,0)))=0,"",INDEX('Obras'!$D$2:$D$51,MATCH(A98,'Obras'!$A$2:$A$51,0))),""))</f>
        <v/>
      </c>
      <c r="J98" s="8">
        <f>IF(N(I98)=0,"",N(I98)-TODAY())</f>
        <v/>
      </c>
      <c r="K98" s="6">
        <f>IF(NOT(OR(A98&lt;&gt;"",B98&lt;&gt;"")),"",IF(IF(A98="","SIN OBRA; ",IF(COUNTIF('Obras'!$A$2:$A$51,A98)=0,"OBRA NO ESTÁ EN OBRAS; ",""))&amp;IF(B98="","SIN PUNTO; ","")&amp;IF(AND(AND(E98&lt;&gt;"Hecho",E98&lt;&gt;"No aplica"),N(I98)&gt;0,TODAY()&gt;=N(I98)),"ABIERTO DESPUÉS DEL INICIO; ","")&amp;IF(AND(AND(E98&lt;&gt;"Hecho",E98&lt;&gt;"No aplica"),N(I98)&gt;0,TODAY()&lt;N(I98),N(I98)-TODAY()&lt;=N('Ajustes'!$B$2)),"INICIO CERCANO - SIGUE ABIERTO; ","")&amp;IF(AND(E98&lt;&gt;"No aplica",C98=""),"SIN RESPONSABLE; ","")&amp;IF(AND(AND(E98&lt;&gt;"Hecho",E98&lt;&gt;"No aplica"),N(D98)=0),"SIN FECHA LÍMITE; ","")&amp;IF(AND(AND(E98&lt;&gt;"Hecho",E98&lt;&gt;"No aplica"),N(D98)&gt;0,N(I98)&gt;0,N(D98)&gt;N(I98)),"FECHA LÍMITE DESPUÉS DEL INICIO; ","")&amp;IF(AND(AND(E98&lt;&gt;"Hecho",E98&lt;&gt;"No aplica"),N(D98)&gt;0,N(D98)&lt;TODAY()),"VENCIDO; ","")&amp;IF(AND(E98="Hecho",G98=""),"HECHO - SIN COMPROBANTE; ","")&amp;IF(AND(E98="Hecho",N(F98)=0),"HECHO - SIN FECHA; ","")="","",LEFT(IF(A98="","SIN OBRA; ",IF(COUNTIF('Obras'!$A$2:$A$51,A98)=0,"OBRA NO ESTÁ EN OBRAS; ",""))&amp;IF(B98="","SIN PUNTO; ","")&amp;IF(AND(AND(E98&lt;&gt;"Hecho",E98&lt;&gt;"No aplica"),N(I98)&gt;0,TODAY()&gt;=N(I98)),"ABIERTO DESPUÉS DEL INICIO; ","")&amp;IF(AND(AND(E98&lt;&gt;"Hecho",E98&lt;&gt;"No aplica"),N(I98)&gt;0,TODAY()&lt;N(I98),N(I98)-TODAY()&lt;=N('Ajustes'!$B$2)),"INICIO CERCANO - SIGUE ABIERTO; ","")&amp;IF(AND(E98&lt;&gt;"No aplica",C98=""),"SIN RESPONSABLE; ","")&amp;IF(AND(AND(E98&lt;&gt;"Hecho",E98&lt;&gt;"No aplica"),N(D98)=0),"SIN FECHA LÍMITE; ","")&amp;IF(AND(AND(E98&lt;&gt;"Hecho",E98&lt;&gt;"No aplica"),N(D98)&gt;0,N(I98)&gt;0,N(D98)&gt;N(I98)),"FECHA LÍMITE DESPUÉS DEL INICIO; ","")&amp;IF(AND(AND(E98&lt;&gt;"Hecho",E98&lt;&gt;"No aplica"),N(D98)&gt;0,N(D98)&lt;TODAY()),"VENCIDO; ","")&amp;IF(AND(E98="Hecho",G98=""),"HECHO - SIN COMPROBANTE; ","")&amp;IF(AND(E98="Hecho",N(F98)=0),"HECHO - SIN FECHA; ",""),LEN(IF(A98="","SIN OBRA; ",IF(COUNTIF('Obras'!$A$2:$A$51,A98)=0,"OBRA NO ESTÁ EN OBRAS; ",""))&amp;IF(B98="","SIN PUNTO; ","")&amp;IF(AND(AND(E98&lt;&gt;"Hecho",E98&lt;&gt;"No aplica"),N(I98)&gt;0,TODAY()&gt;=N(I98)),"ABIERTO DESPUÉS DEL INICIO; ","")&amp;IF(AND(AND(E98&lt;&gt;"Hecho",E98&lt;&gt;"No aplica"),N(I98)&gt;0,TODAY()&lt;N(I98),N(I98)-TODAY()&lt;=N('Ajustes'!$B$2)),"INICIO CERCANO - SIGUE ABIERTO; ","")&amp;IF(AND(E98&lt;&gt;"No aplica",C98=""),"SIN RESPONSABLE; ","")&amp;IF(AND(AND(E98&lt;&gt;"Hecho",E98&lt;&gt;"No aplica"),N(D98)=0),"SIN FECHA LÍMITE; ","")&amp;IF(AND(AND(E98&lt;&gt;"Hecho",E98&lt;&gt;"No aplica"),N(D98)&gt;0,N(I98)&gt;0,N(D98)&gt;N(I98)),"FECHA LÍMITE DESPUÉS DEL INICIO; ","")&amp;IF(AND(AND(E98&lt;&gt;"Hecho",E98&lt;&gt;"No aplica"),N(D98)&gt;0,N(D98)&lt;TODAY()),"VENCIDO; ","")&amp;IF(AND(E98="Hecho",G98=""),"HECHO - SIN COMPROBANTE; ","")&amp;IF(AND(E98="Hecho",N(F98)=0),"HECHO - SIN FECHA; ",""))-2)))</f>
        <v/>
      </c>
    </row>
    <row r="99">
      <c r="B99" s="6" t="n"/>
      <c r="D99" s="7" t="n"/>
      <c r="F99" s="7" t="n"/>
      <c r="H99" s="6" t="n"/>
      <c r="I99" s="7">
        <f>IF(A99="","",IFERROR(IF(N(INDEX('Obras'!$D$2:$D$51,MATCH(A99,'Obras'!$A$2:$A$51,0)))=0,"",INDEX('Obras'!$D$2:$D$51,MATCH(A99,'Obras'!$A$2:$A$51,0))),""))</f>
        <v/>
      </c>
      <c r="J99" s="8">
        <f>IF(N(I99)=0,"",N(I99)-TODAY())</f>
        <v/>
      </c>
      <c r="K99" s="6">
        <f>IF(NOT(OR(A99&lt;&gt;"",B99&lt;&gt;"")),"",IF(IF(A99="","SIN OBRA; ",IF(COUNTIF('Obras'!$A$2:$A$51,A99)=0,"OBRA NO ESTÁ EN OBRAS; ",""))&amp;IF(B99="","SIN PUNTO; ","")&amp;IF(AND(AND(E99&lt;&gt;"Hecho",E99&lt;&gt;"No aplica"),N(I99)&gt;0,TODAY()&gt;=N(I99)),"ABIERTO DESPUÉS DEL INICIO; ","")&amp;IF(AND(AND(E99&lt;&gt;"Hecho",E99&lt;&gt;"No aplica"),N(I99)&gt;0,TODAY()&lt;N(I99),N(I99)-TODAY()&lt;=N('Ajustes'!$B$2)),"INICIO CERCANO - SIGUE ABIERTO; ","")&amp;IF(AND(E99&lt;&gt;"No aplica",C99=""),"SIN RESPONSABLE; ","")&amp;IF(AND(AND(E99&lt;&gt;"Hecho",E99&lt;&gt;"No aplica"),N(D99)=0),"SIN FECHA LÍMITE; ","")&amp;IF(AND(AND(E99&lt;&gt;"Hecho",E99&lt;&gt;"No aplica"),N(D99)&gt;0,N(I99)&gt;0,N(D99)&gt;N(I99)),"FECHA LÍMITE DESPUÉS DEL INICIO; ","")&amp;IF(AND(AND(E99&lt;&gt;"Hecho",E99&lt;&gt;"No aplica"),N(D99)&gt;0,N(D99)&lt;TODAY()),"VENCIDO; ","")&amp;IF(AND(E99="Hecho",G99=""),"HECHO - SIN COMPROBANTE; ","")&amp;IF(AND(E99="Hecho",N(F99)=0),"HECHO - SIN FECHA; ","")="","",LEFT(IF(A99="","SIN OBRA; ",IF(COUNTIF('Obras'!$A$2:$A$51,A99)=0,"OBRA NO ESTÁ EN OBRAS; ",""))&amp;IF(B99="","SIN PUNTO; ","")&amp;IF(AND(AND(E99&lt;&gt;"Hecho",E99&lt;&gt;"No aplica"),N(I99)&gt;0,TODAY()&gt;=N(I99)),"ABIERTO DESPUÉS DEL INICIO; ","")&amp;IF(AND(AND(E99&lt;&gt;"Hecho",E99&lt;&gt;"No aplica"),N(I99)&gt;0,TODAY()&lt;N(I99),N(I99)-TODAY()&lt;=N('Ajustes'!$B$2)),"INICIO CERCANO - SIGUE ABIERTO; ","")&amp;IF(AND(E99&lt;&gt;"No aplica",C99=""),"SIN RESPONSABLE; ","")&amp;IF(AND(AND(E99&lt;&gt;"Hecho",E99&lt;&gt;"No aplica"),N(D99)=0),"SIN FECHA LÍMITE; ","")&amp;IF(AND(AND(E99&lt;&gt;"Hecho",E99&lt;&gt;"No aplica"),N(D99)&gt;0,N(I99)&gt;0,N(D99)&gt;N(I99)),"FECHA LÍMITE DESPUÉS DEL INICIO; ","")&amp;IF(AND(AND(E99&lt;&gt;"Hecho",E99&lt;&gt;"No aplica"),N(D99)&gt;0,N(D99)&lt;TODAY()),"VENCIDO; ","")&amp;IF(AND(E99="Hecho",G99=""),"HECHO - SIN COMPROBANTE; ","")&amp;IF(AND(E99="Hecho",N(F99)=0),"HECHO - SIN FECHA; ",""),LEN(IF(A99="","SIN OBRA; ",IF(COUNTIF('Obras'!$A$2:$A$51,A99)=0,"OBRA NO ESTÁ EN OBRAS; ",""))&amp;IF(B99="","SIN PUNTO; ","")&amp;IF(AND(AND(E99&lt;&gt;"Hecho",E99&lt;&gt;"No aplica"),N(I99)&gt;0,TODAY()&gt;=N(I99)),"ABIERTO DESPUÉS DEL INICIO; ","")&amp;IF(AND(AND(E99&lt;&gt;"Hecho",E99&lt;&gt;"No aplica"),N(I99)&gt;0,TODAY()&lt;N(I99),N(I99)-TODAY()&lt;=N('Ajustes'!$B$2)),"INICIO CERCANO - SIGUE ABIERTO; ","")&amp;IF(AND(E99&lt;&gt;"No aplica",C99=""),"SIN RESPONSABLE; ","")&amp;IF(AND(AND(E99&lt;&gt;"Hecho",E99&lt;&gt;"No aplica"),N(D99)=0),"SIN FECHA LÍMITE; ","")&amp;IF(AND(AND(E99&lt;&gt;"Hecho",E99&lt;&gt;"No aplica"),N(D99)&gt;0,N(I99)&gt;0,N(D99)&gt;N(I99)),"FECHA LÍMITE DESPUÉS DEL INICIO; ","")&amp;IF(AND(AND(E99&lt;&gt;"Hecho",E99&lt;&gt;"No aplica"),N(D99)&gt;0,N(D99)&lt;TODAY()),"VENCIDO; ","")&amp;IF(AND(E99="Hecho",G99=""),"HECHO - SIN COMPROBANTE; ","")&amp;IF(AND(E99="Hecho",N(F99)=0),"HECHO - SIN FECHA; ",""))-2)))</f>
        <v/>
      </c>
    </row>
    <row r="100">
      <c r="B100" s="6" t="n"/>
      <c r="D100" s="7" t="n"/>
      <c r="F100" s="7" t="n"/>
      <c r="H100" s="6" t="n"/>
      <c r="I100" s="7">
        <f>IF(A100="","",IFERROR(IF(N(INDEX('Obras'!$D$2:$D$51,MATCH(A100,'Obras'!$A$2:$A$51,0)))=0,"",INDEX('Obras'!$D$2:$D$51,MATCH(A100,'Obras'!$A$2:$A$51,0))),""))</f>
        <v/>
      </c>
      <c r="J100" s="8">
        <f>IF(N(I100)=0,"",N(I100)-TODAY())</f>
        <v/>
      </c>
      <c r="K100" s="6">
        <f>IF(NOT(OR(A100&lt;&gt;"",B100&lt;&gt;"")),"",IF(IF(A100="","SIN OBRA; ",IF(COUNTIF('Obras'!$A$2:$A$51,A100)=0,"OBRA NO ESTÁ EN OBRAS; ",""))&amp;IF(B100="","SIN PUNTO; ","")&amp;IF(AND(AND(E100&lt;&gt;"Hecho",E100&lt;&gt;"No aplica"),N(I100)&gt;0,TODAY()&gt;=N(I100)),"ABIERTO DESPUÉS DEL INICIO; ","")&amp;IF(AND(AND(E100&lt;&gt;"Hecho",E100&lt;&gt;"No aplica"),N(I100)&gt;0,TODAY()&lt;N(I100),N(I100)-TODAY()&lt;=N('Ajustes'!$B$2)),"INICIO CERCANO - SIGUE ABIERTO; ","")&amp;IF(AND(E100&lt;&gt;"No aplica",C100=""),"SIN RESPONSABLE; ","")&amp;IF(AND(AND(E100&lt;&gt;"Hecho",E100&lt;&gt;"No aplica"),N(D100)=0),"SIN FECHA LÍMITE; ","")&amp;IF(AND(AND(E100&lt;&gt;"Hecho",E100&lt;&gt;"No aplica"),N(D100)&gt;0,N(I100)&gt;0,N(D100)&gt;N(I100)),"FECHA LÍMITE DESPUÉS DEL INICIO; ","")&amp;IF(AND(AND(E100&lt;&gt;"Hecho",E100&lt;&gt;"No aplica"),N(D100)&gt;0,N(D100)&lt;TODAY()),"VENCIDO; ","")&amp;IF(AND(E100="Hecho",G100=""),"HECHO - SIN COMPROBANTE; ","")&amp;IF(AND(E100="Hecho",N(F100)=0),"HECHO - SIN FECHA; ","")="","",LEFT(IF(A100="","SIN OBRA; ",IF(COUNTIF('Obras'!$A$2:$A$51,A100)=0,"OBRA NO ESTÁ EN OBRAS; ",""))&amp;IF(B100="","SIN PUNTO; ","")&amp;IF(AND(AND(E100&lt;&gt;"Hecho",E100&lt;&gt;"No aplica"),N(I100)&gt;0,TODAY()&gt;=N(I100)),"ABIERTO DESPUÉS DEL INICIO; ","")&amp;IF(AND(AND(E100&lt;&gt;"Hecho",E100&lt;&gt;"No aplica"),N(I100)&gt;0,TODAY()&lt;N(I100),N(I100)-TODAY()&lt;=N('Ajustes'!$B$2)),"INICIO CERCANO - SIGUE ABIERTO; ","")&amp;IF(AND(E100&lt;&gt;"No aplica",C100=""),"SIN RESPONSABLE; ","")&amp;IF(AND(AND(E100&lt;&gt;"Hecho",E100&lt;&gt;"No aplica"),N(D100)=0),"SIN FECHA LÍMITE; ","")&amp;IF(AND(AND(E100&lt;&gt;"Hecho",E100&lt;&gt;"No aplica"),N(D100)&gt;0,N(I100)&gt;0,N(D100)&gt;N(I100)),"FECHA LÍMITE DESPUÉS DEL INICIO; ","")&amp;IF(AND(AND(E100&lt;&gt;"Hecho",E100&lt;&gt;"No aplica"),N(D100)&gt;0,N(D100)&lt;TODAY()),"VENCIDO; ","")&amp;IF(AND(E100="Hecho",G100=""),"HECHO - SIN COMPROBANTE; ","")&amp;IF(AND(E100="Hecho",N(F100)=0),"HECHO - SIN FECHA; ",""),LEN(IF(A100="","SIN OBRA; ",IF(COUNTIF('Obras'!$A$2:$A$51,A100)=0,"OBRA NO ESTÁ EN OBRAS; ",""))&amp;IF(B100="","SIN PUNTO; ","")&amp;IF(AND(AND(E100&lt;&gt;"Hecho",E100&lt;&gt;"No aplica"),N(I100)&gt;0,TODAY()&gt;=N(I100)),"ABIERTO DESPUÉS DEL INICIO; ","")&amp;IF(AND(AND(E100&lt;&gt;"Hecho",E100&lt;&gt;"No aplica"),N(I100)&gt;0,TODAY()&lt;N(I100),N(I100)-TODAY()&lt;=N('Ajustes'!$B$2)),"INICIO CERCANO - SIGUE ABIERTO; ","")&amp;IF(AND(E100&lt;&gt;"No aplica",C100=""),"SIN RESPONSABLE; ","")&amp;IF(AND(AND(E100&lt;&gt;"Hecho",E100&lt;&gt;"No aplica"),N(D100)=0),"SIN FECHA LÍMITE; ","")&amp;IF(AND(AND(E100&lt;&gt;"Hecho",E100&lt;&gt;"No aplica"),N(D100)&gt;0,N(I100)&gt;0,N(D100)&gt;N(I100)),"FECHA LÍMITE DESPUÉS DEL INICIO; ","")&amp;IF(AND(AND(E100&lt;&gt;"Hecho",E100&lt;&gt;"No aplica"),N(D100)&gt;0,N(D100)&lt;TODAY()),"VENCIDO; ","")&amp;IF(AND(E100="Hecho",G100=""),"HECHO - SIN COMPROBANTE; ","")&amp;IF(AND(E100="Hecho",N(F100)=0),"HECHO - SIN FECHA; ",""))-2)))</f>
        <v/>
      </c>
    </row>
    <row r="101">
      <c r="B101" s="6" t="n"/>
      <c r="D101" s="7" t="n"/>
      <c r="F101" s="7" t="n"/>
      <c r="H101" s="6" t="n"/>
      <c r="I101" s="7">
        <f>IF(A101="","",IFERROR(IF(N(INDEX('Obras'!$D$2:$D$51,MATCH(A101,'Obras'!$A$2:$A$51,0)))=0,"",INDEX('Obras'!$D$2:$D$51,MATCH(A101,'Obras'!$A$2:$A$51,0))),""))</f>
        <v/>
      </c>
      <c r="J101" s="8">
        <f>IF(N(I101)=0,"",N(I101)-TODAY())</f>
        <v/>
      </c>
      <c r="K101" s="6">
        <f>IF(NOT(OR(A101&lt;&gt;"",B101&lt;&gt;"")),"",IF(IF(A101="","SIN OBRA; ",IF(COUNTIF('Obras'!$A$2:$A$51,A101)=0,"OBRA NO ESTÁ EN OBRAS; ",""))&amp;IF(B101="","SIN PUNTO; ","")&amp;IF(AND(AND(E101&lt;&gt;"Hecho",E101&lt;&gt;"No aplica"),N(I101)&gt;0,TODAY()&gt;=N(I101)),"ABIERTO DESPUÉS DEL INICIO; ","")&amp;IF(AND(AND(E101&lt;&gt;"Hecho",E101&lt;&gt;"No aplica"),N(I101)&gt;0,TODAY()&lt;N(I101),N(I101)-TODAY()&lt;=N('Ajustes'!$B$2)),"INICIO CERCANO - SIGUE ABIERTO; ","")&amp;IF(AND(E101&lt;&gt;"No aplica",C101=""),"SIN RESPONSABLE; ","")&amp;IF(AND(AND(E101&lt;&gt;"Hecho",E101&lt;&gt;"No aplica"),N(D101)=0),"SIN FECHA LÍMITE; ","")&amp;IF(AND(AND(E101&lt;&gt;"Hecho",E101&lt;&gt;"No aplica"),N(D101)&gt;0,N(I101)&gt;0,N(D101)&gt;N(I101)),"FECHA LÍMITE DESPUÉS DEL INICIO; ","")&amp;IF(AND(AND(E101&lt;&gt;"Hecho",E101&lt;&gt;"No aplica"),N(D101)&gt;0,N(D101)&lt;TODAY()),"VENCIDO; ","")&amp;IF(AND(E101="Hecho",G101=""),"HECHO - SIN COMPROBANTE; ","")&amp;IF(AND(E101="Hecho",N(F101)=0),"HECHO - SIN FECHA; ","")="","",LEFT(IF(A101="","SIN OBRA; ",IF(COUNTIF('Obras'!$A$2:$A$51,A101)=0,"OBRA NO ESTÁ EN OBRAS; ",""))&amp;IF(B101="","SIN PUNTO; ","")&amp;IF(AND(AND(E101&lt;&gt;"Hecho",E101&lt;&gt;"No aplica"),N(I101)&gt;0,TODAY()&gt;=N(I101)),"ABIERTO DESPUÉS DEL INICIO; ","")&amp;IF(AND(AND(E101&lt;&gt;"Hecho",E101&lt;&gt;"No aplica"),N(I101)&gt;0,TODAY()&lt;N(I101),N(I101)-TODAY()&lt;=N('Ajustes'!$B$2)),"INICIO CERCANO - SIGUE ABIERTO; ","")&amp;IF(AND(E101&lt;&gt;"No aplica",C101=""),"SIN RESPONSABLE; ","")&amp;IF(AND(AND(E101&lt;&gt;"Hecho",E101&lt;&gt;"No aplica"),N(D101)=0),"SIN FECHA LÍMITE; ","")&amp;IF(AND(AND(E101&lt;&gt;"Hecho",E101&lt;&gt;"No aplica"),N(D101)&gt;0,N(I101)&gt;0,N(D101)&gt;N(I101)),"FECHA LÍMITE DESPUÉS DEL INICIO; ","")&amp;IF(AND(AND(E101&lt;&gt;"Hecho",E101&lt;&gt;"No aplica"),N(D101)&gt;0,N(D101)&lt;TODAY()),"VENCIDO; ","")&amp;IF(AND(E101="Hecho",G101=""),"HECHO - SIN COMPROBANTE; ","")&amp;IF(AND(E101="Hecho",N(F101)=0),"HECHO - SIN FECHA; ",""),LEN(IF(A101="","SIN OBRA; ",IF(COUNTIF('Obras'!$A$2:$A$51,A101)=0,"OBRA NO ESTÁ EN OBRAS; ",""))&amp;IF(B101="","SIN PUNTO; ","")&amp;IF(AND(AND(E101&lt;&gt;"Hecho",E101&lt;&gt;"No aplica"),N(I101)&gt;0,TODAY()&gt;=N(I101)),"ABIERTO DESPUÉS DEL INICIO; ","")&amp;IF(AND(AND(E101&lt;&gt;"Hecho",E101&lt;&gt;"No aplica"),N(I101)&gt;0,TODAY()&lt;N(I101),N(I101)-TODAY()&lt;=N('Ajustes'!$B$2)),"INICIO CERCANO - SIGUE ABIERTO; ","")&amp;IF(AND(E101&lt;&gt;"No aplica",C101=""),"SIN RESPONSABLE; ","")&amp;IF(AND(AND(E101&lt;&gt;"Hecho",E101&lt;&gt;"No aplica"),N(D101)=0),"SIN FECHA LÍMITE; ","")&amp;IF(AND(AND(E101&lt;&gt;"Hecho",E101&lt;&gt;"No aplica"),N(D101)&gt;0,N(I101)&gt;0,N(D101)&gt;N(I101)),"FECHA LÍMITE DESPUÉS DEL INICIO; ","")&amp;IF(AND(AND(E101&lt;&gt;"Hecho",E101&lt;&gt;"No aplica"),N(D101)&gt;0,N(D101)&lt;TODAY()),"VENCIDO; ","")&amp;IF(AND(E101="Hecho",G101=""),"HECHO - SIN COMPROBANTE; ","")&amp;IF(AND(E101="Hecho",N(F101)=0),"HECHO - SIN FECHA; ",""))-2)))</f>
        <v/>
      </c>
    </row>
    <row r="102">
      <c r="B102" s="6" t="n"/>
      <c r="D102" s="7" t="n"/>
      <c r="F102" s="7" t="n"/>
      <c r="H102" s="6" t="n"/>
      <c r="I102" s="7">
        <f>IF(A102="","",IFERROR(IF(N(INDEX('Obras'!$D$2:$D$51,MATCH(A102,'Obras'!$A$2:$A$51,0)))=0,"",INDEX('Obras'!$D$2:$D$51,MATCH(A102,'Obras'!$A$2:$A$51,0))),""))</f>
        <v/>
      </c>
      <c r="J102" s="8">
        <f>IF(N(I102)=0,"",N(I102)-TODAY())</f>
        <v/>
      </c>
      <c r="K102" s="6">
        <f>IF(NOT(OR(A102&lt;&gt;"",B102&lt;&gt;"")),"",IF(IF(A102="","SIN OBRA; ",IF(COUNTIF('Obras'!$A$2:$A$51,A102)=0,"OBRA NO ESTÁ EN OBRAS; ",""))&amp;IF(B102="","SIN PUNTO; ","")&amp;IF(AND(AND(E102&lt;&gt;"Hecho",E102&lt;&gt;"No aplica"),N(I102)&gt;0,TODAY()&gt;=N(I102)),"ABIERTO DESPUÉS DEL INICIO; ","")&amp;IF(AND(AND(E102&lt;&gt;"Hecho",E102&lt;&gt;"No aplica"),N(I102)&gt;0,TODAY()&lt;N(I102),N(I102)-TODAY()&lt;=N('Ajustes'!$B$2)),"INICIO CERCANO - SIGUE ABIERTO; ","")&amp;IF(AND(E102&lt;&gt;"No aplica",C102=""),"SIN RESPONSABLE; ","")&amp;IF(AND(AND(E102&lt;&gt;"Hecho",E102&lt;&gt;"No aplica"),N(D102)=0),"SIN FECHA LÍMITE; ","")&amp;IF(AND(AND(E102&lt;&gt;"Hecho",E102&lt;&gt;"No aplica"),N(D102)&gt;0,N(I102)&gt;0,N(D102)&gt;N(I102)),"FECHA LÍMITE DESPUÉS DEL INICIO; ","")&amp;IF(AND(AND(E102&lt;&gt;"Hecho",E102&lt;&gt;"No aplica"),N(D102)&gt;0,N(D102)&lt;TODAY()),"VENCIDO; ","")&amp;IF(AND(E102="Hecho",G102=""),"HECHO - SIN COMPROBANTE; ","")&amp;IF(AND(E102="Hecho",N(F102)=0),"HECHO - SIN FECHA; ","")="","",LEFT(IF(A102="","SIN OBRA; ",IF(COUNTIF('Obras'!$A$2:$A$51,A102)=0,"OBRA NO ESTÁ EN OBRAS; ",""))&amp;IF(B102="","SIN PUNTO; ","")&amp;IF(AND(AND(E102&lt;&gt;"Hecho",E102&lt;&gt;"No aplica"),N(I102)&gt;0,TODAY()&gt;=N(I102)),"ABIERTO DESPUÉS DEL INICIO; ","")&amp;IF(AND(AND(E102&lt;&gt;"Hecho",E102&lt;&gt;"No aplica"),N(I102)&gt;0,TODAY()&lt;N(I102),N(I102)-TODAY()&lt;=N('Ajustes'!$B$2)),"INICIO CERCANO - SIGUE ABIERTO; ","")&amp;IF(AND(E102&lt;&gt;"No aplica",C102=""),"SIN RESPONSABLE; ","")&amp;IF(AND(AND(E102&lt;&gt;"Hecho",E102&lt;&gt;"No aplica"),N(D102)=0),"SIN FECHA LÍMITE; ","")&amp;IF(AND(AND(E102&lt;&gt;"Hecho",E102&lt;&gt;"No aplica"),N(D102)&gt;0,N(I102)&gt;0,N(D102)&gt;N(I102)),"FECHA LÍMITE DESPUÉS DEL INICIO; ","")&amp;IF(AND(AND(E102&lt;&gt;"Hecho",E102&lt;&gt;"No aplica"),N(D102)&gt;0,N(D102)&lt;TODAY()),"VENCIDO; ","")&amp;IF(AND(E102="Hecho",G102=""),"HECHO - SIN COMPROBANTE; ","")&amp;IF(AND(E102="Hecho",N(F102)=0),"HECHO - SIN FECHA; ",""),LEN(IF(A102="","SIN OBRA; ",IF(COUNTIF('Obras'!$A$2:$A$51,A102)=0,"OBRA NO ESTÁ EN OBRAS; ",""))&amp;IF(B102="","SIN PUNTO; ","")&amp;IF(AND(AND(E102&lt;&gt;"Hecho",E102&lt;&gt;"No aplica"),N(I102)&gt;0,TODAY()&gt;=N(I102)),"ABIERTO DESPUÉS DEL INICIO; ","")&amp;IF(AND(AND(E102&lt;&gt;"Hecho",E102&lt;&gt;"No aplica"),N(I102)&gt;0,TODAY()&lt;N(I102),N(I102)-TODAY()&lt;=N('Ajustes'!$B$2)),"INICIO CERCANO - SIGUE ABIERTO; ","")&amp;IF(AND(E102&lt;&gt;"No aplica",C102=""),"SIN RESPONSABLE; ","")&amp;IF(AND(AND(E102&lt;&gt;"Hecho",E102&lt;&gt;"No aplica"),N(D102)=0),"SIN FECHA LÍMITE; ","")&amp;IF(AND(AND(E102&lt;&gt;"Hecho",E102&lt;&gt;"No aplica"),N(D102)&gt;0,N(I102)&gt;0,N(D102)&gt;N(I102)),"FECHA LÍMITE DESPUÉS DEL INICIO; ","")&amp;IF(AND(AND(E102&lt;&gt;"Hecho",E102&lt;&gt;"No aplica"),N(D102)&gt;0,N(D102)&lt;TODAY()),"VENCIDO; ","")&amp;IF(AND(E102="Hecho",G102=""),"HECHO - SIN COMPROBANTE; ","")&amp;IF(AND(E102="Hecho",N(F102)=0),"HECHO - SIN FECHA; ",""))-2)))</f>
        <v/>
      </c>
    </row>
    <row r="103">
      <c r="B103" s="6" t="n"/>
      <c r="D103" s="7" t="n"/>
      <c r="F103" s="7" t="n"/>
      <c r="H103" s="6" t="n"/>
      <c r="I103" s="7">
        <f>IF(A103="","",IFERROR(IF(N(INDEX('Obras'!$D$2:$D$51,MATCH(A103,'Obras'!$A$2:$A$51,0)))=0,"",INDEX('Obras'!$D$2:$D$51,MATCH(A103,'Obras'!$A$2:$A$51,0))),""))</f>
        <v/>
      </c>
      <c r="J103" s="8">
        <f>IF(N(I103)=0,"",N(I103)-TODAY())</f>
        <v/>
      </c>
      <c r="K103" s="6">
        <f>IF(NOT(OR(A103&lt;&gt;"",B103&lt;&gt;"")),"",IF(IF(A103="","SIN OBRA; ",IF(COUNTIF('Obras'!$A$2:$A$51,A103)=0,"OBRA NO ESTÁ EN OBRAS; ",""))&amp;IF(B103="","SIN PUNTO; ","")&amp;IF(AND(AND(E103&lt;&gt;"Hecho",E103&lt;&gt;"No aplica"),N(I103)&gt;0,TODAY()&gt;=N(I103)),"ABIERTO DESPUÉS DEL INICIO; ","")&amp;IF(AND(AND(E103&lt;&gt;"Hecho",E103&lt;&gt;"No aplica"),N(I103)&gt;0,TODAY()&lt;N(I103),N(I103)-TODAY()&lt;=N('Ajustes'!$B$2)),"INICIO CERCANO - SIGUE ABIERTO; ","")&amp;IF(AND(E103&lt;&gt;"No aplica",C103=""),"SIN RESPONSABLE; ","")&amp;IF(AND(AND(E103&lt;&gt;"Hecho",E103&lt;&gt;"No aplica"),N(D103)=0),"SIN FECHA LÍMITE; ","")&amp;IF(AND(AND(E103&lt;&gt;"Hecho",E103&lt;&gt;"No aplica"),N(D103)&gt;0,N(I103)&gt;0,N(D103)&gt;N(I103)),"FECHA LÍMITE DESPUÉS DEL INICIO; ","")&amp;IF(AND(AND(E103&lt;&gt;"Hecho",E103&lt;&gt;"No aplica"),N(D103)&gt;0,N(D103)&lt;TODAY()),"VENCIDO; ","")&amp;IF(AND(E103="Hecho",G103=""),"HECHO - SIN COMPROBANTE; ","")&amp;IF(AND(E103="Hecho",N(F103)=0),"HECHO - SIN FECHA; ","")="","",LEFT(IF(A103="","SIN OBRA; ",IF(COUNTIF('Obras'!$A$2:$A$51,A103)=0,"OBRA NO ESTÁ EN OBRAS; ",""))&amp;IF(B103="","SIN PUNTO; ","")&amp;IF(AND(AND(E103&lt;&gt;"Hecho",E103&lt;&gt;"No aplica"),N(I103)&gt;0,TODAY()&gt;=N(I103)),"ABIERTO DESPUÉS DEL INICIO; ","")&amp;IF(AND(AND(E103&lt;&gt;"Hecho",E103&lt;&gt;"No aplica"),N(I103)&gt;0,TODAY()&lt;N(I103),N(I103)-TODAY()&lt;=N('Ajustes'!$B$2)),"INICIO CERCANO - SIGUE ABIERTO; ","")&amp;IF(AND(E103&lt;&gt;"No aplica",C103=""),"SIN RESPONSABLE; ","")&amp;IF(AND(AND(E103&lt;&gt;"Hecho",E103&lt;&gt;"No aplica"),N(D103)=0),"SIN FECHA LÍMITE; ","")&amp;IF(AND(AND(E103&lt;&gt;"Hecho",E103&lt;&gt;"No aplica"),N(D103)&gt;0,N(I103)&gt;0,N(D103)&gt;N(I103)),"FECHA LÍMITE DESPUÉS DEL INICIO; ","")&amp;IF(AND(AND(E103&lt;&gt;"Hecho",E103&lt;&gt;"No aplica"),N(D103)&gt;0,N(D103)&lt;TODAY()),"VENCIDO; ","")&amp;IF(AND(E103="Hecho",G103=""),"HECHO - SIN COMPROBANTE; ","")&amp;IF(AND(E103="Hecho",N(F103)=0),"HECHO - SIN FECHA; ",""),LEN(IF(A103="","SIN OBRA; ",IF(COUNTIF('Obras'!$A$2:$A$51,A103)=0,"OBRA NO ESTÁ EN OBRAS; ",""))&amp;IF(B103="","SIN PUNTO; ","")&amp;IF(AND(AND(E103&lt;&gt;"Hecho",E103&lt;&gt;"No aplica"),N(I103)&gt;0,TODAY()&gt;=N(I103)),"ABIERTO DESPUÉS DEL INICIO; ","")&amp;IF(AND(AND(E103&lt;&gt;"Hecho",E103&lt;&gt;"No aplica"),N(I103)&gt;0,TODAY()&lt;N(I103),N(I103)-TODAY()&lt;=N('Ajustes'!$B$2)),"INICIO CERCANO - SIGUE ABIERTO; ","")&amp;IF(AND(E103&lt;&gt;"No aplica",C103=""),"SIN RESPONSABLE; ","")&amp;IF(AND(AND(E103&lt;&gt;"Hecho",E103&lt;&gt;"No aplica"),N(D103)=0),"SIN FECHA LÍMITE; ","")&amp;IF(AND(AND(E103&lt;&gt;"Hecho",E103&lt;&gt;"No aplica"),N(D103)&gt;0,N(I103)&gt;0,N(D103)&gt;N(I103)),"FECHA LÍMITE DESPUÉS DEL INICIO; ","")&amp;IF(AND(AND(E103&lt;&gt;"Hecho",E103&lt;&gt;"No aplica"),N(D103)&gt;0,N(D103)&lt;TODAY()),"VENCIDO; ","")&amp;IF(AND(E103="Hecho",G103=""),"HECHO - SIN COMPROBANTE; ","")&amp;IF(AND(E103="Hecho",N(F103)=0),"HECHO - SIN FECHA; ",""))-2)))</f>
        <v/>
      </c>
    </row>
    <row r="104">
      <c r="B104" s="6" t="n"/>
      <c r="D104" s="7" t="n"/>
      <c r="F104" s="7" t="n"/>
      <c r="H104" s="6" t="n"/>
      <c r="I104" s="7">
        <f>IF(A104="","",IFERROR(IF(N(INDEX('Obras'!$D$2:$D$51,MATCH(A104,'Obras'!$A$2:$A$51,0)))=0,"",INDEX('Obras'!$D$2:$D$51,MATCH(A104,'Obras'!$A$2:$A$51,0))),""))</f>
        <v/>
      </c>
      <c r="J104" s="8">
        <f>IF(N(I104)=0,"",N(I104)-TODAY())</f>
        <v/>
      </c>
      <c r="K104" s="6">
        <f>IF(NOT(OR(A104&lt;&gt;"",B104&lt;&gt;"")),"",IF(IF(A104="","SIN OBRA; ",IF(COUNTIF('Obras'!$A$2:$A$51,A104)=0,"OBRA NO ESTÁ EN OBRAS; ",""))&amp;IF(B104="","SIN PUNTO; ","")&amp;IF(AND(AND(E104&lt;&gt;"Hecho",E104&lt;&gt;"No aplica"),N(I104)&gt;0,TODAY()&gt;=N(I104)),"ABIERTO DESPUÉS DEL INICIO; ","")&amp;IF(AND(AND(E104&lt;&gt;"Hecho",E104&lt;&gt;"No aplica"),N(I104)&gt;0,TODAY()&lt;N(I104),N(I104)-TODAY()&lt;=N('Ajustes'!$B$2)),"INICIO CERCANO - SIGUE ABIERTO; ","")&amp;IF(AND(E104&lt;&gt;"No aplica",C104=""),"SIN RESPONSABLE; ","")&amp;IF(AND(AND(E104&lt;&gt;"Hecho",E104&lt;&gt;"No aplica"),N(D104)=0),"SIN FECHA LÍMITE; ","")&amp;IF(AND(AND(E104&lt;&gt;"Hecho",E104&lt;&gt;"No aplica"),N(D104)&gt;0,N(I104)&gt;0,N(D104)&gt;N(I104)),"FECHA LÍMITE DESPUÉS DEL INICIO; ","")&amp;IF(AND(AND(E104&lt;&gt;"Hecho",E104&lt;&gt;"No aplica"),N(D104)&gt;0,N(D104)&lt;TODAY()),"VENCIDO; ","")&amp;IF(AND(E104="Hecho",G104=""),"HECHO - SIN COMPROBANTE; ","")&amp;IF(AND(E104="Hecho",N(F104)=0),"HECHO - SIN FECHA; ","")="","",LEFT(IF(A104="","SIN OBRA; ",IF(COUNTIF('Obras'!$A$2:$A$51,A104)=0,"OBRA NO ESTÁ EN OBRAS; ",""))&amp;IF(B104="","SIN PUNTO; ","")&amp;IF(AND(AND(E104&lt;&gt;"Hecho",E104&lt;&gt;"No aplica"),N(I104)&gt;0,TODAY()&gt;=N(I104)),"ABIERTO DESPUÉS DEL INICIO; ","")&amp;IF(AND(AND(E104&lt;&gt;"Hecho",E104&lt;&gt;"No aplica"),N(I104)&gt;0,TODAY()&lt;N(I104),N(I104)-TODAY()&lt;=N('Ajustes'!$B$2)),"INICIO CERCANO - SIGUE ABIERTO; ","")&amp;IF(AND(E104&lt;&gt;"No aplica",C104=""),"SIN RESPONSABLE; ","")&amp;IF(AND(AND(E104&lt;&gt;"Hecho",E104&lt;&gt;"No aplica"),N(D104)=0),"SIN FECHA LÍMITE; ","")&amp;IF(AND(AND(E104&lt;&gt;"Hecho",E104&lt;&gt;"No aplica"),N(D104)&gt;0,N(I104)&gt;0,N(D104)&gt;N(I104)),"FECHA LÍMITE DESPUÉS DEL INICIO; ","")&amp;IF(AND(AND(E104&lt;&gt;"Hecho",E104&lt;&gt;"No aplica"),N(D104)&gt;0,N(D104)&lt;TODAY()),"VENCIDO; ","")&amp;IF(AND(E104="Hecho",G104=""),"HECHO - SIN COMPROBANTE; ","")&amp;IF(AND(E104="Hecho",N(F104)=0),"HECHO - SIN FECHA; ",""),LEN(IF(A104="","SIN OBRA; ",IF(COUNTIF('Obras'!$A$2:$A$51,A104)=0,"OBRA NO ESTÁ EN OBRAS; ",""))&amp;IF(B104="","SIN PUNTO; ","")&amp;IF(AND(AND(E104&lt;&gt;"Hecho",E104&lt;&gt;"No aplica"),N(I104)&gt;0,TODAY()&gt;=N(I104)),"ABIERTO DESPUÉS DEL INICIO; ","")&amp;IF(AND(AND(E104&lt;&gt;"Hecho",E104&lt;&gt;"No aplica"),N(I104)&gt;0,TODAY()&lt;N(I104),N(I104)-TODAY()&lt;=N('Ajustes'!$B$2)),"INICIO CERCANO - SIGUE ABIERTO; ","")&amp;IF(AND(E104&lt;&gt;"No aplica",C104=""),"SIN RESPONSABLE; ","")&amp;IF(AND(AND(E104&lt;&gt;"Hecho",E104&lt;&gt;"No aplica"),N(D104)=0),"SIN FECHA LÍMITE; ","")&amp;IF(AND(AND(E104&lt;&gt;"Hecho",E104&lt;&gt;"No aplica"),N(D104)&gt;0,N(I104)&gt;0,N(D104)&gt;N(I104)),"FECHA LÍMITE DESPUÉS DEL INICIO; ","")&amp;IF(AND(AND(E104&lt;&gt;"Hecho",E104&lt;&gt;"No aplica"),N(D104)&gt;0,N(D104)&lt;TODAY()),"VENCIDO; ","")&amp;IF(AND(E104="Hecho",G104=""),"HECHO - SIN COMPROBANTE; ","")&amp;IF(AND(E104="Hecho",N(F104)=0),"HECHO - SIN FECHA; ",""))-2)))</f>
        <v/>
      </c>
    </row>
    <row r="105">
      <c r="B105" s="6" t="n"/>
      <c r="D105" s="7" t="n"/>
      <c r="F105" s="7" t="n"/>
      <c r="H105" s="6" t="n"/>
      <c r="I105" s="7">
        <f>IF(A105="","",IFERROR(IF(N(INDEX('Obras'!$D$2:$D$51,MATCH(A105,'Obras'!$A$2:$A$51,0)))=0,"",INDEX('Obras'!$D$2:$D$51,MATCH(A105,'Obras'!$A$2:$A$51,0))),""))</f>
        <v/>
      </c>
      <c r="J105" s="8">
        <f>IF(N(I105)=0,"",N(I105)-TODAY())</f>
        <v/>
      </c>
      <c r="K105" s="6">
        <f>IF(NOT(OR(A105&lt;&gt;"",B105&lt;&gt;"")),"",IF(IF(A105="","SIN OBRA; ",IF(COUNTIF('Obras'!$A$2:$A$51,A105)=0,"OBRA NO ESTÁ EN OBRAS; ",""))&amp;IF(B105="","SIN PUNTO; ","")&amp;IF(AND(AND(E105&lt;&gt;"Hecho",E105&lt;&gt;"No aplica"),N(I105)&gt;0,TODAY()&gt;=N(I105)),"ABIERTO DESPUÉS DEL INICIO; ","")&amp;IF(AND(AND(E105&lt;&gt;"Hecho",E105&lt;&gt;"No aplica"),N(I105)&gt;0,TODAY()&lt;N(I105),N(I105)-TODAY()&lt;=N('Ajustes'!$B$2)),"INICIO CERCANO - SIGUE ABIERTO; ","")&amp;IF(AND(E105&lt;&gt;"No aplica",C105=""),"SIN RESPONSABLE; ","")&amp;IF(AND(AND(E105&lt;&gt;"Hecho",E105&lt;&gt;"No aplica"),N(D105)=0),"SIN FECHA LÍMITE; ","")&amp;IF(AND(AND(E105&lt;&gt;"Hecho",E105&lt;&gt;"No aplica"),N(D105)&gt;0,N(I105)&gt;0,N(D105)&gt;N(I105)),"FECHA LÍMITE DESPUÉS DEL INICIO; ","")&amp;IF(AND(AND(E105&lt;&gt;"Hecho",E105&lt;&gt;"No aplica"),N(D105)&gt;0,N(D105)&lt;TODAY()),"VENCIDO; ","")&amp;IF(AND(E105="Hecho",G105=""),"HECHO - SIN COMPROBANTE; ","")&amp;IF(AND(E105="Hecho",N(F105)=0),"HECHO - SIN FECHA; ","")="","",LEFT(IF(A105="","SIN OBRA; ",IF(COUNTIF('Obras'!$A$2:$A$51,A105)=0,"OBRA NO ESTÁ EN OBRAS; ",""))&amp;IF(B105="","SIN PUNTO; ","")&amp;IF(AND(AND(E105&lt;&gt;"Hecho",E105&lt;&gt;"No aplica"),N(I105)&gt;0,TODAY()&gt;=N(I105)),"ABIERTO DESPUÉS DEL INICIO; ","")&amp;IF(AND(AND(E105&lt;&gt;"Hecho",E105&lt;&gt;"No aplica"),N(I105)&gt;0,TODAY()&lt;N(I105),N(I105)-TODAY()&lt;=N('Ajustes'!$B$2)),"INICIO CERCANO - SIGUE ABIERTO; ","")&amp;IF(AND(E105&lt;&gt;"No aplica",C105=""),"SIN RESPONSABLE; ","")&amp;IF(AND(AND(E105&lt;&gt;"Hecho",E105&lt;&gt;"No aplica"),N(D105)=0),"SIN FECHA LÍMITE; ","")&amp;IF(AND(AND(E105&lt;&gt;"Hecho",E105&lt;&gt;"No aplica"),N(D105)&gt;0,N(I105)&gt;0,N(D105)&gt;N(I105)),"FECHA LÍMITE DESPUÉS DEL INICIO; ","")&amp;IF(AND(AND(E105&lt;&gt;"Hecho",E105&lt;&gt;"No aplica"),N(D105)&gt;0,N(D105)&lt;TODAY()),"VENCIDO; ","")&amp;IF(AND(E105="Hecho",G105=""),"HECHO - SIN COMPROBANTE; ","")&amp;IF(AND(E105="Hecho",N(F105)=0),"HECHO - SIN FECHA; ",""),LEN(IF(A105="","SIN OBRA; ",IF(COUNTIF('Obras'!$A$2:$A$51,A105)=0,"OBRA NO ESTÁ EN OBRAS; ",""))&amp;IF(B105="","SIN PUNTO; ","")&amp;IF(AND(AND(E105&lt;&gt;"Hecho",E105&lt;&gt;"No aplica"),N(I105)&gt;0,TODAY()&gt;=N(I105)),"ABIERTO DESPUÉS DEL INICIO; ","")&amp;IF(AND(AND(E105&lt;&gt;"Hecho",E105&lt;&gt;"No aplica"),N(I105)&gt;0,TODAY()&lt;N(I105),N(I105)-TODAY()&lt;=N('Ajustes'!$B$2)),"INICIO CERCANO - SIGUE ABIERTO; ","")&amp;IF(AND(E105&lt;&gt;"No aplica",C105=""),"SIN RESPONSABLE; ","")&amp;IF(AND(AND(E105&lt;&gt;"Hecho",E105&lt;&gt;"No aplica"),N(D105)=0),"SIN FECHA LÍMITE; ","")&amp;IF(AND(AND(E105&lt;&gt;"Hecho",E105&lt;&gt;"No aplica"),N(D105)&gt;0,N(I105)&gt;0,N(D105)&gt;N(I105)),"FECHA LÍMITE DESPUÉS DEL INICIO; ","")&amp;IF(AND(AND(E105&lt;&gt;"Hecho",E105&lt;&gt;"No aplica"),N(D105)&gt;0,N(D105)&lt;TODAY()),"VENCIDO; ","")&amp;IF(AND(E105="Hecho",G105=""),"HECHO - SIN COMPROBANTE; ","")&amp;IF(AND(E105="Hecho",N(F105)=0),"HECHO - SIN FECHA; ",""))-2)))</f>
        <v/>
      </c>
    </row>
    <row r="106">
      <c r="B106" s="6" t="n"/>
      <c r="D106" s="7" t="n"/>
      <c r="F106" s="7" t="n"/>
      <c r="H106" s="6" t="n"/>
      <c r="I106" s="7">
        <f>IF(A106="","",IFERROR(IF(N(INDEX('Obras'!$D$2:$D$51,MATCH(A106,'Obras'!$A$2:$A$51,0)))=0,"",INDEX('Obras'!$D$2:$D$51,MATCH(A106,'Obras'!$A$2:$A$51,0))),""))</f>
        <v/>
      </c>
      <c r="J106" s="8">
        <f>IF(N(I106)=0,"",N(I106)-TODAY())</f>
        <v/>
      </c>
      <c r="K106" s="6">
        <f>IF(NOT(OR(A106&lt;&gt;"",B106&lt;&gt;"")),"",IF(IF(A106="","SIN OBRA; ",IF(COUNTIF('Obras'!$A$2:$A$51,A106)=0,"OBRA NO ESTÁ EN OBRAS; ",""))&amp;IF(B106="","SIN PUNTO; ","")&amp;IF(AND(AND(E106&lt;&gt;"Hecho",E106&lt;&gt;"No aplica"),N(I106)&gt;0,TODAY()&gt;=N(I106)),"ABIERTO DESPUÉS DEL INICIO; ","")&amp;IF(AND(AND(E106&lt;&gt;"Hecho",E106&lt;&gt;"No aplica"),N(I106)&gt;0,TODAY()&lt;N(I106),N(I106)-TODAY()&lt;=N('Ajustes'!$B$2)),"INICIO CERCANO - SIGUE ABIERTO; ","")&amp;IF(AND(E106&lt;&gt;"No aplica",C106=""),"SIN RESPONSABLE; ","")&amp;IF(AND(AND(E106&lt;&gt;"Hecho",E106&lt;&gt;"No aplica"),N(D106)=0),"SIN FECHA LÍMITE; ","")&amp;IF(AND(AND(E106&lt;&gt;"Hecho",E106&lt;&gt;"No aplica"),N(D106)&gt;0,N(I106)&gt;0,N(D106)&gt;N(I106)),"FECHA LÍMITE DESPUÉS DEL INICIO; ","")&amp;IF(AND(AND(E106&lt;&gt;"Hecho",E106&lt;&gt;"No aplica"),N(D106)&gt;0,N(D106)&lt;TODAY()),"VENCIDO; ","")&amp;IF(AND(E106="Hecho",G106=""),"HECHO - SIN COMPROBANTE; ","")&amp;IF(AND(E106="Hecho",N(F106)=0),"HECHO - SIN FECHA; ","")="","",LEFT(IF(A106="","SIN OBRA; ",IF(COUNTIF('Obras'!$A$2:$A$51,A106)=0,"OBRA NO ESTÁ EN OBRAS; ",""))&amp;IF(B106="","SIN PUNTO; ","")&amp;IF(AND(AND(E106&lt;&gt;"Hecho",E106&lt;&gt;"No aplica"),N(I106)&gt;0,TODAY()&gt;=N(I106)),"ABIERTO DESPUÉS DEL INICIO; ","")&amp;IF(AND(AND(E106&lt;&gt;"Hecho",E106&lt;&gt;"No aplica"),N(I106)&gt;0,TODAY()&lt;N(I106),N(I106)-TODAY()&lt;=N('Ajustes'!$B$2)),"INICIO CERCANO - SIGUE ABIERTO; ","")&amp;IF(AND(E106&lt;&gt;"No aplica",C106=""),"SIN RESPONSABLE; ","")&amp;IF(AND(AND(E106&lt;&gt;"Hecho",E106&lt;&gt;"No aplica"),N(D106)=0),"SIN FECHA LÍMITE; ","")&amp;IF(AND(AND(E106&lt;&gt;"Hecho",E106&lt;&gt;"No aplica"),N(D106)&gt;0,N(I106)&gt;0,N(D106)&gt;N(I106)),"FECHA LÍMITE DESPUÉS DEL INICIO; ","")&amp;IF(AND(AND(E106&lt;&gt;"Hecho",E106&lt;&gt;"No aplica"),N(D106)&gt;0,N(D106)&lt;TODAY()),"VENCIDO; ","")&amp;IF(AND(E106="Hecho",G106=""),"HECHO - SIN COMPROBANTE; ","")&amp;IF(AND(E106="Hecho",N(F106)=0),"HECHO - SIN FECHA; ",""),LEN(IF(A106="","SIN OBRA; ",IF(COUNTIF('Obras'!$A$2:$A$51,A106)=0,"OBRA NO ESTÁ EN OBRAS; ",""))&amp;IF(B106="","SIN PUNTO; ","")&amp;IF(AND(AND(E106&lt;&gt;"Hecho",E106&lt;&gt;"No aplica"),N(I106)&gt;0,TODAY()&gt;=N(I106)),"ABIERTO DESPUÉS DEL INICIO; ","")&amp;IF(AND(AND(E106&lt;&gt;"Hecho",E106&lt;&gt;"No aplica"),N(I106)&gt;0,TODAY()&lt;N(I106),N(I106)-TODAY()&lt;=N('Ajustes'!$B$2)),"INICIO CERCANO - SIGUE ABIERTO; ","")&amp;IF(AND(E106&lt;&gt;"No aplica",C106=""),"SIN RESPONSABLE; ","")&amp;IF(AND(AND(E106&lt;&gt;"Hecho",E106&lt;&gt;"No aplica"),N(D106)=0),"SIN FECHA LÍMITE; ","")&amp;IF(AND(AND(E106&lt;&gt;"Hecho",E106&lt;&gt;"No aplica"),N(D106)&gt;0,N(I106)&gt;0,N(D106)&gt;N(I106)),"FECHA LÍMITE DESPUÉS DEL INICIO; ","")&amp;IF(AND(AND(E106&lt;&gt;"Hecho",E106&lt;&gt;"No aplica"),N(D106)&gt;0,N(D106)&lt;TODAY()),"VENCIDO; ","")&amp;IF(AND(E106="Hecho",G106=""),"HECHO - SIN COMPROBANTE; ","")&amp;IF(AND(E106="Hecho",N(F106)=0),"HECHO - SIN FECHA; ",""))-2)))</f>
        <v/>
      </c>
    </row>
    <row r="107">
      <c r="B107" s="6" t="n"/>
      <c r="D107" s="7" t="n"/>
      <c r="F107" s="7" t="n"/>
      <c r="H107" s="6" t="n"/>
      <c r="I107" s="7">
        <f>IF(A107="","",IFERROR(IF(N(INDEX('Obras'!$D$2:$D$51,MATCH(A107,'Obras'!$A$2:$A$51,0)))=0,"",INDEX('Obras'!$D$2:$D$51,MATCH(A107,'Obras'!$A$2:$A$51,0))),""))</f>
        <v/>
      </c>
      <c r="J107" s="8">
        <f>IF(N(I107)=0,"",N(I107)-TODAY())</f>
        <v/>
      </c>
      <c r="K107" s="6">
        <f>IF(NOT(OR(A107&lt;&gt;"",B107&lt;&gt;"")),"",IF(IF(A107="","SIN OBRA; ",IF(COUNTIF('Obras'!$A$2:$A$51,A107)=0,"OBRA NO ESTÁ EN OBRAS; ",""))&amp;IF(B107="","SIN PUNTO; ","")&amp;IF(AND(AND(E107&lt;&gt;"Hecho",E107&lt;&gt;"No aplica"),N(I107)&gt;0,TODAY()&gt;=N(I107)),"ABIERTO DESPUÉS DEL INICIO; ","")&amp;IF(AND(AND(E107&lt;&gt;"Hecho",E107&lt;&gt;"No aplica"),N(I107)&gt;0,TODAY()&lt;N(I107),N(I107)-TODAY()&lt;=N('Ajustes'!$B$2)),"INICIO CERCANO - SIGUE ABIERTO; ","")&amp;IF(AND(E107&lt;&gt;"No aplica",C107=""),"SIN RESPONSABLE; ","")&amp;IF(AND(AND(E107&lt;&gt;"Hecho",E107&lt;&gt;"No aplica"),N(D107)=0),"SIN FECHA LÍMITE; ","")&amp;IF(AND(AND(E107&lt;&gt;"Hecho",E107&lt;&gt;"No aplica"),N(D107)&gt;0,N(I107)&gt;0,N(D107)&gt;N(I107)),"FECHA LÍMITE DESPUÉS DEL INICIO; ","")&amp;IF(AND(AND(E107&lt;&gt;"Hecho",E107&lt;&gt;"No aplica"),N(D107)&gt;0,N(D107)&lt;TODAY()),"VENCIDO; ","")&amp;IF(AND(E107="Hecho",G107=""),"HECHO - SIN COMPROBANTE; ","")&amp;IF(AND(E107="Hecho",N(F107)=0),"HECHO - SIN FECHA; ","")="","",LEFT(IF(A107="","SIN OBRA; ",IF(COUNTIF('Obras'!$A$2:$A$51,A107)=0,"OBRA NO ESTÁ EN OBRAS; ",""))&amp;IF(B107="","SIN PUNTO; ","")&amp;IF(AND(AND(E107&lt;&gt;"Hecho",E107&lt;&gt;"No aplica"),N(I107)&gt;0,TODAY()&gt;=N(I107)),"ABIERTO DESPUÉS DEL INICIO; ","")&amp;IF(AND(AND(E107&lt;&gt;"Hecho",E107&lt;&gt;"No aplica"),N(I107)&gt;0,TODAY()&lt;N(I107),N(I107)-TODAY()&lt;=N('Ajustes'!$B$2)),"INICIO CERCANO - SIGUE ABIERTO; ","")&amp;IF(AND(E107&lt;&gt;"No aplica",C107=""),"SIN RESPONSABLE; ","")&amp;IF(AND(AND(E107&lt;&gt;"Hecho",E107&lt;&gt;"No aplica"),N(D107)=0),"SIN FECHA LÍMITE; ","")&amp;IF(AND(AND(E107&lt;&gt;"Hecho",E107&lt;&gt;"No aplica"),N(D107)&gt;0,N(I107)&gt;0,N(D107)&gt;N(I107)),"FECHA LÍMITE DESPUÉS DEL INICIO; ","")&amp;IF(AND(AND(E107&lt;&gt;"Hecho",E107&lt;&gt;"No aplica"),N(D107)&gt;0,N(D107)&lt;TODAY()),"VENCIDO; ","")&amp;IF(AND(E107="Hecho",G107=""),"HECHO - SIN COMPROBANTE; ","")&amp;IF(AND(E107="Hecho",N(F107)=0),"HECHO - SIN FECHA; ",""),LEN(IF(A107="","SIN OBRA; ",IF(COUNTIF('Obras'!$A$2:$A$51,A107)=0,"OBRA NO ESTÁ EN OBRAS; ",""))&amp;IF(B107="","SIN PUNTO; ","")&amp;IF(AND(AND(E107&lt;&gt;"Hecho",E107&lt;&gt;"No aplica"),N(I107)&gt;0,TODAY()&gt;=N(I107)),"ABIERTO DESPUÉS DEL INICIO; ","")&amp;IF(AND(AND(E107&lt;&gt;"Hecho",E107&lt;&gt;"No aplica"),N(I107)&gt;0,TODAY()&lt;N(I107),N(I107)-TODAY()&lt;=N('Ajustes'!$B$2)),"INICIO CERCANO - SIGUE ABIERTO; ","")&amp;IF(AND(E107&lt;&gt;"No aplica",C107=""),"SIN RESPONSABLE; ","")&amp;IF(AND(AND(E107&lt;&gt;"Hecho",E107&lt;&gt;"No aplica"),N(D107)=0),"SIN FECHA LÍMITE; ","")&amp;IF(AND(AND(E107&lt;&gt;"Hecho",E107&lt;&gt;"No aplica"),N(D107)&gt;0,N(I107)&gt;0,N(D107)&gt;N(I107)),"FECHA LÍMITE DESPUÉS DEL INICIO; ","")&amp;IF(AND(AND(E107&lt;&gt;"Hecho",E107&lt;&gt;"No aplica"),N(D107)&gt;0,N(D107)&lt;TODAY()),"VENCIDO; ","")&amp;IF(AND(E107="Hecho",G107=""),"HECHO - SIN COMPROBANTE; ","")&amp;IF(AND(E107="Hecho",N(F107)=0),"HECHO - SIN FECHA; ",""))-2)))</f>
        <v/>
      </c>
    </row>
    <row r="108">
      <c r="B108" s="6" t="n"/>
      <c r="D108" s="7" t="n"/>
      <c r="F108" s="7" t="n"/>
      <c r="H108" s="6" t="n"/>
      <c r="I108" s="7">
        <f>IF(A108="","",IFERROR(IF(N(INDEX('Obras'!$D$2:$D$51,MATCH(A108,'Obras'!$A$2:$A$51,0)))=0,"",INDEX('Obras'!$D$2:$D$51,MATCH(A108,'Obras'!$A$2:$A$51,0))),""))</f>
        <v/>
      </c>
      <c r="J108" s="8">
        <f>IF(N(I108)=0,"",N(I108)-TODAY())</f>
        <v/>
      </c>
      <c r="K108" s="6">
        <f>IF(NOT(OR(A108&lt;&gt;"",B108&lt;&gt;"")),"",IF(IF(A108="","SIN OBRA; ",IF(COUNTIF('Obras'!$A$2:$A$51,A108)=0,"OBRA NO ESTÁ EN OBRAS; ",""))&amp;IF(B108="","SIN PUNTO; ","")&amp;IF(AND(AND(E108&lt;&gt;"Hecho",E108&lt;&gt;"No aplica"),N(I108)&gt;0,TODAY()&gt;=N(I108)),"ABIERTO DESPUÉS DEL INICIO; ","")&amp;IF(AND(AND(E108&lt;&gt;"Hecho",E108&lt;&gt;"No aplica"),N(I108)&gt;0,TODAY()&lt;N(I108),N(I108)-TODAY()&lt;=N('Ajustes'!$B$2)),"INICIO CERCANO - SIGUE ABIERTO; ","")&amp;IF(AND(E108&lt;&gt;"No aplica",C108=""),"SIN RESPONSABLE; ","")&amp;IF(AND(AND(E108&lt;&gt;"Hecho",E108&lt;&gt;"No aplica"),N(D108)=0),"SIN FECHA LÍMITE; ","")&amp;IF(AND(AND(E108&lt;&gt;"Hecho",E108&lt;&gt;"No aplica"),N(D108)&gt;0,N(I108)&gt;0,N(D108)&gt;N(I108)),"FECHA LÍMITE DESPUÉS DEL INICIO; ","")&amp;IF(AND(AND(E108&lt;&gt;"Hecho",E108&lt;&gt;"No aplica"),N(D108)&gt;0,N(D108)&lt;TODAY()),"VENCIDO; ","")&amp;IF(AND(E108="Hecho",G108=""),"HECHO - SIN COMPROBANTE; ","")&amp;IF(AND(E108="Hecho",N(F108)=0),"HECHO - SIN FECHA; ","")="","",LEFT(IF(A108="","SIN OBRA; ",IF(COUNTIF('Obras'!$A$2:$A$51,A108)=0,"OBRA NO ESTÁ EN OBRAS; ",""))&amp;IF(B108="","SIN PUNTO; ","")&amp;IF(AND(AND(E108&lt;&gt;"Hecho",E108&lt;&gt;"No aplica"),N(I108)&gt;0,TODAY()&gt;=N(I108)),"ABIERTO DESPUÉS DEL INICIO; ","")&amp;IF(AND(AND(E108&lt;&gt;"Hecho",E108&lt;&gt;"No aplica"),N(I108)&gt;0,TODAY()&lt;N(I108),N(I108)-TODAY()&lt;=N('Ajustes'!$B$2)),"INICIO CERCANO - SIGUE ABIERTO; ","")&amp;IF(AND(E108&lt;&gt;"No aplica",C108=""),"SIN RESPONSABLE; ","")&amp;IF(AND(AND(E108&lt;&gt;"Hecho",E108&lt;&gt;"No aplica"),N(D108)=0),"SIN FECHA LÍMITE; ","")&amp;IF(AND(AND(E108&lt;&gt;"Hecho",E108&lt;&gt;"No aplica"),N(D108)&gt;0,N(I108)&gt;0,N(D108)&gt;N(I108)),"FECHA LÍMITE DESPUÉS DEL INICIO; ","")&amp;IF(AND(AND(E108&lt;&gt;"Hecho",E108&lt;&gt;"No aplica"),N(D108)&gt;0,N(D108)&lt;TODAY()),"VENCIDO; ","")&amp;IF(AND(E108="Hecho",G108=""),"HECHO - SIN COMPROBANTE; ","")&amp;IF(AND(E108="Hecho",N(F108)=0),"HECHO - SIN FECHA; ",""),LEN(IF(A108="","SIN OBRA; ",IF(COUNTIF('Obras'!$A$2:$A$51,A108)=0,"OBRA NO ESTÁ EN OBRAS; ",""))&amp;IF(B108="","SIN PUNTO; ","")&amp;IF(AND(AND(E108&lt;&gt;"Hecho",E108&lt;&gt;"No aplica"),N(I108)&gt;0,TODAY()&gt;=N(I108)),"ABIERTO DESPUÉS DEL INICIO; ","")&amp;IF(AND(AND(E108&lt;&gt;"Hecho",E108&lt;&gt;"No aplica"),N(I108)&gt;0,TODAY()&lt;N(I108),N(I108)-TODAY()&lt;=N('Ajustes'!$B$2)),"INICIO CERCANO - SIGUE ABIERTO; ","")&amp;IF(AND(E108&lt;&gt;"No aplica",C108=""),"SIN RESPONSABLE; ","")&amp;IF(AND(AND(E108&lt;&gt;"Hecho",E108&lt;&gt;"No aplica"),N(D108)=0),"SIN FECHA LÍMITE; ","")&amp;IF(AND(AND(E108&lt;&gt;"Hecho",E108&lt;&gt;"No aplica"),N(D108)&gt;0,N(I108)&gt;0,N(D108)&gt;N(I108)),"FECHA LÍMITE DESPUÉS DEL INICIO; ","")&amp;IF(AND(AND(E108&lt;&gt;"Hecho",E108&lt;&gt;"No aplica"),N(D108)&gt;0,N(D108)&lt;TODAY()),"VENCIDO; ","")&amp;IF(AND(E108="Hecho",G108=""),"HECHO - SIN COMPROBANTE; ","")&amp;IF(AND(E108="Hecho",N(F108)=0),"HECHO - SIN FECHA; ",""))-2)))</f>
        <v/>
      </c>
    </row>
    <row r="109">
      <c r="B109" s="6" t="n"/>
      <c r="D109" s="7" t="n"/>
      <c r="F109" s="7" t="n"/>
      <c r="H109" s="6" t="n"/>
      <c r="I109" s="7">
        <f>IF(A109="","",IFERROR(IF(N(INDEX('Obras'!$D$2:$D$51,MATCH(A109,'Obras'!$A$2:$A$51,0)))=0,"",INDEX('Obras'!$D$2:$D$51,MATCH(A109,'Obras'!$A$2:$A$51,0))),""))</f>
        <v/>
      </c>
      <c r="J109" s="8">
        <f>IF(N(I109)=0,"",N(I109)-TODAY())</f>
        <v/>
      </c>
      <c r="K109" s="6">
        <f>IF(NOT(OR(A109&lt;&gt;"",B109&lt;&gt;"")),"",IF(IF(A109="","SIN OBRA; ",IF(COUNTIF('Obras'!$A$2:$A$51,A109)=0,"OBRA NO ESTÁ EN OBRAS; ",""))&amp;IF(B109="","SIN PUNTO; ","")&amp;IF(AND(AND(E109&lt;&gt;"Hecho",E109&lt;&gt;"No aplica"),N(I109)&gt;0,TODAY()&gt;=N(I109)),"ABIERTO DESPUÉS DEL INICIO; ","")&amp;IF(AND(AND(E109&lt;&gt;"Hecho",E109&lt;&gt;"No aplica"),N(I109)&gt;0,TODAY()&lt;N(I109),N(I109)-TODAY()&lt;=N('Ajustes'!$B$2)),"INICIO CERCANO - SIGUE ABIERTO; ","")&amp;IF(AND(E109&lt;&gt;"No aplica",C109=""),"SIN RESPONSABLE; ","")&amp;IF(AND(AND(E109&lt;&gt;"Hecho",E109&lt;&gt;"No aplica"),N(D109)=0),"SIN FECHA LÍMITE; ","")&amp;IF(AND(AND(E109&lt;&gt;"Hecho",E109&lt;&gt;"No aplica"),N(D109)&gt;0,N(I109)&gt;0,N(D109)&gt;N(I109)),"FECHA LÍMITE DESPUÉS DEL INICIO; ","")&amp;IF(AND(AND(E109&lt;&gt;"Hecho",E109&lt;&gt;"No aplica"),N(D109)&gt;0,N(D109)&lt;TODAY()),"VENCIDO; ","")&amp;IF(AND(E109="Hecho",G109=""),"HECHO - SIN COMPROBANTE; ","")&amp;IF(AND(E109="Hecho",N(F109)=0),"HECHO - SIN FECHA; ","")="","",LEFT(IF(A109="","SIN OBRA; ",IF(COUNTIF('Obras'!$A$2:$A$51,A109)=0,"OBRA NO ESTÁ EN OBRAS; ",""))&amp;IF(B109="","SIN PUNTO; ","")&amp;IF(AND(AND(E109&lt;&gt;"Hecho",E109&lt;&gt;"No aplica"),N(I109)&gt;0,TODAY()&gt;=N(I109)),"ABIERTO DESPUÉS DEL INICIO; ","")&amp;IF(AND(AND(E109&lt;&gt;"Hecho",E109&lt;&gt;"No aplica"),N(I109)&gt;0,TODAY()&lt;N(I109),N(I109)-TODAY()&lt;=N('Ajustes'!$B$2)),"INICIO CERCANO - SIGUE ABIERTO; ","")&amp;IF(AND(E109&lt;&gt;"No aplica",C109=""),"SIN RESPONSABLE; ","")&amp;IF(AND(AND(E109&lt;&gt;"Hecho",E109&lt;&gt;"No aplica"),N(D109)=0),"SIN FECHA LÍMITE; ","")&amp;IF(AND(AND(E109&lt;&gt;"Hecho",E109&lt;&gt;"No aplica"),N(D109)&gt;0,N(I109)&gt;0,N(D109)&gt;N(I109)),"FECHA LÍMITE DESPUÉS DEL INICIO; ","")&amp;IF(AND(AND(E109&lt;&gt;"Hecho",E109&lt;&gt;"No aplica"),N(D109)&gt;0,N(D109)&lt;TODAY()),"VENCIDO; ","")&amp;IF(AND(E109="Hecho",G109=""),"HECHO - SIN COMPROBANTE; ","")&amp;IF(AND(E109="Hecho",N(F109)=0),"HECHO - SIN FECHA; ",""),LEN(IF(A109="","SIN OBRA; ",IF(COUNTIF('Obras'!$A$2:$A$51,A109)=0,"OBRA NO ESTÁ EN OBRAS; ",""))&amp;IF(B109="","SIN PUNTO; ","")&amp;IF(AND(AND(E109&lt;&gt;"Hecho",E109&lt;&gt;"No aplica"),N(I109)&gt;0,TODAY()&gt;=N(I109)),"ABIERTO DESPUÉS DEL INICIO; ","")&amp;IF(AND(AND(E109&lt;&gt;"Hecho",E109&lt;&gt;"No aplica"),N(I109)&gt;0,TODAY()&lt;N(I109),N(I109)-TODAY()&lt;=N('Ajustes'!$B$2)),"INICIO CERCANO - SIGUE ABIERTO; ","")&amp;IF(AND(E109&lt;&gt;"No aplica",C109=""),"SIN RESPONSABLE; ","")&amp;IF(AND(AND(E109&lt;&gt;"Hecho",E109&lt;&gt;"No aplica"),N(D109)=0),"SIN FECHA LÍMITE; ","")&amp;IF(AND(AND(E109&lt;&gt;"Hecho",E109&lt;&gt;"No aplica"),N(D109)&gt;0,N(I109)&gt;0,N(D109)&gt;N(I109)),"FECHA LÍMITE DESPUÉS DEL INICIO; ","")&amp;IF(AND(AND(E109&lt;&gt;"Hecho",E109&lt;&gt;"No aplica"),N(D109)&gt;0,N(D109)&lt;TODAY()),"VENCIDO; ","")&amp;IF(AND(E109="Hecho",G109=""),"HECHO - SIN COMPROBANTE; ","")&amp;IF(AND(E109="Hecho",N(F109)=0),"HECHO - SIN FECHA; ",""))-2)))</f>
        <v/>
      </c>
    </row>
    <row r="110">
      <c r="B110" s="6" t="n"/>
      <c r="D110" s="7" t="n"/>
      <c r="F110" s="7" t="n"/>
      <c r="H110" s="6" t="n"/>
      <c r="I110" s="7">
        <f>IF(A110="","",IFERROR(IF(N(INDEX('Obras'!$D$2:$D$51,MATCH(A110,'Obras'!$A$2:$A$51,0)))=0,"",INDEX('Obras'!$D$2:$D$51,MATCH(A110,'Obras'!$A$2:$A$51,0))),""))</f>
        <v/>
      </c>
      <c r="J110" s="8">
        <f>IF(N(I110)=0,"",N(I110)-TODAY())</f>
        <v/>
      </c>
      <c r="K110" s="6">
        <f>IF(NOT(OR(A110&lt;&gt;"",B110&lt;&gt;"")),"",IF(IF(A110="","SIN OBRA; ",IF(COUNTIF('Obras'!$A$2:$A$51,A110)=0,"OBRA NO ESTÁ EN OBRAS; ",""))&amp;IF(B110="","SIN PUNTO; ","")&amp;IF(AND(AND(E110&lt;&gt;"Hecho",E110&lt;&gt;"No aplica"),N(I110)&gt;0,TODAY()&gt;=N(I110)),"ABIERTO DESPUÉS DEL INICIO; ","")&amp;IF(AND(AND(E110&lt;&gt;"Hecho",E110&lt;&gt;"No aplica"),N(I110)&gt;0,TODAY()&lt;N(I110),N(I110)-TODAY()&lt;=N('Ajustes'!$B$2)),"INICIO CERCANO - SIGUE ABIERTO; ","")&amp;IF(AND(E110&lt;&gt;"No aplica",C110=""),"SIN RESPONSABLE; ","")&amp;IF(AND(AND(E110&lt;&gt;"Hecho",E110&lt;&gt;"No aplica"),N(D110)=0),"SIN FECHA LÍMITE; ","")&amp;IF(AND(AND(E110&lt;&gt;"Hecho",E110&lt;&gt;"No aplica"),N(D110)&gt;0,N(I110)&gt;0,N(D110)&gt;N(I110)),"FECHA LÍMITE DESPUÉS DEL INICIO; ","")&amp;IF(AND(AND(E110&lt;&gt;"Hecho",E110&lt;&gt;"No aplica"),N(D110)&gt;0,N(D110)&lt;TODAY()),"VENCIDO; ","")&amp;IF(AND(E110="Hecho",G110=""),"HECHO - SIN COMPROBANTE; ","")&amp;IF(AND(E110="Hecho",N(F110)=0),"HECHO - SIN FECHA; ","")="","",LEFT(IF(A110="","SIN OBRA; ",IF(COUNTIF('Obras'!$A$2:$A$51,A110)=0,"OBRA NO ESTÁ EN OBRAS; ",""))&amp;IF(B110="","SIN PUNTO; ","")&amp;IF(AND(AND(E110&lt;&gt;"Hecho",E110&lt;&gt;"No aplica"),N(I110)&gt;0,TODAY()&gt;=N(I110)),"ABIERTO DESPUÉS DEL INICIO; ","")&amp;IF(AND(AND(E110&lt;&gt;"Hecho",E110&lt;&gt;"No aplica"),N(I110)&gt;0,TODAY()&lt;N(I110),N(I110)-TODAY()&lt;=N('Ajustes'!$B$2)),"INICIO CERCANO - SIGUE ABIERTO; ","")&amp;IF(AND(E110&lt;&gt;"No aplica",C110=""),"SIN RESPONSABLE; ","")&amp;IF(AND(AND(E110&lt;&gt;"Hecho",E110&lt;&gt;"No aplica"),N(D110)=0),"SIN FECHA LÍMITE; ","")&amp;IF(AND(AND(E110&lt;&gt;"Hecho",E110&lt;&gt;"No aplica"),N(D110)&gt;0,N(I110)&gt;0,N(D110)&gt;N(I110)),"FECHA LÍMITE DESPUÉS DEL INICIO; ","")&amp;IF(AND(AND(E110&lt;&gt;"Hecho",E110&lt;&gt;"No aplica"),N(D110)&gt;0,N(D110)&lt;TODAY()),"VENCIDO; ","")&amp;IF(AND(E110="Hecho",G110=""),"HECHO - SIN COMPROBANTE; ","")&amp;IF(AND(E110="Hecho",N(F110)=0),"HECHO - SIN FECHA; ",""),LEN(IF(A110="","SIN OBRA; ",IF(COUNTIF('Obras'!$A$2:$A$51,A110)=0,"OBRA NO ESTÁ EN OBRAS; ",""))&amp;IF(B110="","SIN PUNTO; ","")&amp;IF(AND(AND(E110&lt;&gt;"Hecho",E110&lt;&gt;"No aplica"),N(I110)&gt;0,TODAY()&gt;=N(I110)),"ABIERTO DESPUÉS DEL INICIO; ","")&amp;IF(AND(AND(E110&lt;&gt;"Hecho",E110&lt;&gt;"No aplica"),N(I110)&gt;0,TODAY()&lt;N(I110),N(I110)-TODAY()&lt;=N('Ajustes'!$B$2)),"INICIO CERCANO - SIGUE ABIERTO; ","")&amp;IF(AND(E110&lt;&gt;"No aplica",C110=""),"SIN RESPONSABLE; ","")&amp;IF(AND(AND(E110&lt;&gt;"Hecho",E110&lt;&gt;"No aplica"),N(D110)=0),"SIN FECHA LÍMITE; ","")&amp;IF(AND(AND(E110&lt;&gt;"Hecho",E110&lt;&gt;"No aplica"),N(D110)&gt;0,N(I110)&gt;0,N(D110)&gt;N(I110)),"FECHA LÍMITE DESPUÉS DEL INICIO; ","")&amp;IF(AND(AND(E110&lt;&gt;"Hecho",E110&lt;&gt;"No aplica"),N(D110)&gt;0,N(D110)&lt;TODAY()),"VENCIDO; ","")&amp;IF(AND(E110="Hecho",G110=""),"HECHO - SIN COMPROBANTE; ","")&amp;IF(AND(E110="Hecho",N(F110)=0),"HECHO - SIN FECHA; ",""))-2)))</f>
        <v/>
      </c>
    </row>
    <row r="111">
      <c r="B111" s="6" t="n"/>
      <c r="D111" s="7" t="n"/>
      <c r="F111" s="7" t="n"/>
      <c r="H111" s="6" t="n"/>
      <c r="I111" s="7">
        <f>IF(A111="","",IFERROR(IF(N(INDEX('Obras'!$D$2:$D$51,MATCH(A111,'Obras'!$A$2:$A$51,0)))=0,"",INDEX('Obras'!$D$2:$D$51,MATCH(A111,'Obras'!$A$2:$A$51,0))),""))</f>
        <v/>
      </c>
      <c r="J111" s="8">
        <f>IF(N(I111)=0,"",N(I111)-TODAY())</f>
        <v/>
      </c>
      <c r="K111" s="6">
        <f>IF(NOT(OR(A111&lt;&gt;"",B111&lt;&gt;"")),"",IF(IF(A111="","SIN OBRA; ",IF(COUNTIF('Obras'!$A$2:$A$51,A111)=0,"OBRA NO ESTÁ EN OBRAS; ",""))&amp;IF(B111="","SIN PUNTO; ","")&amp;IF(AND(AND(E111&lt;&gt;"Hecho",E111&lt;&gt;"No aplica"),N(I111)&gt;0,TODAY()&gt;=N(I111)),"ABIERTO DESPUÉS DEL INICIO; ","")&amp;IF(AND(AND(E111&lt;&gt;"Hecho",E111&lt;&gt;"No aplica"),N(I111)&gt;0,TODAY()&lt;N(I111),N(I111)-TODAY()&lt;=N('Ajustes'!$B$2)),"INICIO CERCANO - SIGUE ABIERTO; ","")&amp;IF(AND(E111&lt;&gt;"No aplica",C111=""),"SIN RESPONSABLE; ","")&amp;IF(AND(AND(E111&lt;&gt;"Hecho",E111&lt;&gt;"No aplica"),N(D111)=0),"SIN FECHA LÍMITE; ","")&amp;IF(AND(AND(E111&lt;&gt;"Hecho",E111&lt;&gt;"No aplica"),N(D111)&gt;0,N(I111)&gt;0,N(D111)&gt;N(I111)),"FECHA LÍMITE DESPUÉS DEL INICIO; ","")&amp;IF(AND(AND(E111&lt;&gt;"Hecho",E111&lt;&gt;"No aplica"),N(D111)&gt;0,N(D111)&lt;TODAY()),"VENCIDO; ","")&amp;IF(AND(E111="Hecho",G111=""),"HECHO - SIN COMPROBANTE; ","")&amp;IF(AND(E111="Hecho",N(F111)=0),"HECHO - SIN FECHA; ","")="","",LEFT(IF(A111="","SIN OBRA; ",IF(COUNTIF('Obras'!$A$2:$A$51,A111)=0,"OBRA NO ESTÁ EN OBRAS; ",""))&amp;IF(B111="","SIN PUNTO; ","")&amp;IF(AND(AND(E111&lt;&gt;"Hecho",E111&lt;&gt;"No aplica"),N(I111)&gt;0,TODAY()&gt;=N(I111)),"ABIERTO DESPUÉS DEL INICIO; ","")&amp;IF(AND(AND(E111&lt;&gt;"Hecho",E111&lt;&gt;"No aplica"),N(I111)&gt;0,TODAY()&lt;N(I111),N(I111)-TODAY()&lt;=N('Ajustes'!$B$2)),"INICIO CERCANO - SIGUE ABIERTO; ","")&amp;IF(AND(E111&lt;&gt;"No aplica",C111=""),"SIN RESPONSABLE; ","")&amp;IF(AND(AND(E111&lt;&gt;"Hecho",E111&lt;&gt;"No aplica"),N(D111)=0),"SIN FECHA LÍMITE; ","")&amp;IF(AND(AND(E111&lt;&gt;"Hecho",E111&lt;&gt;"No aplica"),N(D111)&gt;0,N(I111)&gt;0,N(D111)&gt;N(I111)),"FECHA LÍMITE DESPUÉS DEL INICIO; ","")&amp;IF(AND(AND(E111&lt;&gt;"Hecho",E111&lt;&gt;"No aplica"),N(D111)&gt;0,N(D111)&lt;TODAY()),"VENCIDO; ","")&amp;IF(AND(E111="Hecho",G111=""),"HECHO - SIN COMPROBANTE; ","")&amp;IF(AND(E111="Hecho",N(F111)=0),"HECHO - SIN FECHA; ",""),LEN(IF(A111="","SIN OBRA; ",IF(COUNTIF('Obras'!$A$2:$A$51,A111)=0,"OBRA NO ESTÁ EN OBRAS; ",""))&amp;IF(B111="","SIN PUNTO; ","")&amp;IF(AND(AND(E111&lt;&gt;"Hecho",E111&lt;&gt;"No aplica"),N(I111)&gt;0,TODAY()&gt;=N(I111)),"ABIERTO DESPUÉS DEL INICIO; ","")&amp;IF(AND(AND(E111&lt;&gt;"Hecho",E111&lt;&gt;"No aplica"),N(I111)&gt;0,TODAY()&lt;N(I111),N(I111)-TODAY()&lt;=N('Ajustes'!$B$2)),"INICIO CERCANO - SIGUE ABIERTO; ","")&amp;IF(AND(E111&lt;&gt;"No aplica",C111=""),"SIN RESPONSABLE; ","")&amp;IF(AND(AND(E111&lt;&gt;"Hecho",E111&lt;&gt;"No aplica"),N(D111)=0),"SIN FECHA LÍMITE; ","")&amp;IF(AND(AND(E111&lt;&gt;"Hecho",E111&lt;&gt;"No aplica"),N(D111)&gt;0,N(I111)&gt;0,N(D111)&gt;N(I111)),"FECHA LÍMITE DESPUÉS DEL INICIO; ","")&amp;IF(AND(AND(E111&lt;&gt;"Hecho",E111&lt;&gt;"No aplica"),N(D111)&gt;0,N(D111)&lt;TODAY()),"VENCIDO; ","")&amp;IF(AND(E111="Hecho",G111=""),"HECHO - SIN COMPROBANTE; ","")&amp;IF(AND(E111="Hecho",N(F111)=0),"HECHO - SIN FECHA; ",""))-2)))</f>
        <v/>
      </c>
    </row>
    <row r="112">
      <c r="B112" s="6" t="n"/>
      <c r="D112" s="7" t="n"/>
      <c r="F112" s="7" t="n"/>
      <c r="H112" s="6" t="n"/>
      <c r="I112" s="7">
        <f>IF(A112="","",IFERROR(IF(N(INDEX('Obras'!$D$2:$D$51,MATCH(A112,'Obras'!$A$2:$A$51,0)))=0,"",INDEX('Obras'!$D$2:$D$51,MATCH(A112,'Obras'!$A$2:$A$51,0))),""))</f>
        <v/>
      </c>
      <c r="J112" s="8">
        <f>IF(N(I112)=0,"",N(I112)-TODAY())</f>
        <v/>
      </c>
      <c r="K112" s="6">
        <f>IF(NOT(OR(A112&lt;&gt;"",B112&lt;&gt;"")),"",IF(IF(A112="","SIN OBRA; ",IF(COUNTIF('Obras'!$A$2:$A$51,A112)=0,"OBRA NO ESTÁ EN OBRAS; ",""))&amp;IF(B112="","SIN PUNTO; ","")&amp;IF(AND(AND(E112&lt;&gt;"Hecho",E112&lt;&gt;"No aplica"),N(I112)&gt;0,TODAY()&gt;=N(I112)),"ABIERTO DESPUÉS DEL INICIO; ","")&amp;IF(AND(AND(E112&lt;&gt;"Hecho",E112&lt;&gt;"No aplica"),N(I112)&gt;0,TODAY()&lt;N(I112),N(I112)-TODAY()&lt;=N('Ajustes'!$B$2)),"INICIO CERCANO - SIGUE ABIERTO; ","")&amp;IF(AND(E112&lt;&gt;"No aplica",C112=""),"SIN RESPONSABLE; ","")&amp;IF(AND(AND(E112&lt;&gt;"Hecho",E112&lt;&gt;"No aplica"),N(D112)=0),"SIN FECHA LÍMITE; ","")&amp;IF(AND(AND(E112&lt;&gt;"Hecho",E112&lt;&gt;"No aplica"),N(D112)&gt;0,N(I112)&gt;0,N(D112)&gt;N(I112)),"FECHA LÍMITE DESPUÉS DEL INICIO; ","")&amp;IF(AND(AND(E112&lt;&gt;"Hecho",E112&lt;&gt;"No aplica"),N(D112)&gt;0,N(D112)&lt;TODAY()),"VENCIDO; ","")&amp;IF(AND(E112="Hecho",G112=""),"HECHO - SIN COMPROBANTE; ","")&amp;IF(AND(E112="Hecho",N(F112)=0),"HECHO - SIN FECHA; ","")="","",LEFT(IF(A112="","SIN OBRA; ",IF(COUNTIF('Obras'!$A$2:$A$51,A112)=0,"OBRA NO ESTÁ EN OBRAS; ",""))&amp;IF(B112="","SIN PUNTO; ","")&amp;IF(AND(AND(E112&lt;&gt;"Hecho",E112&lt;&gt;"No aplica"),N(I112)&gt;0,TODAY()&gt;=N(I112)),"ABIERTO DESPUÉS DEL INICIO; ","")&amp;IF(AND(AND(E112&lt;&gt;"Hecho",E112&lt;&gt;"No aplica"),N(I112)&gt;0,TODAY()&lt;N(I112),N(I112)-TODAY()&lt;=N('Ajustes'!$B$2)),"INICIO CERCANO - SIGUE ABIERTO; ","")&amp;IF(AND(E112&lt;&gt;"No aplica",C112=""),"SIN RESPONSABLE; ","")&amp;IF(AND(AND(E112&lt;&gt;"Hecho",E112&lt;&gt;"No aplica"),N(D112)=0),"SIN FECHA LÍMITE; ","")&amp;IF(AND(AND(E112&lt;&gt;"Hecho",E112&lt;&gt;"No aplica"),N(D112)&gt;0,N(I112)&gt;0,N(D112)&gt;N(I112)),"FECHA LÍMITE DESPUÉS DEL INICIO; ","")&amp;IF(AND(AND(E112&lt;&gt;"Hecho",E112&lt;&gt;"No aplica"),N(D112)&gt;0,N(D112)&lt;TODAY()),"VENCIDO; ","")&amp;IF(AND(E112="Hecho",G112=""),"HECHO - SIN COMPROBANTE; ","")&amp;IF(AND(E112="Hecho",N(F112)=0),"HECHO - SIN FECHA; ",""),LEN(IF(A112="","SIN OBRA; ",IF(COUNTIF('Obras'!$A$2:$A$51,A112)=0,"OBRA NO ESTÁ EN OBRAS; ",""))&amp;IF(B112="","SIN PUNTO; ","")&amp;IF(AND(AND(E112&lt;&gt;"Hecho",E112&lt;&gt;"No aplica"),N(I112)&gt;0,TODAY()&gt;=N(I112)),"ABIERTO DESPUÉS DEL INICIO; ","")&amp;IF(AND(AND(E112&lt;&gt;"Hecho",E112&lt;&gt;"No aplica"),N(I112)&gt;0,TODAY()&lt;N(I112),N(I112)-TODAY()&lt;=N('Ajustes'!$B$2)),"INICIO CERCANO - SIGUE ABIERTO; ","")&amp;IF(AND(E112&lt;&gt;"No aplica",C112=""),"SIN RESPONSABLE; ","")&amp;IF(AND(AND(E112&lt;&gt;"Hecho",E112&lt;&gt;"No aplica"),N(D112)=0),"SIN FECHA LÍMITE; ","")&amp;IF(AND(AND(E112&lt;&gt;"Hecho",E112&lt;&gt;"No aplica"),N(D112)&gt;0,N(I112)&gt;0,N(D112)&gt;N(I112)),"FECHA LÍMITE DESPUÉS DEL INICIO; ","")&amp;IF(AND(AND(E112&lt;&gt;"Hecho",E112&lt;&gt;"No aplica"),N(D112)&gt;0,N(D112)&lt;TODAY()),"VENCIDO; ","")&amp;IF(AND(E112="Hecho",G112=""),"HECHO - SIN COMPROBANTE; ","")&amp;IF(AND(E112="Hecho",N(F112)=0),"HECHO - SIN FECHA; ",""))-2)))</f>
        <v/>
      </c>
    </row>
    <row r="113">
      <c r="B113" s="6" t="n"/>
      <c r="D113" s="7" t="n"/>
      <c r="F113" s="7" t="n"/>
      <c r="H113" s="6" t="n"/>
      <c r="I113" s="7">
        <f>IF(A113="","",IFERROR(IF(N(INDEX('Obras'!$D$2:$D$51,MATCH(A113,'Obras'!$A$2:$A$51,0)))=0,"",INDEX('Obras'!$D$2:$D$51,MATCH(A113,'Obras'!$A$2:$A$51,0))),""))</f>
        <v/>
      </c>
      <c r="J113" s="8">
        <f>IF(N(I113)=0,"",N(I113)-TODAY())</f>
        <v/>
      </c>
      <c r="K113" s="6">
        <f>IF(NOT(OR(A113&lt;&gt;"",B113&lt;&gt;"")),"",IF(IF(A113="","SIN OBRA; ",IF(COUNTIF('Obras'!$A$2:$A$51,A113)=0,"OBRA NO ESTÁ EN OBRAS; ",""))&amp;IF(B113="","SIN PUNTO; ","")&amp;IF(AND(AND(E113&lt;&gt;"Hecho",E113&lt;&gt;"No aplica"),N(I113)&gt;0,TODAY()&gt;=N(I113)),"ABIERTO DESPUÉS DEL INICIO; ","")&amp;IF(AND(AND(E113&lt;&gt;"Hecho",E113&lt;&gt;"No aplica"),N(I113)&gt;0,TODAY()&lt;N(I113),N(I113)-TODAY()&lt;=N('Ajustes'!$B$2)),"INICIO CERCANO - SIGUE ABIERTO; ","")&amp;IF(AND(E113&lt;&gt;"No aplica",C113=""),"SIN RESPONSABLE; ","")&amp;IF(AND(AND(E113&lt;&gt;"Hecho",E113&lt;&gt;"No aplica"),N(D113)=0),"SIN FECHA LÍMITE; ","")&amp;IF(AND(AND(E113&lt;&gt;"Hecho",E113&lt;&gt;"No aplica"),N(D113)&gt;0,N(I113)&gt;0,N(D113)&gt;N(I113)),"FECHA LÍMITE DESPUÉS DEL INICIO; ","")&amp;IF(AND(AND(E113&lt;&gt;"Hecho",E113&lt;&gt;"No aplica"),N(D113)&gt;0,N(D113)&lt;TODAY()),"VENCIDO; ","")&amp;IF(AND(E113="Hecho",G113=""),"HECHO - SIN COMPROBANTE; ","")&amp;IF(AND(E113="Hecho",N(F113)=0),"HECHO - SIN FECHA; ","")="","",LEFT(IF(A113="","SIN OBRA; ",IF(COUNTIF('Obras'!$A$2:$A$51,A113)=0,"OBRA NO ESTÁ EN OBRAS; ",""))&amp;IF(B113="","SIN PUNTO; ","")&amp;IF(AND(AND(E113&lt;&gt;"Hecho",E113&lt;&gt;"No aplica"),N(I113)&gt;0,TODAY()&gt;=N(I113)),"ABIERTO DESPUÉS DEL INICIO; ","")&amp;IF(AND(AND(E113&lt;&gt;"Hecho",E113&lt;&gt;"No aplica"),N(I113)&gt;0,TODAY()&lt;N(I113),N(I113)-TODAY()&lt;=N('Ajustes'!$B$2)),"INICIO CERCANO - SIGUE ABIERTO; ","")&amp;IF(AND(E113&lt;&gt;"No aplica",C113=""),"SIN RESPONSABLE; ","")&amp;IF(AND(AND(E113&lt;&gt;"Hecho",E113&lt;&gt;"No aplica"),N(D113)=0),"SIN FECHA LÍMITE; ","")&amp;IF(AND(AND(E113&lt;&gt;"Hecho",E113&lt;&gt;"No aplica"),N(D113)&gt;0,N(I113)&gt;0,N(D113)&gt;N(I113)),"FECHA LÍMITE DESPUÉS DEL INICIO; ","")&amp;IF(AND(AND(E113&lt;&gt;"Hecho",E113&lt;&gt;"No aplica"),N(D113)&gt;0,N(D113)&lt;TODAY()),"VENCIDO; ","")&amp;IF(AND(E113="Hecho",G113=""),"HECHO - SIN COMPROBANTE; ","")&amp;IF(AND(E113="Hecho",N(F113)=0),"HECHO - SIN FECHA; ",""),LEN(IF(A113="","SIN OBRA; ",IF(COUNTIF('Obras'!$A$2:$A$51,A113)=0,"OBRA NO ESTÁ EN OBRAS; ",""))&amp;IF(B113="","SIN PUNTO; ","")&amp;IF(AND(AND(E113&lt;&gt;"Hecho",E113&lt;&gt;"No aplica"),N(I113)&gt;0,TODAY()&gt;=N(I113)),"ABIERTO DESPUÉS DEL INICIO; ","")&amp;IF(AND(AND(E113&lt;&gt;"Hecho",E113&lt;&gt;"No aplica"),N(I113)&gt;0,TODAY()&lt;N(I113),N(I113)-TODAY()&lt;=N('Ajustes'!$B$2)),"INICIO CERCANO - SIGUE ABIERTO; ","")&amp;IF(AND(E113&lt;&gt;"No aplica",C113=""),"SIN RESPONSABLE; ","")&amp;IF(AND(AND(E113&lt;&gt;"Hecho",E113&lt;&gt;"No aplica"),N(D113)=0),"SIN FECHA LÍMITE; ","")&amp;IF(AND(AND(E113&lt;&gt;"Hecho",E113&lt;&gt;"No aplica"),N(D113)&gt;0,N(I113)&gt;0,N(D113)&gt;N(I113)),"FECHA LÍMITE DESPUÉS DEL INICIO; ","")&amp;IF(AND(AND(E113&lt;&gt;"Hecho",E113&lt;&gt;"No aplica"),N(D113)&gt;0,N(D113)&lt;TODAY()),"VENCIDO; ","")&amp;IF(AND(E113="Hecho",G113=""),"HECHO - SIN COMPROBANTE; ","")&amp;IF(AND(E113="Hecho",N(F113)=0),"HECHO - SIN FECHA; ",""))-2)))</f>
        <v/>
      </c>
    </row>
    <row r="114">
      <c r="B114" s="6" t="n"/>
      <c r="D114" s="7" t="n"/>
      <c r="F114" s="7" t="n"/>
      <c r="H114" s="6" t="n"/>
      <c r="I114" s="7">
        <f>IF(A114="","",IFERROR(IF(N(INDEX('Obras'!$D$2:$D$51,MATCH(A114,'Obras'!$A$2:$A$51,0)))=0,"",INDEX('Obras'!$D$2:$D$51,MATCH(A114,'Obras'!$A$2:$A$51,0))),""))</f>
        <v/>
      </c>
      <c r="J114" s="8">
        <f>IF(N(I114)=0,"",N(I114)-TODAY())</f>
        <v/>
      </c>
      <c r="K114" s="6">
        <f>IF(NOT(OR(A114&lt;&gt;"",B114&lt;&gt;"")),"",IF(IF(A114="","SIN OBRA; ",IF(COUNTIF('Obras'!$A$2:$A$51,A114)=0,"OBRA NO ESTÁ EN OBRAS; ",""))&amp;IF(B114="","SIN PUNTO; ","")&amp;IF(AND(AND(E114&lt;&gt;"Hecho",E114&lt;&gt;"No aplica"),N(I114)&gt;0,TODAY()&gt;=N(I114)),"ABIERTO DESPUÉS DEL INICIO; ","")&amp;IF(AND(AND(E114&lt;&gt;"Hecho",E114&lt;&gt;"No aplica"),N(I114)&gt;0,TODAY()&lt;N(I114),N(I114)-TODAY()&lt;=N('Ajustes'!$B$2)),"INICIO CERCANO - SIGUE ABIERTO; ","")&amp;IF(AND(E114&lt;&gt;"No aplica",C114=""),"SIN RESPONSABLE; ","")&amp;IF(AND(AND(E114&lt;&gt;"Hecho",E114&lt;&gt;"No aplica"),N(D114)=0),"SIN FECHA LÍMITE; ","")&amp;IF(AND(AND(E114&lt;&gt;"Hecho",E114&lt;&gt;"No aplica"),N(D114)&gt;0,N(I114)&gt;0,N(D114)&gt;N(I114)),"FECHA LÍMITE DESPUÉS DEL INICIO; ","")&amp;IF(AND(AND(E114&lt;&gt;"Hecho",E114&lt;&gt;"No aplica"),N(D114)&gt;0,N(D114)&lt;TODAY()),"VENCIDO; ","")&amp;IF(AND(E114="Hecho",G114=""),"HECHO - SIN COMPROBANTE; ","")&amp;IF(AND(E114="Hecho",N(F114)=0),"HECHO - SIN FECHA; ","")="","",LEFT(IF(A114="","SIN OBRA; ",IF(COUNTIF('Obras'!$A$2:$A$51,A114)=0,"OBRA NO ESTÁ EN OBRAS; ",""))&amp;IF(B114="","SIN PUNTO; ","")&amp;IF(AND(AND(E114&lt;&gt;"Hecho",E114&lt;&gt;"No aplica"),N(I114)&gt;0,TODAY()&gt;=N(I114)),"ABIERTO DESPUÉS DEL INICIO; ","")&amp;IF(AND(AND(E114&lt;&gt;"Hecho",E114&lt;&gt;"No aplica"),N(I114)&gt;0,TODAY()&lt;N(I114),N(I114)-TODAY()&lt;=N('Ajustes'!$B$2)),"INICIO CERCANO - SIGUE ABIERTO; ","")&amp;IF(AND(E114&lt;&gt;"No aplica",C114=""),"SIN RESPONSABLE; ","")&amp;IF(AND(AND(E114&lt;&gt;"Hecho",E114&lt;&gt;"No aplica"),N(D114)=0),"SIN FECHA LÍMITE; ","")&amp;IF(AND(AND(E114&lt;&gt;"Hecho",E114&lt;&gt;"No aplica"),N(D114)&gt;0,N(I114)&gt;0,N(D114)&gt;N(I114)),"FECHA LÍMITE DESPUÉS DEL INICIO; ","")&amp;IF(AND(AND(E114&lt;&gt;"Hecho",E114&lt;&gt;"No aplica"),N(D114)&gt;0,N(D114)&lt;TODAY()),"VENCIDO; ","")&amp;IF(AND(E114="Hecho",G114=""),"HECHO - SIN COMPROBANTE; ","")&amp;IF(AND(E114="Hecho",N(F114)=0),"HECHO - SIN FECHA; ",""),LEN(IF(A114="","SIN OBRA; ",IF(COUNTIF('Obras'!$A$2:$A$51,A114)=0,"OBRA NO ESTÁ EN OBRAS; ",""))&amp;IF(B114="","SIN PUNTO; ","")&amp;IF(AND(AND(E114&lt;&gt;"Hecho",E114&lt;&gt;"No aplica"),N(I114)&gt;0,TODAY()&gt;=N(I114)),"ABIERTO DESPUÉS DEL INICIO; ","")&amp;IF(AND(AND(E114&lt;&gt;"Hecho",E114&lt;&gt;"No aplica"),N(I114)&gt;0,TODAY()&lt;N(I114),N(I114)-TODAY()&lt;=N('Ajustes'!$B$2)),"INICIO CERCANO - SIGUE ABIERTO; ","")&amp;IF(AND(E114&lt;&gt;"No aplica",C114=""),"SIN RESPONSABLE; ","")&amp;IF(AND(AND(E114&lt;&gt;"Hecho",E114&lt;&gt;"No aplica"),N(D114)=0),"SIN FECHA LÍMITE; ","")&amp;IF(AND(AND(E114&lt;&gt;"Hecho",E114&lt;&gt;"No aplica"),N(D114)&gt;0,N(I114)&gt;0,N(D114)&gt;N(I114)),"FECHA LÍMITE DESPUÉS DEL INICIO; ","")&amp;IF(AND(AND(E114&lt;&gt;"Hecho",E114&lt;&gt;"No aplica"),N(D114)&gt;0,N(D114)&lt;TODAY()),"VENCIDO; ","")&amp;IF(AND(E114="Hecho",G114=""),"HECHO - SIN COMPROBANTE; ","")&amp;IF(AND(E114="Hecho",N(F114)=0),"HECHO - SIN FECHA; ",""))-2)))</f>
        <v/>
      </c>
    </row>
    <row r="115">
      <c r="B115" s="6" t="n"/>
      <c r="D115" s="7" t="n"/>
      <c r="F115" s="7" t="n"/>
      <c r="H115" s="6" t="n"/>
      <c r="I115" s="7">
        <f>IF(A115="","",IFERROR(IF(N(INDEX('Obras'!$D$2:$D$51,MATCH(A115,'Obras'!$A$2:$A$51,0)))=0,"",INDEX('Obras'!$D$2:$D$51,MATCH(A115,'Obras'!$A$2:$A$51,0))),""))</f>
        <v/>
      </c>
      <c r="J115" s="8">
        <f>IF(N(I115)=0,"",N(I115)-TODAY())</f>
        <v/>
      </c>
      <c r="K115" s="6">
        <f>IF(NOT(OR(A115&lt;&gt;"",B115&lt;&gt;"")),"",IF(IF(A115="","SIN OBRA; ",IF(COUNTIF('Obras'!$A$2:$A$51,A115)=0,"OBRA NO ESTÁ EN OBRAS; ",""))&amp;IF(B115="","SIN PUNTO; ","")&amp;IF(AND(AND(E115&lt;&gt;"Hecho",E115&lt;&gt;"No aplica"),N(I115)&gt;0,TODAY()&gt;=N(I115)),"ABIERTO DESPUÉS DEL INICIO; ","")&amp;IF(AND(AND(E115&lt;&gt;"Hecho",E115&lt;&gt;"No aplica"),N(I115)&gt;0,TODAY()&lt;N(I115),N(I115)-TODAY()&lt;=N('Ajustes'!$B$2)),"INICIO CERCANO - SIGUE ABIERTO; ","")&amp;IF(AND(E115&lt;&gt;"No aplica",C115=""),"SIN RESPONSABLE; ","")&amp;IF(AND(AND(E115&lt;&gt;"Hecho",E115&lt;&gt;"No aplica"),N(D115)=0),"SIN FECHA LÍMITE; ","")&amp;IF(AND(AND(E115&lt;&gt;"Hecho",E115&lt;&gt;"No aplica"),N(D115)&gt;0,N(I115)&gt;0,N(D115)&gt;N(I115)),"FECHA LÍMITE DESPUÉS DEL INICIO; ","")&amp;IF(AND(AND(E115&lt;&gt;"Hecho",E115&lt;&gt;"No aplica"),N(D115)&gt;0,N(D115)&lt;TODAY()),"VENCIDO; ","")&amp;IF(AND(E115="Hecho",G115=""),"HECHO - SIN COMPROBANTE; ","")&amp;IF(AND(E115="Hecho",N(F115)=0),"HECHO - SIN FECHA; ","")="","",LEFT(IF(A115="","SIN OBRA; ",IF(COUNTIF('Obras'!$A$2:$A$51,A115)=0,"OBRA NO ESTÁ EN OBRAS; ",""))&amp;IF(B115="","SIN PUNTO; ","")&amp;IF(AND(AND(E115&lt;&gt;"Hecho",E115&lt;&gt;"No aplica"),N(I115)&gt;0,TODAY()&gt;=N(I115)),"ABIERTO DESPUÉS DEL INICIO; ","")&amp;IF(AND(AND(E115&lt;&gt;"Hecho",E115&lt;&gt;"No aplica"),N(I115)&gt;0,TODAY()&lt;N(I115),N(I115)-TODAY()&lt;=N('Ajustes'!$B$2)),"INICIO CERCANO - SIGUE ABIERTO; ","")&amp;IF(AND(E115&lt;&gt;"No aplica",C115=""),"SIN RESPONSABLE; ","")&amp;IF(AND(AND(E115&lt;&gt;"Hecho",E115&lt;&gt;"No aplica"),N(D115)=0),"SIN FECHA LÍMITE; ","")&amp;IF(AND(AND(E115&lt;&gt;"Hecho",E115&lt;&gt;"No aplica"),N(D115)&gt;0,N(I115)&gt;0,N(D115)&gt;N(I115)),"FECHA LÍMITE DESPUÉS DEL INICIO; ","")&amp;IF(AND(AND(E115&lt;&gt;"Hecho",E115&lt;&gt;"No aplica"),N(D115)&gt;0,N(D115)&lt;TODAY()),"VENCIDO; ","")&amp;IF(AND(E115="Hecho",G115=""),"HECHO - SIN COMPROBANTE; ","")&amp;IF(AND(E115="Hecho",N(F115)=0),"HECHO - SIN FECHA; ",""),LEN(IF(A115="","SIN OBRA; ",IF(COUNTIF('Obras'!$A$2:$A$51,A115)=0,"OBRA NO ESTÁ EN OBRAS; ",""))&amp;IF(B115="","SIN PUNTO; ","")&amp;IF(AND(AND(E115&lt;&gt;"Hecho",E115&lt;&gt;"No aplica"),N(I115)&gt;0,TODAY()&gt;=N(I115)),"ABIERTO DESPUÉS DEL INICIO; ","")&amp;IF(AND(AND(E115&lt;&gt;"Hecho",E115&lt;&gt;"No aplica"),N(I115)&gt;0,TODAY()&lt;N(I115),N(I115)-TODAY()&lt;=N('Ajustes'!$B$2)),"INICIO CERCANO - SIGUE ABIERTO; ","")&amp;IF(AND(E115&lt;&gt;"No aplica",C115=""),"SIN RESPONSABLE; ","")&amp;IF(AND(AND(E115&lt;&gt;"Hecho",E115&lt;&gt;"No aplica"),N(D115)=0),"SIN FECHA LÍMITE; ","")&amp;IF(AND(AND(E115&lt;&gt;"Hecho",E115&lt;&gt;"No aplica"),N(D115)&gt;0,N(I115)&gt;0,N(D115)&gt;N(I115)),"FECHA LÍMITE DESPUÉS DEL INICIO; ","")&amp;IF(AND(AND(E115&lt;&gt;"Hecho",E115&lt;&gt;"No aplica"),N(D115)&gt;0,N(D115)&lt;TODAY()),"VENCIDO; ","")&amp;IF(AND(E115="Hecho",G115=""),"HECHO - SIN COMPROBANTE; ","")&amp;IF(AND(E115="Hecho",N(F115)=0),"HECHO - SIN FECHA; ",""))-2)))</f>
        <v/>
      </c>
    </row>
    <row r="116">
      <c r="B116" s="6" t="n"/>
      <c r="D116" s="7" t="n"/>
      <c r="F116" s="7" t="n"/>
      <c r="H116" s="6" t="n"/>
      <c r="I116" s="7">
        <f>IF(A116="","",IFERROR(IF(N(INDEX('Obras'!$D$2:$D$51,MATCH(A116,'Obras'!$A$2:$A$51,0)))=0,"",INDEX('Obras'!$D$2:$D$51,MATCH(A116,'Obras'!$A$2:$A$51,0))),""))</f>
        <v/>
      </c>
      <c r="J116" s="8">
        <f>IF(N(I116)=0,"",N(I116)-TODAY())</f>
        <v/>
      </c>
      <c r="K116" s="6">
        <f>IF(NOT(OR(A116&lt;&gt;"",B116&lt;&gt;"")),"",IF(IF(A116="","SIN OBRA; ",IF(COUNTIF('Obras'!$A$2:$A$51,A116)=0,"OBRA NO ESTÁ EN OBRAS; ",""))&amp;IF(B116="","SIN PUNTO; ","")&amp;IF(AND(AND(E116&lt;&gt;"Hecho",E116&lt;&gt;"No aplica"),N(I116)&gt;0,TODAY()&gt;=N(I116)),"ABIERTO DESPUÉS DEL INICIO; ","")&amp;IF(AND(AND(E116&lt;&gt;"Hecho",E116&lt;&gt;"No aplica"),N(I116)&gt;0,TODAY()&lt;N(I116),N(I116)-TODAY()&lt;=N('Ajustes'!$B$2)),"INICIO CERCANO - SIGUE ABIERTO; ","")&amp;IF(AND(E116&lt;&gt;"No aplica",C116=""),"SIN RESPONSABLE; ","")&amp;IF(AND(AND(E116&lt;&gt;"Hecho",E116&lt;&gt;"No aplica"),N(D116)=0),"SIN FECHA LÍMITE; ","")&amp;IF(AND(AND(E116&lt;&gt;"Hecho",E116&lt;&gt;"No aplica"),N(D116)&gt;0,N(I116)&gt;0,N(D116)&gt;N(I116)),"FECHA LÍMITE DESPUÉS DEL INICIO; ","")&amp;IF(AND(AND(E116&lt;&gt;"Hecho",E116&lt;&gt;"No aplica"),N(D116)&gt;0,N(D116)&lt;TODAY()),"VENCIDO; ","")&amp;IF(AND(E116="Hecho",G116=""),"HECHO - SIN COMPROBANTE; ","")&amp;IF(AND(E116="Hecho",N(F116)=0),"HECHO - SIN FECHA; ","")="","",LEFT(IF(A116="","SIN OBRA; ",IF(COUNTIF('Obras'!$A$2:$A$51,A116)=0,"OBRA NO ESTÁ EN OBRAS; ",""))&amp;IF(B116="","SIN PUNTO; ","")&amp;IF(AND(AND(E116&lt;&gt;"Hecho",E116&lt;&gt;"No aplica"),N(I116)&gt;0,TODAY()&gt;=N(I116)),"ABIERTO DESPUÉS DEL INICIO; ","")&amp;IF(AND(AND(E116&lt;&gt;"Hecho",E116&lt;&gt;"No aplica"),N(I116)&gt;0,TODAY()&lt;N(I116),N(I116)-TODAY()&lt;=N('Ajustes'!$B$2)),"INICIO CERCANO - SIGUE ABIERTO; ","")&amp;IF(AND(E116&lt;&gt;"No aplica",C116=""),"SIN RESPONSABLE; ","")&amp;IF(AND(AND(E116&lt;&gt;"Hecho",E116&lt;&gt;"No aplica"),N(D116)=0),"SIN FECHA LÍMITE; ","")&amp;IF(AND(AND(E116&lt;&gt;"Hecho",E116&lt;&gt;"No aplica"),N(D116)&gt;0,N(I116)&gt;0,N(D116)&gt;N(I116)),"FECHA LÍMITE DESPUÉS DEL INICIO; ","")&amp;IF(AND(AND(E116&lt;&gt;"Hecho",E116&lt;&gt;"No aplica"),N(D116)&gt;0,N(D116)&lt;TODAY()),"VENCIDO; ","")&amp;IF(AND(E116="Hecho",G116=""),"HECHO - SIN COMPROBANTE; ","")&amp;IF(AND(E116="Hecho",N(F116)=0),"HECHO - SIN FECHA; ",""),LEN(IF(A116="","SIN OBRA; ",IF(COUNTIF('Obras'!$A$2:$A$51,A116)=0,"OBRA NO ESTÁ EN OBRAS; ",""))&amp;IF(B116="","SIN PUNTO; ","")&amp;IF(AND(AND(E116&lt;&gt;"Hecho",E116&lt;&gt;"No aplica"),N(I116)&gt;0,TODAY()&gt;=N(I116)),"ABIERTO DESPUÉS DEL INICIO; ","")&amp;IF(AND(AND(E116&lt;&gt;"Hecho",E116&lt;&gt;"No aplica"),N(I116)&gt;0,TODAY()&lt;N(I116),N(I116)-TODAY()&lt;=N('Ajustes'!$B$2)),"INICIO CERCANO - SIGUE ABIERTO; ","")&amp;IF(AND(E116&lt;&gt;"No aplica",C116=""),"SIN RESPONSABLE; ","")&amp;IF(AND(AND(E116&lt;&gt;"Hecho",E116&lt;&gt;"No aplica"),N(D116)=0),"SIN FECHA LÍMITE; ","")&amp;IF(AND(AND(E116&lt;&gt;"Hecho",E116&lt;&gt;"No aplica"),N(D116)&gt;0,N(I116)&gt;0,N(D116)&gt;N(I116)),"FECHA LÍMITE DESPUÉS DEL INICIO; ","")&amp;IF(AND(AND(E116&lt;&gt;"Hecho",E116&lt;&gt;"No aplica"),N(D116)&gt;0,N(D116)&lt;TODAY()),"VENCIDO; ","")&amp;IF(AND(E116="Hecho",G116=""),"HECHO - SIN COMPROBANTE; ","")&amp;IF(AND(E116="Hecho",N(F116)=0),"HECHO - SIN FECHA; ",""))-2)))</f>
        <v/>
      </c>
    </row>
    <row r="117">
      <c r="B117" s="6" t="n"/>
      <c r="D117" s="7" t="n"/>
      <c r="F117" s="7" t="n"/>
      <c r="H117" s="6" t="n"/>
      <c r="I117" s="7">
        <f>IF(A117="","",IFERROR(IF(N(INDEX('Obras'!$D$2:$D$51,MATCH(A117,'Obras'!$A$2:$A$51,0)))=0,"",INDEX('Obras'!$D$2:$D$51,MATCH(A117,'Obras'!$A$2:$A$51,0))),""))</f>
        <v/>
      </c>
      <c r="J117" s="8">
        <f>IF(N(I117)=0,"",N(I117)-TODAY())</f>
        <v/>
      </c>
      <c r="K117" s="6">
        <f>IF(NOT(OR(A117&lt;&gt;"",B117&lt;&gt;"")),"",IF(IF(A117="","SIN OBRA; ",IF(COUNTIF('Obras'!$A$2:$A$51,A117)=0,"OBRA NO ESTÁ EN OBRAS; ",""))&amp;IF(B117="","SIN PUNTO; ","")&amp;IF(AND(AND(E117&lt;&gt;"Hecho",E117&lt;&gt;"No aplica"),N(I117)&gt;0,TODAY()&gt;=N(I117)),"ABIERTO DESPUÉS DEL INICIO; ","")&amp;IF(AND(AND(E117&lt;&gt;"Hecho",E117&lt;&gt;"No aplica"),N(I117)&gt;0,TODAY()&lt;N(I117),N(I117)-TODAY()&lt;=N('Ajustes'!$B$2)),"INICIO CERCANO - SIGUE ABIERTO; ","")&amp;IF(AND(E117&lt;&gt;"No aplica",C117=""),"SIN RESPONSABLE; ","")&amp;IF(AND(AND(E117&lt;&gt;"Hecho",E117&lt;&gt;"No aplica"),N(D117)=0),"SIN FECHA LÍMITE; ","")&amp;IF(AND(AND(E117&lt;&gt;"Hecho",E117&lt;&gt;"No aplica"),N(D117)&gt;0,N(I117)&gt;0,N(D117)&gt;N(I117)),"FECHA LÍMITE DESPUÉS DEL INICIO; ","")&amp;IF(AND(AND(E117&lt;&gt;"Hecho",E117&lt;&gt;"No aplica"),N(D117)&gt;0,N(D117)&lt;TODAY()),"VENCIDO; ","")&amp;IF(AND(E117="Hecho",G117=""),"HECHO - SIN COMPROBANTE; ","")&amp;IF(AND(E117="Hecho",N(F117)=0),"HECHO - SIN FECHA; ","")="","",LEFT(IF(A117="","SIN OBRA; ",IF(COUNTIF('Obras'!$A$2:$A$51,A117)=0,"OBRA NO ESTÁ EN OBRAS; ",""))&amp;IF(B117="","SIN PUNTO; ","")&amp;IF(AND(AND(E117&lt;&gt;"Hecho",E117&lt;&gt;"No aplica"),N(I117)&gt;0,TODAY()&gt;=N(I117)),"ABIERTO DESPUÉS DEL INICIO; ","")&amp;IF(AND(AND(E117&lt;&gt;"Hecho",E117&lt;&gt;"No aplica"),N(I117)&gt;0,TODAY()&lt;N(I117),N(I117)-TODAY()&lt;=N('Ajustes'!$B$2)),"INICIO CERCANO - SIGUE ABIERTO; ","")&amp;IF(AND(E117&lt;&gt;"No aplica",C117=""),"SIN RESPONSABLE; ","")&amp;IF(AND(AND(E117&lt;&gt;"Hecho",E117&lt;&gt;"No aplica"),N(D117)=0),"SIN FECHA LÍMITE; ","")&amp;IF(AND(AND(E117&lt;&gt;"Hecho",E117&lt;&gt;"No aplica"),N(D117)&gt;0,N(I117)&gt;0,N(D117)&gt;N(I117)),"FECHA LÍMITE DESPUÉS DEL INICIO; ","")&amp;IF(AND(AND(E117&lt;&gt;"Hecho",E117&lt;&gt;"No aplica"),N(D117)&gt;0,N(D117)&lt;TODAY()),"VENCIDO; ","")&amp;IF(AND(E117="Hecho",G117=""),"HECHO - SIN COMPROBANTE; ","")&amp;IF(AND(E117="Hecho",N(F117)=0),"HECHO - SIN FECHA; ",""),LEN(IF(A117="","SIN OBRA; ",IF(COUNTIF('Obras'!$A$2:$A$51,A117)=0,"OBRA NO ESTÁ EN OBRAS; ",""))&amp;IF(B117="","SIN PUNTO; ","")&amp;IF(AND(AND(E117&lt;&gt;"Hecho",E117&lt;&gt;"No aplica"),N(I117)&gt;0,TODAY()&gt;=N(I117)),"ABIERTO DESPUÉS DEL INICIO; ","")&amp;IF(AND(AND(E117&lt;&gt;"Hecho",E117&lt;&gt;"No aplica"),N(I117)&gt;0,TODAY()&lt;N(I117),N(I117)-TODAY()&lt;=N('Ajustes'!$B$2)),"INICIO CERCANO - SIGUE ABIERTO; ","")&amp;IF(AND(E117&lt;&gt;"No aplica",C117=""),"SIN RESPONSABLE; ","")&amp;IF(AND(AND(E117&lt;&gt;"Hecho",E117&lt;&gt;"No aplica"),N(D117)=0),"SIN FECHA LÍMITE; ","")&amp;IF(AND(AND(E117&lt;&gt;"Hecho",E117&lt;&gt;"No aplica"),N(D117)&gt;0,N(I117)&gt;0,N(D117)&gt;N(I117)),"FECHA LÍMITE DESPUÉS DEL INICIO; ","")&amp;IF(AND(AND(E117&lt;&gt;"Hecho",E117&lt;&gt;"No aplica"),N(D117)&gt;0,N(D117)&lt;TODAY()),"VENCIDO; ","")&amp;IF(AND(E117="Hecho",G117=""),"HECHO - SIN COMPROBANTE; ","")&amp;IF(AND(E117="Hecho",N(F117)=0),"HECHO - SIN FECHA; ",""))-2)))</f>
        <v/>
      </c>
    </row>
    <row r="118">
      <c r="B118" s="6" t="n"/>
      <c r="D118" s="7" t="n"/>
      <c r="F118" s="7" t="n"/>
      <c r="H118" s="6" t="n"/>
      <c r="I118" s="7">
        <f>IF(A118="","",IFERROR(IF(N(INDEX('Obras'!$D$2:$D$51,MATCH(A118,'Obras'!$A$2:$A$51,0)))=0,"",INDEX('Obras'!$D$2:$D$51,MATCH(A118,'Obras'!$A$2:$A$51,0))),""))</f>
        <v/>
      </c>
      <c r="J118" s="8">
        <f>IF(N(I118)=0,"",N(I118)-TODAY())</f>
        <v/>
      </c>
      <c r="K118" s="6">
        <f>IF(NOT(OR(A118&lt;&gt;"",B118&lt;&gt;"")),"",IF(IF(A118="","SIN OBRA; ",IF(COUNTIF('Obras'!$A$2:$A$51,A118)=0,"OBRA NO ESTÁ EN OBRAS; ",""))&amp;IF(B118="","SIN PUNTO; ","")&amp;IF(AND(AND(E118&lt;&gt;"Hecho",E118&lt;&gt;"No aplica"),N(I118)&gt;0,TODAY()&gt;=N(I118)),"ABIERTO DESPUÉS DEL INICIO; ","")&amp;IF(AND(AND(E118&lt;&gt;"Hecho",E118&lt;&gt;"No aplica"),N(I118)&gt;0,TODAY()&lt;N(I118),N(I118)-TODAY()&lt;=N('Ajustes'!$B$2)),"INICIO CERCANO - SIGUE ABIERTO; ","")&amp;IF(AND(E118&lt;&gt;"No aplica",C118=""),"SIN RESPONSABLE; ","")&amp;IF(AND(AND(E118&lt;&gt;"Hecho",E118&lt;&gt;"No aplica"),N(D118)=0),"SIN FECHA LÍMITE; ","")&amp;IF(AND(AND(E118&lt;&gt;"Hecho",E118&lt;&gt;"No aplica"),N(D118)&gt;0,N(I118)&gt;0,N(D118)&gt;N(I118)),"FECHA LÍMITE DESPUÉS DEL INICIO; ","")&amp;IF(AND(AND(E118&lt;&gt;"Hecho",E118&lt;&gt;"No aplica"),N(D118)&gt;0,N(D118)&lt;TODAY()),"VENCIDO; ","")&amp;IF(AND(E118="Hecho",G118=""),"HECHO - SIN COMPROBANTE; ","")&amp;IF(AND(E118="Hecho",N(F118)=0),"HECHO - SIN FECHA; ","")="","",LEFT(IF(A118="","SIN OBRA; ",IF(COUNTIF('Obras'!$A$2:$A$51,A118)=0,"OBRA NO ESTÁ EN OBRAS; ",""))&amp;IF(B118="","SIN PUNTO; ","")&amp;IF(AND(AND(E118&lt;&gt;"Hecho",E118&lt;&gt;"No aplica"),N(I118)&gt;0,TODAY()&gt;=N(I118)),"ABIERTO DESPUÉS DEL INICIO; ","")&amp;IF(AND(AND(E118&lt;&gt;"Hecho",E118&lt;&gt;"No aplica"),N(I118)&gt;0,TODAY()&lt;N(I118),N(I118)-TODAY()&lt;=N('Ajustes'!$B$2)),"INICIO CERCANO - SIGUE ABIERTO; ","")&amp;IF(AND(E118&lt;&gt;"No aplica",C118=""),"SIN RESPONSABLE; ","")&amp;IF(AND(AND(E118&lt;&gt;"Hecho",E118&lt;&gt;"No aplica"),N(D118)=0),"SIN FECHA LÍMITE; ","")&amp;IF(AND(AND(E118&lt;&gt;"Hecho",E118&lt;&gt;"No aplica"),N(D118)&gt;0,N(I118)&gt;0,N(D118)&gt;N(I118)),"FECHA LÍMITE DESPUÉS DEL INICIO; ","")&amp;IF(AND(AND(E118&lt;&gt;"Hecho",E118&lt;&gt;"No aplica"),N(D118)&gt;0,N(D118)&lt;TODAY()),"VENCIDO; ","")&amp;IF(AND(E118="Hecho",G118=""),"HECHO - SIN COMPROBANTE; ","")&amp;IF(AND(E118="Hecho",N(F118)=0),"HECHO - SIN FECHA; ",""),LEN(IF(A118="","SIN OBRA; ",IF(COUNTIF('Obras'!$A$2:$A$51,A118)=0,"OBRA NO ESTÁ EN OBRAS; ",""))&amp;IF(B118="","SIN PUNTO; ","")&amp;IF(AND(AND(E118&lt;&gt;"Hecho",E118&lt;&gt;"No aplica"),N(I118)&gt;0,TODAY()&gt;=N(I118)),"ABIERTO DESPUÉS DEL INICIO; ","")&amp;IF(AND(AND(E118&lt;&gt;"Hecho",E118&lt;&gt;"No aplica"),N(I118)&gt;0,TODAY()&lt;N(I118),N(I118)-TODAY()&lt;=N('Ajustes'!$B$2)),"INICIO CERCANO - SIGUE ABIERTO; ","")&amp;IF(AND(E118&lt;&gt;"No aplica",C118=""),"SIN RESPONSABLE; ","")&amp;IF(AND(AND(E118&lt;&gt;"Hecho",E118&lt;&gt;"No aplica"),N(D118)=0),"SIN FECHA LÍMITE; ","")&amp;IF(AND(AND(E118&lt;&gt;"Hecho",E118&lt;&gt;"No aplica"),N(D118)&gt;0,N(I118)&gt;0,N(D118)&gt;N(I118)),"FECHA LÍMITE DESPUÉS DEL INICIO; ","")&amp;IF(AND(AND(E118&lt;&gt;"Hecho",E118&lt;&gt;"No aplica"),N(D118)&gt;0,N(D118)&lt;TODAY()),"VENCIDO; ","")&amp;IF(AND(E118="Hecho",G118=""),"HECHO - SIN COMPROBANTE; ","")&amp;IF(AND(E118="Hecho",N(F118)=0),"HECHO - SIN FECHA; ",""))-2)))</f>
        <v/>
      </c>
    </row>
    <row r="119">
      <c r="B119" s="6" t="n"/>
      <c r="D119" s="7" t="n"/>
      <c r="F119" s="7" t="n"/>
      <c r="H119" s="6" t="n"/>
      <c r="I119" s="7">
        <f>IF(A119="","",IFERROR(IF(N(INDEX('Obras'!$D$2:$D$51,MATCH(A119,'Obras'!$A$2:$A$51,0)))=0,"",INDEX('Obras'!$D$2:$D$51,MATCH(A119,'Obras'!$A$2:$A$51,0))),""))</f>
        <v/>
      </c>
      <c r="J119" s="8">
        <f>IF(N(I119)=0,"",N(I119)-TODAY())</f>
        <v/>
      </c>
      <c r="K119" s="6">
        <f>IF(NOT(OR(A119&lt;&gt;"",B119&lt;&gt;"")),"",IF(IF(A119="","SIN OBRA; ",IF(COUNTIF('Obras'!$A$2:$A$51,A119)=0,"OBRA NO ESTÁ EN OBRAS; ",""))&amp;IF(B119="","SIN PUNTO; ","")&amp;IF(AND(AND(E119&lt;&gt;"Hecho",E119&lt;&gt;"No aplica"),N(I119)&gt;0,TODAY()&gt;=N(I119)),"ABIERTO DESPUÉS DEL INICIO; ","")&amp;IF(AND(AND(E119&lt;&gt;"Hecho",E119&lt;&gt;"No aplica"),N(I119)&gt;0,TODAY()&lt;N(I119),N(I119)-TODAY()&lt;=N('Ajustes'!$B$2)),"INICIO CERCANO - SIGUE ABIERTO; ","")&amp;IF(AND(E119&lt;&gt;"No aplica",C119=""),"SIN RESPONSABLE; ","")&amp;IF(AND(AND(E119&lt;&gt;"Hecho",E119&lt;&gt;"No aplica"),N(D119)=0),"SIN FECHA LÍMITE; ","")&amp;IF(AND(AND(E119&lt;&gt;"Hecho",E119&lt;&gt;"No aplica"),N(D119)&gt;0,N(I119)&gt;0,N(D119)&gt;N(I119)),"FECHA LÍMITE DESPUÉS DEL INICIO; ","")&amp;IF(AND(AND(E119&lt;&gt;"Hecho",E119&lt;&gt;"No aplica"),N(D119)&gt;0,N(D119)&lt;TODAY()),"VENCIDO; ","")&amp;IF(AND(E119="Hecho",G119=""),"HECHO - SIN COMPROBANTE; ","")&amp;IF(AND(E119="Hecho",N(F119)=0),"HECHO - SIN FECHA; ","")="","",LEFT(IF(A119="","SIN OBRA; ",IF(COUNTIF('Obras'!$A$2:$A$51,A119)=0,"OBRA NO ESTÁ EN OBRAS; ",""))&amp;IF(B119="","SIN PUNTO; ","")&amp;IF(AND(AND(E119&lt;&gt;"Hecho",E119&lt;&gt;"No aplica"),N(I119)&gt;0,TODAY()&gt;=N(I119)),"ABIERTO DESPUÉS DEL INICIO; ","")&amp;IF(AND(AND(E119&lt;&gt;"Hecho",E119&lt;&gt;"No aplica"),N(I119)&gt;0,TODAY()&lt;N(I119),N(I119)-TODAY()&lt;=N('Ajustes'!$B$2)),"INICIO CERCANO - SIGUE ABIERTO; ","")&amp;IF(AND(E119&lt;&gt;"No aplica",C119=""),"SIN RESPONSABLE; ","")&amp;IF(AND(AND(E119&lt;&gt;"Hecho",E119&lt;&gt;"No aplica"),N(D119)=0),"SIN FECHA LÍMITE; ","")&amp;IF(AND(AND(E119&lt;&gt;"Hecho",E119&lt;&gt;"No aplica"),N(D119)&gt;0,N(I119)&gt;0,N(D119)&gt;N(I119)),"FECHA LÍMITE DESPUÉS DEL INICIO; ","")&amp;IF(AND(AND(E119&lt;&gt;"Hecho",E119&lt;&gt;"No aplica"),N(D119)&gt;0,N(D119)&lt;TODAY()),"VENCIDO; ","")&amp;IF(AND(E119="Hecho",G119=""),"HECHO - SIN COMPROBANTE; ","")&amp;IF(AND(E119="Hecho",N(F119)=0),"HECHO - SIN FECHA; ",""),LEN(IF(A119="","SIN OBRA; ",IF(COUNTIF('Obras'!$A$2:$A$51,A119)=0,"OBRA NO ESTÁ EN OBRAS; ",""))&amp;IF(B119="","SIN PUNTO; ","")&amp;IF(AND(AND(E119&lt;&gt;"Hecho",E119&lt;&gt;"No aplica"),N(I119)&gt;0,TODAY()&gt;=N(I119)),"ABIERTO DESPUÉS DEL INICIO; ","")&amp;IF(AND(AND(E119&lt;&gt;"Hecho",E119&lt;&gt;"No aplica"),N(I119)&gt;0,TODAY()&lt;N(I119),N(I119)-TODAY()&lt;=N('Ajustes'!$B$2)),"INICIO CERCANO - SIGUE ABIERTO; ","")&amp;IF(AND(E119&lt;&gt;"No aplica",C119=""),"SIN RESPONSABLE; ","")&amp;IF(AND(AND(E119&lt;&gt;"Hecho",E119&lt;&gt;"No aplica"),N(D119)=0),"SIN FECHA LÍMITE; ","")&amp;IF(AND(AND(E119&lt;&gt;"Hecho",E119&lt;&gt;"No aplica"),N(D119)&gt;0,N(I119)&gt;0,N(D119)&gt;N(I119)),"FECHA LÍMITE DESPUÉS DEL INICIO; ","")&amp;IF(AND(AND(E119&lt;&gt;"Hecho",E119&lt;&gt;"No aplica"),N(D119)&gt;0,N(D119)&lt;TODAY()),"VENCIDO; ","")&amp;IF(AND(E119="Hecho",G119=""),"HECHO - SIN COMPROBANTE; ","")&amp;IF(AND(E119="Hecho",N(F119)=0),"HECHO - SIN FECHA; ",""))-2)))</f>
        <v/>
      </c>
    </row>
    <row r="120">
      <c r="B120" s="6" t="n"/>
      <c r="D120" s="7" t="n"/>
      <c r="F120" s="7" t="n"/>
      <c r="H120" s="6" t="n"/>
      <c r="I120" s="7">
        <f>IF(A120="","",IFERROR(IF(N(INDEX('Obras'!$D$2:$D$51,MATCH(A120,'Obras'!$A$2:$A$51,0)))=0,"",INDEX('Obras'!$D$2:$D$51,MATCH(A120,'Obras'!$A$2:$A$51,0))),""))</f>
        <v/>
      </c>
      <c r="J120" s="8">
        <f>IF(N(I120)=0,"",N(I120)-TODAY())</f>
        <v/>
      </c>
      <c r="K120" s="6">
        <f>IF(NOT(OR(A120&lt;&gt;"",B120&lt;&gt;"")),"",IF(IF(A120="","SIN OBRA; ",IF(COUNTIF('Obras'!$A$2:$A$51,A120)=0,"OBRA NO ESTÁ EN OBRAS; ",""))&amp;IF(B120="","SIN PUNTO; ","")&amp;IF(AND(AND(E120&lt;&gt;"Hecho",E120&lt;&gt;"No aplica"),N(I120)&gt;0,TODAY()&gt;=N(I120)),"ABIERTO DESPUÉS DEL INICIO; ","")&amp;IF(AND(AND(E120&lt;&gt;"Hecho",E120&lt;&gt;"No aplica"),N(I120)&gt;0,TODAY()&lt;N(I120),N(I120)-TODAY()&lt;=N('Ajustes'!$B$2)),"INICIO CERCANO - SIGUE ABIERTO; ","")&amp;IF(AND(E120&lt;&gt;"No aplica",C120=""),"SIN RESPONSABLE; ","")&amp;IF(AND(AND(E120&lt;&gt;"Hecho",E120&lt;&gt;"No aplica"),N(D120)=0),"SIN FECHA LÍMITE; ","")&amp;IF(AND(AND(E120&lt;&gt;"Hecho",E120&lt;&gt;"No aplica"),N(D120)&gt;0,N(I120)&gt;0,N(D120)&gt;N(I120)),"FECHA LÍMITE DESPUÉS DEL INICIO; ","")&amp;IF(AND(AND(E120&lt;&gt;"Hecho",E120&lt;&gt;"No aplica"),N(D120)&gt;0,N(D120)&lt;TODAY()),"VENCIDO; ","")&amp;IF(AND(E120="Hecho",G120=""),"HECHO - SIN COMPROBANTE; ","")&amp;IF(AND(E120="Hecho",N(F120)=0),"HECHO - SIN FECHA; ","")="","",LEFT(IF(A120="","SIN OBRA; ",IF(COUNTIF('Obras'!$A$2:$A$51,A120)=0,"OBRA NO ESTÁ EN OBRAS; ",""))&amp;IF(B120="","SIN PUNTO; ","")&amp;IF(AND(AND(E120&lt;&gt;"Hecho",E120&lt;&gt;"No aplica"),N(I120)&gt;0,TODAY()&gt;=N(I120)),"ABIERTO DESPUÉS DEL INICIO; ","")&amp;IF(AND(AND(E120&lt;&gt;"Hecho",E120&lt;&gt;"No aplica"),N(I120)&gt;0,TODAY()&lt;N(I120),N(I120)-TODAY()&lt;=N('Ajustes'!$B$2)),"INICIO CERCANO - SIGUE ABIERTO; ","")&amp;IF(AND(E120&lt;&gt;"No aplica",C120=""),"SIN RESPONSABLE; ","")&amp;IF(AND(AND(E120&lt;&gt;"Hecho",E120&lt;&gt;"No aplica"),N(D120)=0),"SIN FECHA LÍMITE; ","")&amp;IF(AND(AND(E120&lt;&gt;"Hecho",E120&lt;&gt;"No aplica"),N(D120)&gt;0,N(I120)&gt;0,N(D120)&gt;N(I120)),"FECHA LÍMITE DESPUÉS DEL INICIO; ","")&amp;IF(AND(AND(E120&lt;&gt;"Hecho",E120&lt;&gt;"No aplica"),N(D120)&gt;0,N(D120)&lt;TODAY()),"VENCIDO; ","")&amp;IF(AND(E120="Hecho",G120=""),"HECHO - SIN COMPROBANTE; ","")&amp;IF(AND(E120="Hecho",N(F120)=0),"HECHO - SIN FECHA; ",""),LEN(IF(A120="","SIN OBRA; ",IF(COUNTIF('Obras'!$A$2:$A$51,A120)=0,"OBRA NO ESTÁ EN OBRAS; ",""))&amp;IF(B120="","SIN PUNTO; ","")&amp;IF(AND(AND(E120&lt;&gt;"Hecho",E120&lt;&gt;"No aplica"),N(I120)&gt;0,TODAY()&gt;=N(I120)),"ABIERTO DESPUÉS DEL INICIO; ","")&amp;IF(AND(AND(E120&lt;&gt;"Hecho",E120&lt;&gt;"No aplica"),N(I120)&gt;0,TODAY()&lt;N(I120),N(I120)-TODAY()&lt;=N('Ajustes'!$B$2)),"INICIO CERCANO - SIGUE ABIERTO; ","")&amp;IF(AND(E120&lt;&gt;"No aplica",C120=""),"SIN RESPONSABLE; ","")&amp;IF(AND(AND(E120&lt;&gt;"Hecho",E120&lt;&gt;"No aplica"),N(D120)=0),"SIN FECHA LÍMITE; ","")&amp;IF(AND(AND(E120&lt;&gt;"Hecho",E120&lt;&gt;"No aplica"),N(D120)&gt;0,N(I120)&gt;0,N(D120)&gt;N(I120)),"FECHA LÍMITE DESPUÉS DEL INICIO; ","")&amp;IF(AND(AND(E120&lt;&gt;"Hecho",E120&lt;&gt;"No aplica"),N(D120)&gt;0,N(D120)&lt;TODAY()),"VENCIDO; ","")&amp;IF(AND(E120="Hecho",G120=""),"HECHO - SIN COMPROBANTE; ","")&amp;IF(AND(E120="Hecho",N(F120)=0),"HECHO - SIN FECHA; ",""))-2)))</f>
        <v/>
      </c>
    </row>
    <row r="121">
      <c r="B121" s="6" t="n"/>
      <c r="D121" s="7" t="n"/>
      <c r="F121" s="7" t="n"/>
      <c r="H121" s="6" t="n"/>
      <c r="I121" s="7">
        <f>IF(A121="","",IFERROR(IF(N(INDEX('Obras'!$D$2:$D$51,MATCH(A121,'Obras'!$A$2:$A$51,0)))=0,"",INDEX('Obras'!$D$2:$D$51,MATCH(A121,'Obras'!$A$2:$A$51,0))),""))</f>
        <v/>
      </c>
      <c r="J121" s="8">
        <f>IF(N(I121)=0,"",N(I121)-TODAY())</f>
        <v/>
      </c>
      <c r="K121" s="6">
        <f>IF(NOT(OR(A121&lt;&gt;"",B121&lt;&gt;"")),"",IF(IF(A121="","SIN OBRA; ",IF(COUNTIF('Obras'!$A$2:$A$51,A121)=0,"OBRA NO ESTÁ EN OBRAS; ",""))&amp;IF(B121="","SIN PUNTO; ","")&amp;IF(AND(AND(E121&lt;&gt;"Hecho",E121&lt;&gt;"No aplica"),N(I121)&gt;0,TODAY()&gt;=N(I121)),"ABIERTO DESPUÉS DEL INICIO; ","")&amp;IF(AND(AND(E121&lt;&gt;"Hecho",E121&lt;&gt;"No aplica"),N(I121)&gt;0,TODAY()&lt;N(I121),N(I121)-TODAY()&lt;=N('Ajustes'!$B$2)),"INICIO CERCANO - SIGUE ABIERTO; ","")&amp;IF(AND(E121&lt;&gt;"No aplica",C121=""),"SIN RESPONSABLE; ","")&amp;IF(AND(AND(E121&lt;&gt;"Hecho",E121&lt;&gt;"No aplica"),N(D121)=0),"SIN FECHA LÍMITE; ","")&amp;IF(AND(AND(E121&lt;&gt;"Hecho",E121&lt;&gt;"No aplica"),N(D121)&gt;0,N(I121)&gt;0,N(D121)&gt;N(I121)),"FECHA LÍMITE DESPUÉS DEL INICIO; ","")&amp;IF(AND(AND(E121&lt;&gt;"Hecho",E121&lt;&gt;"No aplica"),N(D121)&gt;0,N(D121)&lt;TODAY()),"VENCIDO; ","")&amp;IF(AND(E121="Hecho",G121=""),"HECHO - SIN COMPROBANTE; ","")&amp;IF(AND(E121="Hecho",N(F121)=0),"HECHO - SIN FECHA; ","")="","",LEFT(IF(A121="","SIN OBRA; ",IF(COUNTIF('Obras'!$A$2:$A$51,A121)=0,"OBRA NO ESTÁ EN OBRAS; ",""))&amp;IF(B121="","SIN PUNTO; ","")&amp;IF(AND(AND(E121&lt;&gt;"Hecho",E121&lt;&gt;"No aplica"),N(I121)&gt;0,TODAY()&gt;=N(I121)),"ABIERTO DESPUÉS DEL INICIO; ","")&amp;IF(AND(AND(E121&lt;&gt;"Hecho",E121&lt;&gt;"No aplica"),N(I121)&gt;0,TODAY()&lt;N(I121),N(I121)-TODAY()&lt;=N('Ajustes'!$B$2)),"INICIO CERCANO - SIGUE ABIERTO; ","")&amp;IF(AND(E121&lt;&gt;"No aplica",C121=""),"SIN RESPONSABLE; ","")&amp;IF(AND(AND(E121&lt;&gt;"Hecho",E121&lt;&gt;"No aplica"),N(D121)=0),"SIN FECHA LÍMITE; ","")&amp;IF(AND(AND(E121&lt;&gt;"Hecho",E121&lt;&gt;"No aplica"),N(D121)&gt;0,N(I121)&gt;0,N(D121)&gt;N(I121)),"FECHA LÍMITE DESPUÉS DEL INICIO; ","")&amp;IF(AND(AND(E121&lt;&gt;"Hecho",E121&lt;&gt;"No aplica"),N(D121)&gt;0,N(D121)&lt;TODAY()),"VENCIDO; ","")&amp;IF(AND(E121="Hecho",G121=""),"HECHO - SIN COMPROBANTE; ","")&amp;IF(AND(E121="Hecho",N(F121)=0),"HECHO - SIN FECHA; ",""),LEN(IF(A121="","SIN OBRA; ",IF(COUNTIF('Obras'!$A$2:$A$51,A121)=0,"OBRA NO ESTÁ EN OBRAS; ",""))&amp;IF(B121="","SIN PUNTO; ","")&amp;IF(AND(AND(E121&lt;&gt;"Hecho",E121&lt;&gt;"No aplica"),N(I121)&gt;0,TODAY()&gt;=N(I121)),"ABIERTO DESPUÉS DEL INICIO; ","")&amp;IF(AND(AND(E121&lt;&gt;"Hecho",E121&lt;&gt;"No aplica"),N(I121)&gt;0,TODAY()&lt;N(I121),N(I121)-TODAY()&lt;=N('Ajustes'!$B$2)),"INICIO CERCANO - SIGUE ABIERTO; ","")&amp;IF(AND(E121&lt;&gt;"No aplica",C121=""),"SIN RESPONSABLE; ","")&amp;IF(AND(AND(E121&lt;&gt;"Hecho",E121&lt;&gt;"No aplica"),N(D121)=0),"SIN FECHA LÍMITE; ","")&amp;IF(AND(AND(E121&lt;&gt;"Hecho",E121&lt;&gt;"No aplica"),N(D121)&gt;0,N(I121)&gt;0,N(D121)&gt;N(I121)),"FECHA LÍMITE DESPUÉS DEL INICIO; ","")&amp;IF(AND(AND(E121&lt;&gt;"Hecho",E121&lt;&gt;"No aplica"),N(D121)&gt;0,N(D121)&lt;TODAY()),"VENCIDO; ","")&amp;IF(AND(E121="Hecho",G121=""),"HECHO - SIN COMPROBANTE; ","")&amp;IF(AND(E121="Hecho",N(F121)=0),"HECHO - SIN FECHA; ",""))-2)))</f>
        <v/>
      </c>
    </row>
    <row r="122">
      <c r="B122" s="6" t="n"/>
      <c r="D122" s="7" t="n"/>
      <c r="F122" s="7" t="n"/>
      <c r="H122" s="6" t="n"/>
      <c r="I122" s="7">
        <f>IF(A122="","",IFERROR(IF(N(INDEX('Obras'!$D$2:$D$51,MATCH(A122,'Obras'!$A$2:$A$51,0)))=0,"",INDEX('Obras'!$D$2:$D$51,MATCH(A122,'Obras'!$A$2:$A$51,0))),""))</f>
        <v/>
      </c>
      <c r="J122" s="8">
        <f>IF(N(I122)=0,"",N(I122)-TODAY())</f>
        <v/>
      </c>
      <c r="K122" s="6">
        <f>IF(NOT(OR(A122&lt;&gt;"",B122&lt;&gt;"")),"",IF(IF(A122="","SIN OBRA; ",IF(COUNTIF('Obras'!$A$2:$A$51,A122)=0,"OBRA NO ESTÁ EN OBRAS; ",""))&amp;IF(B122="","SIN PUNTO; ","")&amp;IF(AND(AND(E122&lt;&gt;"Hecho",E122&lt;&gt;"No aplica"),N(I122)&gt;0,TODAY()&gt;=N(I122)),"ABIERTO DESPUÉS DEL INICIO; ","")&amp;IF(AND(AND(E122&lt;&gt;"Hecho",E122&lt;&gt;"No aplica"),N(I122)&gt;0,TODAY()&lt;N(I122),N(I122)-TODAY()&lt;=N('Ajustes'!$B$2)),"INICIO CERCANO - SIGUE ABIERTO; ","")&amp;IF(AND(E122&lt;&gt;"No aplica",C122=""),"SIN RESPONSABLE; ","")&amp;IF(AND(AND(E122&lt;&gt;"Hecho",E122&lt;&gt;"No aplica"),N(D122)=0),"SIN FECHA LÍMITE; ","")&amp;IF(AND(AND(E122&lt;&gt;"Hecho",E122&lt;&gt;"No aplica"),N(D122)&gt;0,N(I122)&gt;0,N(D122)&gt;N(I122)),"FECHA LÍMITE DESPUÉS DEL INICIO; ","")&amp;IF(AND(AND(E122&lt;&gt;"Hecho",E122&lt;&gt;"No aplica"),N(D122)&gt;0,N(D122)&lt;TODAY()),"VENCIDO; ","")&amp;IF(AND(E122="Hecho",G122=""),"HECHO - SIN COMPROBANTE; ","")&amp;IF(AND(E122="Hecho",N(F122)=0),"HECHO - SIN FECHA; ","")="","",LEFT(IF(A122="","SIN OBRA; ",IF(COUNTIF('Obras'!$A$2:$A$51,A122)=0,"OBRA NO ESTÁ EN OBRAS; ",""))&amp;IF(B122="","SIN PUNTO; ","")&amp;IF(AND(AND(E122&lt;&gt;"Hecho",E122&lt;&gt;"No aplica"),N(I122)&gt;0,TODAY()&gt;=N(I122)),"ABIERTO DESPUÉS DEL INICIO; ","")&amp;IF(AND(AND(E122&lt;&gt;"Hecho",E122&lt;&gt;"No aplica"),N(I122)&gt;0,TODAY()&lt;N(I122),N(I122)-TODAY()&lt;=N('Ajustes'!$B$2)),"INICIO CERCANO - SIGUE ABIERTO; ","")&amp;IF(AND(E122&lt;&gt;"No aplica",C122=""),"SIN RESPONSABLE; ","")&amp;IF(AND(AND(E122&lt;&gt;"Hecho",E122&lt;&gt;"No aplica"),N(D122)=0),"SIN FECHA LÍMITE; ","")&amp;IF(AND(AND(E122&lt;&gt;"Hecho",E122&lt;&gt;"No aplica"),N(D122)&gt;0,N(I122)&gt;0,N(D122)&gt;N(I122)),"FECHA LÍMITE DESPUÉS DEL INICIO; ","")&amp;IF(AND(AND(E122&lt;&gt;"Hecho",E122&lt;&gt;"No aplica"),N(D122)&gt;0,N(D122)&lt;TODAY()),"VENCIDO; ","")&amp;IF(AND(E122="Hecho",G122=""),"HECHO - SIN COMPROBANTE; ","")&amp;IF(AND(E122="Hecho",N(F122)=0),"HECHO - SIN FECHA; ",""),LEN(IF(A122="","SIN OBRA; ",IF(COUNTIF('Obras'!$A$2:$A$51,A122)=0,"OBRA NO ESTÁ EN OBRAS; ",""))&amp;IF(B122="","SIN PUNTO; ","")&amp;IF(AND(AND(E122&lt;&gt;"Hecho",E122&lt;&gt;"No aplica"),N(I122)&gt;0,TODAY()&gt;=N(I122)),"ABIERTO DESPUÉS DEL INICIO; ","")&amp;IF(AND(AND(E122&lt;&gt;"Hecho",E122&lt;&gt;"No aplica"),N(I122)&gt;0,TODAY()&lt;N(I122),N(I122)-TODAY()&lt;=N('Ajustes'!$B$2)),"INICIO CERCANO - SIGUE ABIERTO; ","")&amp;IF(AND(E122&lt;&gt;"No aplica",C122=""),"SIN RESPONSABLE; ","")&amp;IF(AND(AND(E122&lt;&gt;"Hecho",E122&lt;&gt;"No aplica"),N(D122)=0),"SIN FECHA LÍMITE; ","")&amp;IF(AND(AND(E122&lt;&gt;"Hecho",E122&lt;&gt;"No aplica"),N(D122)&gt;0,N(I122)&gt;0,N(D122)&gt;N(I122)),"FECHA LÍMITE DESPUÉS DEL INICIO; ","")&amp;IF(AND(AND(E122&lt;&gt;"Hecho",E122&lt;&gt;"No aplica"),N(D122)&gt;0,N(D122)&lt;TODAY()),"VENCIDO; ","")&amp;IF(AND(E122="Hecho",G122=""),"HECHO - SIN COMPROBANTE; ","")&amp;IF(AND(E122="Hecho",N(F122)=0),"HECHO - SIN FECHA; ",""))-2)))</f>
        <v/>
      </c>
    </row>
    <row r="123">
      <c r="B123" s="6" t="n"/>
      <c r="D123" s="7" t="n"/>
      <c r="F123" s="7" t="n"/>
      <c r="H123" s="6" t="n"/>
      <c r="I123" s="7">
        <f>IF(A123="","",IFERROR(IF(N(INDEX('Obras'!$D$2:$D$51,MATCH(A123,'Obras'!$A$2:$A$51,0)))=0,"",INDEX('Obras'!$D$2:$D$51,MATCH(A123,'Obras'!$A$2:$A$51,0))),""))</f>
        <v/>
      </c>
      <c r="J123" s="8">
        <f>IF(N(I123)=0,"",N(I123)-TODAY())</f>
        <v/>
      </c>
      <c r="K123" s="6">
        <f>IF(NOT(OR(A123&lt;&gt;"",B123&lt;&gt;"")),"",IF(IF(A123="","SIN OBRA; ",IF(COUNTIF('Obras'!$A$2:$A$51,A123)=0,"OBRA NO ESTÁ EN OBRAS; ",""))&amp;IF(B123="","SIN PUNTO; ","")&amp;IF(AND(AND(E123&lt;&gt;"Hecho",E123&lt;&gt;"No aplica"),N(I123)&gt;0,TODAY()&gt;=N(I123)),"ABIERTO DESPUÉS DEL INICIO; ","")&amp;IF(AND(AND(E123&lt;&gt;"Hecho",E123&lt;&gt;"No aplica"),N(I123)&gt;0,TODAY()&lt;N(I123),N(I123)-TODAY()&lt;=N('Ajustes'!$B$2)),"INICIO CERCANO - SIGUE ABIERTO; ","")&amp;IF(AND(E123&lt;&gt;"No aplica",C123=""),"SIN RESPONSABLE; ","")&amp;IF(AND(AND(E123&lt;&gt;"Hecho",E123&lt;&gt;"No aplica"),N(D123)=0),"SIN FECHA LÍMITE; ","")&amp;IF(AND(AND(E123&lt;&gt;"Hecho",E123&lt;&gt;"No aplica"),N(D123)&gt;0,N(I123)&gt;0,N(D123)&gt;N(I123)),"FECHA LÍMITE DESPUÉS DEL INICIO; ","")&amp;IF(AND(AND(E123&lt;&gt;"Hecho",E123&lt;&gt;"No aplica"),N(D123)&gt;0,N(D123)&lt;TODAY()),"VENCIDO; ","")&amp;IF(AND(E123="Hecho",G123=""),"HECHO - SIN COMPROBANTE; ","")&amp;IF(AND(E123="Hecho",N(F123)=0),"HECHO - SIN FECHA; ","")="","",LEFT(IF(A123="","SIN OBRA; ",IF(COUNTIF('Obras'!$A$2:$A$51,A123)=0,"OBRA NO ESTÁ EN OBRAS; ",""))&amp;IF(B123="","SIN PUNTO; ","")&amp;IF(AND(AND(E123&lt;&gt;"Hecho",E123&lt;&gt;"No aplica"),N(I123)&gt;0,TODAY()&gt;=N(I123)),"ABIERTO DESPUÉS DEL INICIO; ","")&amp;IF(AND(AND(E123&lt;&gt;"Hecho",E123&lt;&gt;"No aplica"),N(I123)&gt;0,TODAY()&lt;N(I123),N(I123)-TODAY()&lt;=N('Ajustes'!$B$2)),"INICIO CERCANO - SIGUE ABIERTO; ","")&amp;IF(AND(E123&lt;&gt;"No aplica",C123=""),"SIN RESPONSABLE; ","")&amp;IF(AND(AND(E123&lt;&gt;"Hecho",E123&lt;&gt;"No aplica"),N(D123)=0),"SIN FECHA LÍMITE; ","")&amp;IF(AND(AND(E123&lt;&gt;"Hecho",E123&lt;&gt;"No aplica"),N(D123)&gt;0,N(I123)&gt;0,N(D123)&gt;N(I123)),"FECHA LÍMITE DESPUÉS DEL INICIO; ","")&amp;IF(AND(AND(E123&lt;&gt;"Hecho",E123&lt;&gt;"No aplica"),N(D123)&gt;0,N(D123)&lt;TODAY()),"VENCIDO; ","")&amp;IF(AND(E123="Hecho",G123=""),"HECHO - SIN COMPROBANTE; ","")&amp;IF(AND(E123="Hecho",N(F123)=0),"HECHO - SIN FECHA; ",""),LEN(IF(A123="","SIN OBRA; ",IF(COUNTIF('Obras'!$A$2:$A$51,A123)=0,"OBRA NO ESTÁ EN OBRAS; ",""))&amp;IF(B123="","SIN PUNTO; ","")&amp;IF(AND(AND(E123&lt;&gt;"Hecho",E123&lt;&gt;"No aplica"),N(I123)&gt;0,TODAY()&gt;=N(I123)),"ABIERTO DESPUÉS DEL INICIO; ","")&amp;IF(AND(AND(E123&lt;&gt;"Hecho",E123&lt;&gt;"No aplica"),N(I123)&gt;0,TODAY()&lt;N(I123),N(I123)-TODAY()&lt;=N('Ajustes'!$B$2)),"INICIO CERCANO - SIGUE ABIERTO; ","")&amp;IF(AND(E123&lt;&gt;"No aplica",C123=""),"SIN RESPONSABLE; ","")&amp;IF(AND(AND(E123&lt;&gt;"Hecho",E123&lt;&gt;"No aplica"),N(D123)=0),"SIN FECHA LÍMITE; ","")&amp;IF(AND(AND(E123&lt;&gt;"Hecho",E123&lt;&gt;"No aplica"),N(D123)&gt;0,N(I123)&gt;0,N(D123)&gt;N(I123)),"FECHA LÍMITE DESPUÉS DEL INICIO; ","")&amp;IF(AND(AND(E123&lt;&gt;"Hecho",E123&lt;&gt;"No aplica"),N(D123)&gt;0,N(D123)&lt;TODAY()),"VENCIDO; ","")&amp;IF(AND(E123="Hecho",G123=""),"HECHO - SIN COMPROBANTE; ","")&amp;IF(AND(E123="Hecho",N(F123)=0),"HECHO - SIN FECHA; ",""))-2)))</f>
        <v/>
      </c>
    </row>
    <row r="124">
      <c r="B124" s="6" t="n"/>
      <c r="D124" s="7" t="n"/>
      <c r="F124" s="7" t="n"/>
      <c r="H124" s="6" t="n"/>
      <c r="I124" s="7">
        <f>IF(A124="","",IFERROR(IF(N(INDEX('Obras'!$D$2:$D$51,MATCH(A124,'Obras'!$A$2:$A$51,0)))=0,"",INDEX('Obras'!$D$2:$D$51,MATCH(A124,'Obras'!$A$2:$A$51,0))),""))</f>
        <v/>
      </c>
      <c r="J124" s="8">
        <f>IF(N(I124)=0,"",N(I124)-TODAY())</f>
        <v/>
      </c>
      <c r="K124" s="6">
        <f>IF(NOT(OR(A124&lt;&gt;"",B124&lt;&gt;"")),"",IF(IF(A124="","SIN OBRA; ",IF(COUNTIF('Obras'!$A$2:$A$51,A124)=0,"OBRA NO ESTÁ EN OBRAS; ",""))&amp;IF(B124="","SIN PUNTO; ","")&amp;IF(AND(AND(E124&lt;&gt;"Hecho",E124&lt;&gt;"No aplica"),N(I124)&gt;0,TODAY()&gt;=N(I124)),"ABIERTO DESPUÉS DEL INICIO; ","")&amp;IF(AND(AND(E124&lt;&gt;"Hecho",E124&lt;&gt;"No aplica"),N(I124)&gt;0,TODAY()&lt;N(I124),N(I124)-TODAY()&lt;=N('Ajustes'!$B$2)),"INICIO CERCANO - SIGUE ABIERTO; ","")&amp;IF(AND(E124&lt;&gt;"No aplica",C124=""),"SIN RESPONSABLE; ","")&amp;IF(AND(AND(E124&lt;&gt;"Hecho",E124&lt;&gt;"No aplica"),N(D124)=0),"SIN FECHA LÍMITE; ","")&amp;IF(AND(AND(E124&lt;&gt;"Hecho",E124&lt;&gt;"No aplica"),N(D124)&gt;0,N(I124)&gt;0,N(D124)&gt;N(I124)),"FECHA LÍMITE DESPUÉS DEL INICIO; ","")&amp;IF(AND(AND(E124&lt;&gt;"Hecho",E124&lt;&gt;"No aplica"),N(D124)&gt;0,N(D124)&lt;TODAY()),"VENCIDO; ","")&amp;IF(AND(E124="Hecho",G124=""),"HECHO - SIN COMPROBANTE; ","")&amp;IF(AND(E124="Hecho",N(F124)=0),"HECHO - SIN FECHA; ","")="","",LEFT(IF(A124="","SIN OBRA; ",IF(COUNTIF('Obras'!$A$2:$A$51,A124)=0,"OBRA NO ESTÁ EN OBRAS; ",""))&amp;IF(B124="","SIN PUNTO; ","")&amp;IF(AND(AND(E124&lt;&gt;"Hecho",E124&lt;&gt;"No aplica"),N(I124)&gt;0,TODAY()&gt;=N(I124)),"ABIERTO DESPUÉS DEL INICIO; ","")&amp;IF(AND(AND(E124&lt;&gt;"Hecho",E124&lt;&gt;"No aplica"),N(I124)&gt;0,TODAY()&lt;N(I124),N(I124)-TODAY()&lt;=N('Ajustes'!$B$2)),"INICIO CERCANO - SIGUE ABIERTO; ","")&amp;IF(AND(E124&lt;&gt;"No aplica",C124=""),"SIN RESPONSABLE; ","")&amp;IF(AND(AND(E124&lt;&gt;"Hecho",E124&lt;&gt;"No aplica"),N(D124)=0),"SIN FECHA LÍMITE; ","")&amp;IF(AND(AND(E124&lt;&gt;"Hecho",E124&lt;&gt;"No aplica"),N(D124)&gt;0,N(I124)&gt;0,N(D124)&gt;N(I124)),"FECHA LÍMITE DESPUÉS DEL INICIO; ","")&amp;IF(AND(AND(E124&lt;&gt;"Hecho",E124&lt;&gt;"No aplica"),N(D124)&gt;0,N(D124)&lt;TODAY()),"VENCIDO; ","")&amp;IF(AND(E124="Hecho",G124=""),"HECHO - SIN COMPROBANTE; ","")&amp;IF(AND(E124="Hecho",N(F124)=0),"HECHO - SIN FECHA; ",""),LEN(IF(A124="","SIN OBRA; ",IF(COUNTIF('Obras'!$A$2:$A$51,A124)=0,"OBRA NO ESTÁ EN OBRAS; ",""))&amp;IF(B124="","SIN PUNTO; ","")&amp;IF(AND(AND(E124&lt;&gt;"Hecho",E124&lt;&gt;"No aplica"),N(I124)&gt;0,TODAY()&gt;=N(I124)),"ABIERTO DESPUÉS DEL INICIO; ","")&amp;IF(AND(AND(E124&lt;&gt;"Hecho",E124&lt;&gt;"No aplica"),N(I124)&gt;0,TODAY()&lt;N(I124),N(I124)-TODAY()&lt;=N('Ajustes'!$B$2)),"INICIO CERCANO - SIGUE ABIERTO; ","")&amp;IF(AND(E124&lt;&gt;"No aplica",C124=""),"SIN RESPONSABLE; ","")&amp;IF(AND(AND(E124&lt;&gt;"Hecho",E124&lt;&gt;"No aplica"),N(D124)=0),"SIN FECHA LÍMITE; ","")&amp;IF(AND(AND(E124&lt;&gt;"Hecho",E124&lt;&gt;"No aplica"),N(D124)&gt;0,N(I124)&gt;0,N(D124)&gt;N(I124)),"FECHA LÍMITE DESPUÉS DEL INICIO; ","")&amp;IF(AND(AND(E124&lt;&gt;"Hecho",E124&lt;&gt;"No aplica"),N(D124)&gt;0,N(D124)&lt;TODAY()),"VENCIDO; ","")&amp;IF(AND(E124="Hecho",G124=""),"HECHO - SIN COMPROBANTE; ","")&amp;IF(AND(E124="Hecho",N(F124)=0),"HECHO - SIN FECHA; ",""))-2)))</f>
        <v/>
      </c>
    </row>
    <row r="125">
      <c r="B125" s="6" t="n"/>
      <c r="D125" s="7" t="n"/>
      <c r="F125" s="7" t="n"/>
      <c r="H125" s="6" t="n"/>
      <c r="I125" s="7">
        <f>IF(A125="","",IFERROR(IF(N(INDEX('Obras'!$D$2:$D$51,MATCH(A125,'Obras'!$A$2:$A$51,0)))=0,"",INDEX('Obras'!$D$2:$D$51,MATCH(A125,'Obras'!$A$2:$A$51,0))),""))</f>
        <v/>
      </c>
      <c r="J125" s="8">
        <f>IF(N(I125)=0,"",N(I125)-TODAY())</f>
        <v/>
      </c>
      <c r="K125" s="6">
        <f>IF(NOT(OR(A125&lt;&gt;"",B125&lt;&gt;"")),"",IF(IF(A125="","SIN OBRA; ",IF(COUNTIF('Obras'!$A$2:$A$51,A125)=0,"OBRA NO ESTÁ EN OBRAS; ",""))&amp;IF(B125="","SIN PUNTO; ","")&amp;IF(AND(AND(E125&lt;&gt;"Hecho",E125&lt;&gt;"No aplica"),N(I125)&gt;0,TODAY()&gt;=N(I125)),"ABIERTO DESPUÉS DEL INICIO; ","")&amp;IF(AND(AND(E125&lt;&gt;"Hecho",E125&lt;&gt;"No aplica"),N(I125)&gt;0,TODAY()&lt;N(I125),N(I125)-TODAY()&lt;=N('Ajustes'!$B$2)),"INICIO CERCANO - SIGUE ABIERTO; ","")&amp;IF(AND(E125&lt;&gt;"No aplica",C125=""),"SIN RESPONSABLE; ","")&amp;IF(AND(AND(E125&lt;&gt;"Hecho",E125&lt;&gt;"No aplica"),N(D125)=0),"SIN FECHA LÍMITE; ","")&amp;IF(AND(AND(E125&lt;&gt;"Hecho",E125&lt;&gt;"No aplica"),N(D125)&gt;0,N(I125)&gt;0,N(D125)&gt;N(I125)),"FECHA LÍMITE DESPUÉS DEL INICIO; ","")&amp;IF(AND(AND(E125&lt;&gt;"Hecho",E125&lt;&gt;"No aplica"),N(D125)&gt;0,N(D125)&lt;TODAY()),"VENCIDO; ","")&amp;IF(AND(E125="Hecho",G125=""),"HECHO - SIN COMPROBANTE; ","")&amp;IF(AND(E125="Hecho",N(F125)=0),"HECHO - SIN FECHA; ","")="","",LEFT(IF(A125="","SIN OBRA; ",IF(COUNTIF('Obras'!$A$2:$A$51,A125)=0,"OBRA NO ESTÁ EN OBRAS; ",""))&amp;IF(B125="","SIN PUNTO; ","")&amp;IF(AND(AND(E125&lt;&gt;"Hecho",E125&lt;&gt;"No aplica"),N(I125)&gt;0,TODAY()&gt;=N(I125)),"ABIERTO DESPUÉS DEL INICIO; ","")&amp;IF(AND(AND(E125&lt;&gt;"Hecho",E125&lt;&gt;"No aplica"),N(I125)&gt;0,TODAY()&lt;N(I125),N(I125)-TODAY()&lt;=N('Ajustes'!$B$2)),"INICIO CERCANO - SIGUE ABIERTO; ","")&amp;IF(AND(E125&lt;&gt;"No aplica",C125=""),"SIN RESPONSABLE; ","")&amp;IF(AND(AND(E125&lt;&gt;"Hecho",E125&lt;&gt;"No aplica"),N(D125)=0),"SIN FECHA LÍMITE; ","")&amp;IF(AND(AND(E125&lt;&gt;"Hecho",E125&lt;&gt;"No aplica"),N(D125)&gt;0,N(I125)&gt;0,N(D125)&gt;N(I125)),"FECHA LÍMITE DESPUÉS DEL INICIO; ","")&amp;IF(AND(AND(E125&lt;&gt;"Hecho",E125&lt;&gt;"No aplica"),N(D125)&gt;0,N(D125)&lt;TODAY()),"VENCIDO; ","")&amp;IF(AND(E125="Hecho",G125=""),"HECHO - SIN COMPROBANTE; ","")&amp;IF(AND(E125="Hecho",N(F125)=0),"HECHO - SIN FECHA; ",""),LEN(IF(A125="","SIN OBRA; ",IF(COUNTIF('Obras'!$A$2:$A$51,A125)=0,"OBRA NO ESTÁ EN OBRAS; ",""))&amp;IF(B125="","SIN PUNTO; ","")&amp;IF(AND(AND(E125&lt;&gt;"Hecho",E125&lt;&gt;"No aplica"),N(I125)&gt;0,TODAY()&gt;=N(I125)),"ABIERTO DESPUÉS DEL INICIO; ","")&amp;IF(AND(AND(E125&lt;&gt;"Hecho",E125&lt;&gt;"No aplica"),N(I125)&gt;0,TODAY()&lt;N(I125),N(I125)-TODAY()&lt;=N('Ajustes'!$B$2)),"INICIO CERCANO - SIGUE ABIERTO; ","")&amp;IF(AND(E125&lt;&gt;"No aplica",C125=""),"SIN RESPONSABLE; ","")&amp;IF(AND(AND(E125&lt;&gt;"Hecho",E125&lt;&gt;"No aplica"),N(D125)=0),"SIN FECHA LÍMITE; ","")&amp;IF(AND(AND(E125&lt;&gt;"Hecho",E125&lt;&gt;"No aplica"),N(D125)&gt;0,N(I125)&gt;0,N(D125)&gt;N(I125)),"FECHA LÍMITE DESPUÉS DEL INICIO; ","")&amp;IF(AND(AND(E125&lt;&gt;"Hecho",E125&lt;&gt;"No aplica"),N(D125)&gt;0,N(D125)&lt;TODAY()),"VENCIDO; ","")&amp;IF(AND(E125="Hecho",G125=""),"HECHO - SIN COMPROBANTE; ","")&amp;IF(AND(E125="Hecho",N(F125)=0),"HECHO - SIN FECHA; ",""))-2)))</f>
        <v/>
      </c>
    </row>
    <row r="126">
      <c r="B126" s="6" t="n"/>
      <c r="D126" s="7" t="n"/>
      <c r="F126" s="7" t="n"/>
      <c r="H126" s="6" t="n"/>
      <c r="I126" s="7">
        <f>IF(A126="","",IFERROR(IF(N(INDEX('Obras'!$D$2:$D$51,MATCH(A126,'Obras'!$A$2:$A$51,0)))=0,"",INDEX('Obras'!$D$2:$D$51,MATCH(A126,'Obras'!$A$2:$A$51,0))),""))</f>
        <v/>
      </c>
      <c r="J126" s="8">
        <f>IF(N(I126)=0,"",N(I126)-TODAY())</f>
        <v/>
      </c>
      <c r="K126" s="6">
        <f>IF(NOT(OR(A126&lt;&gt;"",B126&lt;&gt;"")),"",IF(IF(A126="","SIN OBRA; ",IF(COUNTIF('Obras'!$A$2:$A$51,A126)=0,"OBRA NO ESTÁ EN OBRAS; ",""))&amp;IF(B126="","SIN PUNTO; ","")&amp;IF(AND(AND(E126&lt;&gt;"Hecho",E126&lt;&gt;"No aplica"),N(I126)&gt;0,TODAY()&gt;=N(I126)),"ABIERTO DESPUÉS DEL INICIO; ","")&amp;IF(AND(AND(E126&lt;&gt;"Hecho",E126&lt;&gt;"No aplica"),N(I126)&gt;0,TODAY()&lt;N(I126),N(I126)-TODAY()&lt;=N('Ajustes'!$B$2)),"INICIO CERCANO - SIGUE ABIERTO; ","")&amp;IF(AND(E126&lt;&gt;"No aplica",C126=""),"SIN RESPONSABLE; ","")&amp;IF(AND(AND(E126&lt;&gt;"Hecho",E126&lt;&gt;"No aplica"),N(D126)=0),"SIN FECHA LÍMITE; ","")&amp;IF(AND(AND(E126&lt;&gt;"Hecho",E126&lt;&gt;"No aplica"),N(D126)&gt;0,N(I126)&gt;0,N(D126)&gt;N(I126)),"FECHA LÍMITE DESPUÉS DEL INICIO; ","")&amp;IF(AND(AND(E126&lt;&gt;"Hecho",E126&lt;&gt;"No aplica"),N(D126)&gt;0,N(D126)&lt;TODAY()),"VENCIDO; ","")&amp;IF(AND(E126="Hecho",G126=""),"HECHO - SIN COMPROBANTE; ","")&amp;IF(AND(E126="Hecho",N(F126)=0),"HECHO - SIN FECHA; ","")="","",LEFT(IF(A126="","SIN OBRA; ",IF(COUNTIF('Obras'!$A$2:$A$51,A126)=0,"OBRA NO ESTÁ EN OBRAS; ",""))&amp;IF(B126="","SIN PUNTO; ","")&amp;IF(AND(AND(E126&lt;&gt;"Hecho",E126&lt;&gt;"No aplica"),N(I126)&gt;0,TODAY()&gt;=N(I126)),"ABIERTO DESPUÉS DEL INICIO; ","")&amp;IF(AND(AND(E126&lt;&gt;"Hecho",E126&lt;&gt;"No aplica"),N(I126)&gt;0,TODAY()&lt;N(I126),N(I126)-TODAY()&lt;=N('Ajustes'!$B$2)),"INICIO CERCANO - SIGUE ABIERTO; ","")&amp;IF(AND(E126&lt;&gt;"No aplica",C126=""),"SIN RESPONSABLE; ","")&amp;IF(AND(AND(E126&lt;&gt;"Hecho",E126&lt;&gt;"No aplica"),N(D126)=0),"SIN FECHA LÍMITE; ","")&amp;IF(AND(AND(E126&lt;&gt;"Hecho",E126&lt;&gt;"No aplica"),N(D126)&gt;0,N(I126)&gt;0,N(D126)&gt;N(I126)),"FECHA LÍMITE DESPUÉS DEL INICIO; ","")&amp;IF(AND(AND(E126&lt;&gt;"Hecho",E126&lt;&gt;"No aplica"),N(D126)&gt;0,N(D126)&lt;TODAY()),"VENCIDO; ","")&amp;IF(AND(E126="Hecho",G126=""),"HECHO - SIN COMPROBANTE; ","")&amp;IF(AND(E126="Hecho",N(F126)=0),"HECHO - SIN FECHA; ",""),LEN(IF(A126="","SIN OBRA; ",IF(COUNTIF('Obras'!$A$2:$A$51,A126)=0,"OBRA NO ESTÁ EN OBRAS; ",""))&amp;IF(B126="","SIN PUNTO; ","")&amp;IF(AND(AND(E126&lt;&gt;"Hecho",E126&lt;&gt;"No aplica"),N(I126)&gt;0,TODAY()&gt;=N(I126)),"ABIERTO DESPUÉS DEL INICIO; ","")&amp;IF(AND(AND(E126&lt;&gt;"Hecho",E126&lt;&gt;"No aplica"),N(I126)&gt;0,TODAY()&lt;N(I126),N(I126)-TODAY()&lt;=N('Ajustes'!$B$2)),"INICIO CERCANO - SIGUE ABIERTO; ","")&amp;IF(AND(E126&lt;&gt;"No aplica",C126=""),"SIN RESPONSABLE; ","")&amp;IF(AND(AND(E126&lt;&gt;"Hecho",E126&lt;&gt;"No aplica"),N(D126)=0),"SIN FECHA LÍMITE; ","")&amp;IF(AND(AND(E126&lt;&gt;"Hecho",E126&lt;&gt;"No aplica"),N(D126)&gt;0,N(I126)&gt;0,N(D126)&gt;N(I126)),"FECHA LÍMITE DESPUÉS DEL INICIO; ","")&amp;IF(AND(AND(E126&lt;&gt;"Hecho",E126&lt;&gt;"No aplica"),N(D126)&gt;0,N(D126)&lt;TODAY()),"VENCIDO; ","")&amp;IF(AND(E126="Hecho",G126=""),"HECHO - SIN COMPROBANTE; ","")&amp;IF(AND(E126="Hecho",N(F126)=0),"HECHO - SIN FECHA; ",""))-2)))</f>
        <v/>
      </c>
    </row>
    <row r="127">
      <c r="B127" s="6" t="n"/>
      <c r="D127" s="7" t="n"/>
      <c r="F127" s="7" t="n"/>
      <c r="H127" s="6" t="n"/>
      <c r="I127" s="7">
        <f>IF(A127="","",IFERROR(IF(N(INDEX('Obras'!$D$2:$D$51,MATCH(A127,'Obras'!$A$2:$A$51,0)))=0,"",INDEX('Obras'!$D$2:$D$51,MATCH(A127,'Obras'!$A$2:$A$51,0))),""))</f>
        <v/>
      </c>
      <c r="J127" s="8">
        <f>IF(N(I127)=0,"",N(I127)-TODAY())</f>
        <v/>
      </c>
      <c r="K127" s="6">
        <f>IF(NOT(OR(A127&lt;&gt;"",B127&lt;&gt;"")),"",IF(IF(A127="","SIN OBRA; ",IF(COUNTIF('Obras'!$A$2:$A$51,A127)=0,"OBRA NO ESTÁ EN OBRAS; ",""))&amp;IF(B127="","SIN PUNTO; ","")&amp;IF(AND(AND(E127&lt;&gt;"Hecho",E127&lt;&gt;"No aplica"),N(I127)&gt;0,TODAY()&gt;=N(I127)),"ABIERTO DESPUÉS DEL INICIO; ","")&amp;IF(AND(AND(E127&lt;&gt;"Hecho",E127&lt;&gt;"No aplica"),N(I127)&gt;0,TODAY()&lt;N(I127),N(I127)-TODAY()&lt;=N('Ajustes'!$B$2)),"INICIO CERCANO - SIGUE ABIERTO; ","")&amp;IF(AND(E127&lt;&gt;"No aplica",C127=""),"SIN RESPONSABLE; ","")&amp;IF(AND(AND(E127&lt;&gt;"Hecho",E127&lt;&gt;"No aplica"),N(D127)=0),"SIN FECHA LÍMITE; ","")&amp;IF(AND(AND(E127&lt;&gt;"Hecho",E127&lt;&gt;"No aplica"),N(D127)&gt;0,N(I127)&gt;0,N(D127)&gt;N(I127)),"FECHA LÍMITE DESPUÉS DEL INICIO; ","")&amp;IF(AND(AND(E127&lt;&gt;"Hecho",E127&lt;&gt;"No aplica"),N(D127)&gt;0,N(D127)&lt;TODAY()),"VENCIDO; ","")&amp;IF(AND(E127="Hecho",G127=""),"HECHO - SIN COMPROBANTE; ","")&amp;IF(AND(E127="Hecho",N(F127)=0),"HECHO - SIN FECHA; ","")="","",LEFT(IF(A127="","SIN OBRA; ",IF(COUNTIF('Obras'!$A$2:$A$51,A127)=0,"OBRA NO ESTÁ EN OBRAS; ",""))&amp;IF(B127="","SIN PUNTO; ","")&amp;IF(AND(AND(E127&lt;&gt;"Hecho",E127&lt;&gt;"No aplica"),N(I127)&gt;0,TODAY()&gt;=N(I127)),"ABIERTO DESPUÉS DEL INICIO; ","")&amp;IF(AND(AND(E127&lt;&gt;"Hecho",E127&lt;&gt;"No aplica"),N(I127)&gt;0,TODAY()&lt;N(I127),N(I127)-TODAY()&lt;=N('Ajustes'!$B$2)),"INICIO CERCANO - SIGUE ABIERTO; ","")&amp;IF(AND(E127&lt;&gt;"No aplica",C127=""),"SIN RESPONSABLE; ","")&amp;IF(AND(AND(E127&lt;&gt;"Hecho",E127&lt;&gt;"No aplica"),N(D127)=0),"SIN FECHA LÍMITE; ","")&amp;IF(AND(AND(E127&lt;&gt;"Hecho",E127&lt;&gt;"No aplica"),N(D127)&gt;0,N(I127)&gt;0,N(D127)&gt;N(I127)),"FECHA LÍMITE DESPUÉS DEL INICIO; ","")&amp;IF(AND(AND(E127&lt;&gt;"Hecho",E127&lt;&gt;"No aplica"),N(D127)&gt;0,N(D127)&lt;TODAY()),"VENCIDO; ","")&amp;IF(AND(E127="Hecho",G127=""),"HECHO - SIN COMPROBANTE; ","")&amp;IF(AND(E127="Hecho",N(F127)=0),"HECHO - SIN FECHA; ",""),LEN(IF(A127="","SIN OBRA; ",IF(COUNTIF('Obras'!$A$2:$A$51,A127)=0,"OBRA NO ESTÁ EN OBRAS; ",""))&amp;IF(B127="","SIN PUNTO; ","")&amp;IF(AND(AND(E127&lt;&gt;"Hecho",E127&lt;&gt;"No aplica"),N(I127)&gt;0,TODAY()&gt;=N(I127)),"ABIERTO DESPUÉS DEL INICIO; ","")&amp;IF(AND(AND(E127&lt;&gt;"Hecho",E127&lt;&gt;"No aplica"),N(I127)&gt;0,TODAY()&lt;N(I127),N(I127)-TODAY()&lt;=N('Ajustes'!$B$2)),"INICIO CERCANO - SIGUE ABIERTO; ","")&amp;IF(AND(E127&lt;&gt;"No aplica",C127=""),"SIN RESPONSABLE; ","")&amp;IF(AND(AND(E127&lt;&gt;"Hecho",E127&lt;&gt;"No aplica"),N(D127)=0),"SIN FECHA LÍMITE; ","")&amp;IF(AND(AND(E127&lt;&gt;"Hecho",E127&lt;&gt;"No aplica"),N(D127)&gt;0,N(I127)&gt;0,N(D127)&gt;N(I127)),"FECHA LÍMITE DESPUÉS DEL INICIO; ","")&amp;IF(AND(AND(E127&lt;&gt;"Hecho",E127&lt;&gt;"No aplica"),N(D127)&gt;0,N(D127)&lt;TODAY()),"VENCIDO; ","")&amp;IF(AND(E127="Hecho",G127=""),"HECHO - SIN COMPROBANTE; ","")&amp;IF(AND(E127="Hecho",N(F127)=0),"HECHO - SIN FECHA; ",""))-2)))</f>
        <v/>
      </c>
    </row>
    <row r="128">
      <c r="B128" s="6" t="n"/>
      <c r="D128" s="7" t="n"/>
      <c r="F128" s="7" t="n"/>
      <c r="H128" s="6" t="n"/>
      <c r="I128" s="7">
        <f>IF(A128="","",IFERROR(IF(N(INDEX('Obras'!$D$2:$D$51,MATCH(A128,'Obras'!$A$2:$A$51,0)))=0,"",INDEX('Obras'!$D$2:$D$51,MATCH(A128,'Obras'!$A$2:$A$51,0))),""))</f>
        <v/>
      </c>
      <c r="J128" s="8">
        <f>IF(N(I128)=0,"",N(I128)-TODAY())</f>
        <v/>
      </c>
      <c r="K128" s="6">
        <f>IF(NOT(OR(A128&lt;&gt;"",B128&lt;&gt;"")),"",IF(IF(A128="","SIN OBRA; ",IF(COUNTIF('Obras'!$A$2:$A$51,A128)=0,"OBRA NO ESTÁ EN OBRAS; ",""))&amp;IF(B128="","SIN PUNTO; ","")&amp;IF(AND(AND(E128&lt;&gt;"Hecho",E128&lt;&gt;"No aplica"),N(I128)&gt;0,TODAY()&gt;=N(I128)),"ABIERTO DESPUÉS DEL INICIO; ","")&amp;IF(AND(AND(E128&lt;&gt;"Hecho",E128&lt;&gt;"No aplica"),N(I128)&gt;0,TODAY()&lt;N(I128),N(I128)-TODAY()&lt;=N('Ajustes'!$B$2)),"INICIO CERCANO - SIGUE ABIERTO; ","")&amp;IF(AND(E128&lt;&gt;"No aplica",C128=""),"SIN RESPONSABLE; ","")&amp;IF(AND(AND(E128&lt;&gt;"Hecho",E128&lt;&gt;"No aplica"),N(D128)=0),"SIN FECHA LÍMITE; ","")&amp;IF(AND(AND(E128&lt;&gt;"Hecho",E128&lt;&gt;"No aplica"),N(D128)&gt;0,N(I128)&gt;0,N(D128)&gt;N(I128)),"FECHA LÍMITE DESPUÉS DEL INICIO; ","")&amp;IF(AND(AND(E128&lt;&gt;"Hecho",E128&lt;&gt;"No aplica"),N(D128)&gt;0,N(D128)&lt;TODAY()),"VENCIDO; ","")&amp;IF(AND(E128="Hecho",G128=""),"HECHO - SIN COMPROBANTE; ","")&amp;IF(AND(E128="Hecho",N(F128)=0),"HECHO - SIN FECHA; ","")="","",LEFT(IF(A128="","SIN OBRA; ",IF(COUNTIF('Obras'!$A$2:$A$51,A128)=0,"OBRA NO ESTÁ EN OBRAS; ",""))&amp;IF(B128="","SIN PUNTO; ","")&amp;IF(AND(AND(E128&lt;&gt;"Hecho",E128&lt;&gt;"No aplica"),N(I128)&gt;0,TODAY()&gt;=N(I128)),"ABIERTO DESPUÉS DEL INICIO; ","")&amp;IF(AND(AND(E128&lt;&gt;"Hecho",E128&lt;&gt;"No aplica"),N(I128)&gt;0,TODAY()&lt;N(I128),N(I128)-TODAY()&lt;=N('Ajustes'!$B$2)),"INICIO CERCANO - SIGUE ABIERTO; ","")&amp;IF(AND(E128&lt;&gt;"No aplica",C128=""),"SIN RESPONSABLE; ","")&amp;IF(AND(AND(E128&lt;&gt;"Hecho",E128&lt;&gt;"No aplica"),N(D128)=0),"SIN FECHA LÍMITE; ","")&amp;IF(AND(AND(E128&lt;&gt;"Hecho",E128&lt;&gt;"No aplica"),N(D128)&gt;0,N(I128)&gt;0,N(D128)&gt;N(I128)),"FECHA LÍMITE DESPUÉS DEL INICIO; ","")&amp;IF(AND(AND(E128&lt;&gt;"Hecho",E128&lt;&gt;"No aplica"),N(D128)&gt;0,N(D128)&lt;TODAY()),"VENCIDO; ","")&amp;IF(AND(E128="Hecho",G128=""),"HECHO - SIN COMPROBANTE; ","")&amp;IF(AND(E128="Hecho",N(F128)=0),"HECHO - SIN FECHA; ",""),LEN(IF(A128="","SIN OBRA; ",IF(COUNTIF('Obras'!$A$2:$A$51,A128)=0,"OBRA NO ESTÁ EN OBRAS; ",""))&amp;IF(B128="","SIN PUNTO; ","")&amp;IF(AND(AND(E128&lt;&gt;"Hecho",E128&lt;&gt;"No aplica"),N(I128)&gt;0,TODAY()&gt;=N(I128)),"ABIERTO DESPUÉS DEL INICIO; ","")&amp;IF(AND(AND(E128&lt;&gt;"Hecho",E128&lt;&gt;"No aplica"),N(I128)&gt;0,TODAY()&lt;N(I128),N(I128)-TODAY()&lt;=N('Ajustes'!$B$2)),"INICIO CERCANO - SIGUE ABIERTO; ","")&amp;IF(AND(E128&lt;&gt;"No aplica",C128=""),"SIN RESPONSABLE; ","")&amp;IF(AND(AND(E128&lt;&gt;"Hecho",E128&lt;&gt;"No aplica"),N(D128)=0),"SIN FECHA LÍMITE; ","")&amp;IF(AND(AND(E128&lt;&gt;"Hecho",E128&lt;&gt;"No aplica"),N(D128)&gt;0,N(I128)&gt;0,N(D128)&gt;N(I128)),"FECHA LÍMITE DESPUÉS DEL INICIO; ","")&amp;IF(AND(AND(E128&lt;&gt;"Hecho",E128&lt;&gt;"No aplica"),N(D128)&gt;0,N(D128)&lt;TODAY()),"VENCIDO; ","")&amp;IF(AND(E128="Hecho",G128=""),"HECHO - SIN COMPROBANTE; ","")&amp;IF(AND(E128="Hecho",N(F128)=0),"HECHO - SIN FECHA; ",""))-2)))</f>
        <v/>
      </c>
    </row>
    <row r="129">
      <c r="B129" s="6" t="n"/>
      <c r="D129" s="7" t="n"/>
      <c r="F129" s="7" t="n"/>
      <c r="H129" s="6" t="n"/>
      <c r="I129" s="7">
        <f>IF(A129="","",IFERROR(IF(N(INDEX('Obras'!$D$2:$D$51,MATCH(A129,'Obras'!$A$2:$A$51,0)))=0,"",INDEX('Obras'!$D$2:$D$51,MATCH(A129,'Obras'!$A$2:$A$51,0))),""))</f>
        <v/>
      </c>
      <c r="J129" s="8">
        <f>IF(N(I129)=0,"",N(I129)-TODAY())</f>
        <v/>
      </c>
      <c r="K129" s="6">
        <f>IF(NOT(OR(A129&lt;&gt;"",B129&lt;&gt;"")),"",IF(IF(A129="","SIN OBRA; ",IF(COUNTIF('Obras'!$A$2:$A$51,A129)=0,"OBRA NO ESTÁ EN OBRAS; ",""))&amp;IF(B129="","SIN PUNTO; ","")&amp;IF(AND(AND(E129&lt;&gt;"Hecho",E129&lt;&gt;"No aplica"),N(I129)&gt;0,TODAY()&gt;=N(I129)),"ABIERTO DESPUÉS DEL INICIO; ","")&amp;IF(AND(AND(E129&lt;&gt;"Hecho",E129&lt;&gt;"No aplica"),N(I129)&gt;0,TODAY()&lt;N(I129),N(I129)-TODAY()&lt;=N('Ajustes'!$B$2)),"INICIO CERCANO - SIGUE ABIERTO; ","")&amp;IF(AND(E129&lt;&gt;"No aplica",C129=""),"SIN RESPONSABLE; ","")&amp;IF(AND(AND(E129&lt;&gt;"Hecho",E129&lt;&gt;"No aplica"),N(D129)=0),"SIN FECHA LÍMITE; ","")&amp;IF(AND(AND(E129&lt;&gt;"Hecho",E129&lt;&gt;"No aplica"),N(D129)&gt;0,N(I129)&gt;0,N(D129)&gt;N(I129)),"FECHA LÍMITE DESPUÉS DEL INICIO; ","")&amp;IF(AND(AND(E129&lt;&gt;"Hecho",E129&lt;&gt;"No aplica"),N(D129)&gt;0,N(D129)&lt;TODAY()),"VENCIDO; ","")&amp;IF(AND(E129="Hecho",G129=""),"HECHO - SIN COMPROBANTE; ","")&amp;IF(AND(E129="Hecho",N(F129)=0),"HECHO - SIN FECHA; ","")="","",LEFT(IF(A129="","SIN OBRA; ",IF(COUNTIF('Obras'!$A$2:$A$51,A129)=0,"OBRA NO ESTÁ EN OBRAS; ",""))&amp;IF(B129="","SIN PUNTO; ","")&amp;IF(AND(AND(E129&lt;&gt;"Hecho",E129&lt;&gt;"No aplica"),N(I129)&gt;0,TODAY()&gt;=N(I129)),"ABIERTO DESPUÉS DEL INICIO; ","")&amp;IF(AND(AND(E129&lt;&gt;"Hecho",E129&lt;&gt;"No aplica"),N(I129)&gt;0,TODAY()&lt;N(I129),N(I129)-TODAY()&lt;=N('Ajustes'!$B$2)),"INICIO CERCANO - SIGUE ABIERTO; ","")&amp;IF(AND(E129&lt;&gt;"No aplica",C129=""),"SIN RESPONSABLE; ","")&amp;IF(AND(AND(E129&lt;&gt;"Hecho",E129&lt;&gt;"No aplica"),N(D129)=0),"SIN FECHA LÍMITE; ","")&amp;IF(AND(AND(E129&lt;&gt;"Hecho",E129&lt;&gt;"No aplica"),N(D129)&gt;0,N(I129)&gt;0,N(D129)&gt;N(I129)),"FECHA LÍMITE DESPUÉS DEL INICIO; ","")&amp;IF(AND(AND(E129&lt;&gt;"Hecho",E129&lt;&gt;"No aplica"),N(D129)&gt;0,N(D129)&lt;TODAY()),"VENCIDO; ","")&amp;IF(AND(E129="Hecho",G129=""),"HECHO - SIN COMPROBANTE; ","")&amp;IF(AND(E129="Hecho",N(F129)=0),"HECHO - SIN FECHA; ",""),LEN(IF(A129="","SIN OBRA; ",IF(COUNTIF('Obras'!$A$2:$A$51,A129)=0,"OBRA NO ESTÁ EN OBRAS; ",""))&amp;IF(B129="","SIN PUNTO; ","")&amp;IF(AND(AND(E129&lt;&gt;"Hecho",E129&lt;&gt;"No aplica"),N(I129)&gt;0,TODAY()&gt;=N(I129)),"ABIERTO DESPUÉS DEL INICIO; ","")&amp;IF(AND(AND(E129&lt;&gt;"Hecho",E129&lt;&gt;"No aplica"),N(I129)&gt;0,TODAY()&lt;N(I129),N(I129)-TODAY()&lt;=N('Ajustes'!$B$2)),"INICIO CERCANO - SIGUE ABIERTO; ","")&amp;IF(AND(E129&lt;&gt;"No aplica",C129=""),"SIN RESPONSABLE; ","")&amp;IF(AND(AND(E129&lt;&gt;"Hecho",E129&lt;&gt;"No aplica"),N(D129)=0),"SIN FECHA LÍMITE; ","")&amp;IF(AND(AND(E129&lt;&gt;"Hecho",E129&lt;&gt;"No aplica"),N(D129)&gt;0,N(I129)&gt;0,N(D129)&gt;N(I129)),"FECHA LÍMITE DESPUÉS DEL INICIO; ","")&amp;IF(AND(AND(E129&lt;&gt;"Hecho",E129&lt;&gt;"No aplica"),N(D129)&gt;0,N(D129)&lt;TODAY()),"VENCIDO; ","")&amp;IF(AND(E129="Hecho",G129=""),"HECHO - SIN COMPROBANTE; ","")&amp;IF(AND(E129="Hecho",N(F129)=0),"HECHO - SIN FECHA; ",""))-2)))</f>
        <v/>
      </c>
    </row>
    <row r="130">
      <c r="B130" s="6" t="n"/>
      <c r="D130" s="7" t="n"/>
      <c r="F130" s="7" t="n"/>
      <c r="H130" s="6" t="n"/>
      <c r="I130" s="7">
        <f>IF(A130="","",IFERROR(IF(N(INDEX('Obras'!$D$2:$D$51,MATCH(A130,'Obras'!$A$2:$A$51,0)))=0,"",INDEX('Obras'!$D$2:$D$51,MATCH(A130,'Obras'!$A$2:$A$51,0))),""))</f>
        <v/>
      </c>
      <c r="J130" s="8">
        <f>IF(N(I130)=0,"",N(I130)-TODAY())</f>
        <v/>
      </c>
      <c r="K130" s="6">
        <f>IF(NOT(OR(A130&lt;&gt;"",B130&lt;&gt;"")),"",IF(IF(A130="","SIN OBRA; ",IF(COUNTIF('Obras'!$A$2:$A$51,A130)=0,"OBRA NO ESTÁ EN OBRAS; ",""))&amp;IF(B130="","SIN PUNTO; ","")&amp;IF(AND(AND(E130&lt;&gt;"Hecho",E130&lt;&gt;"No aplica"),N(I130)&gt;0,TODAY()&gt;=N(I130)),"ABIERTO DESPUÉS DEL INICIO; ","")&amp;IF(AND(AND(E130&lt;&gt;"Hecho",E130&lt;&gt;"No aplica"),N(I130)&gt;0,TODAY()&lt;N(I130),N(I130)-TODAY()&lt;=N('Ajustes'!$B$2)),"INICIO CERCANO - SIGUE ABIERTO; ","")&amp;IF(AND(E130&lt;&gt;"No aplica",C130=""),"SIN RESPONSABLE; ","")&amp;IF(AND(AND(E130&lt;&gt;"Hecho",E130&lt;&gt;"No aplica"),N(D130)=0),"SIN FECHA LÍMITE; ","")&amp;IF(AND(AND(E130&lt;&gt;"Hecho",E130&lt;&gt;"No aplica"),N(D130)&gt;0,N(I130)&gt;0,N(D130)&gt;N(I130)),"FECHA LÍMITE DESPUÉS DEL INICIO; ","")&amp;IF(AND(AND(E130&lt;&gt;"Hecho",E130&lt;&gt;"No aplica"),N(D130)&gt;0,N(D130)&lt;TODAY()),"VENCIDO; ","")&amp;IF(AND(E130="Hecho",G130=""),"HECHO - SIN COMPROBANTE; ","")&amp;IF(AND(E130="Hecho",N(F130)=0),"HECHO - SIN FECHA; ","")="","",LEFT(IF(A130="","SIN OBRA; ",IF(COUNTIF('Obras'!$A$2:$A$51,A130)=0,"OBRA NO ESTÁ EN OBRAS; ",""))&amp;IF(B130="","SIN PUNTO; ","")&amp;IF(AND(AND(E130&lt;&gt;"Hecho",E130&lt;&gt;"No aplica"),N(I130)&gt;0,TODAY()&gt;=N(I130)),"ABIERTO DESPUÉS DEL INICIO; ","")&amp;IF(AND(AND(E130&lt;&gt;"Hecho",E130&lt;&gt;"No aplica"),N(I130)&gt;0,TODAY()&lt;N(I130),N(I130)-TODAY()&lt;=N('Ajustes'!$B$2)),"INICIO CERCANO - SIGUE ABIERTO; ","")&amp;IF(AND(E130&lt;&gt;"No aplica",C130=""),"SIN RESPONSABLE; ","")&amp;IF(AND(AND(E130&lt;&gt;"Hecho",E130&lt;&gt;"No aplica"),N(D130)=0),"SIN FECHA LÍMITE; ","")&amp;IF(AND(AND(E130&lt;&gt;"Hecho",E130&lt;&gt;"No aplica"),N(D130)&gt;0,N(I130)&gt;0,N(D130)&gt;N(I130)),"FECHA LÍMITE DESPUÉS DEL INICIO; ","")&amp;IF(AND(AND(E130&lt;&gt;"Hecho",E130&lt;&gt;"No aplica"),N(D130)&gt;0,N(D130)&lt;TODAY()),"VENCIDO; ","")&amp;IF(AND(E130="Hecho",G130=""),"HECHO - SIN COMPROBANTE; ","")&amp;IF(AND(E130="Hecho",N(F130)=0),"HECHO - SIN FECHA; ",""),LEN(IF(A130="","SIN OBRA; ",IF(COUNTIF('Obras'!$A$2:$A$51,A130)=0,"OBRA NO ESTÁ EN OBRAS; ",""))&amp;IF(B130="","SIN PUNTO; ","")&amp;IF(AND(AND(E130&lt;&gt;"Hecho",E130&lt;&gt;"No aplica"),N(I130)&gt;0,TODAY()&gt;=N(I130)),"ABIERTO DESPUÉS DEL INICIO; ","")&amp;IF(AND(AND(E130&lt;&gt;"Hecho",E130&lt;&gt;"No aplica"),N(I130)&gt;0,TODAY()&lt;N(I130),N(I130)-TODAY()&lt;=N('Ajustes'!$B$2)),"INICIO CERCANO - SIGUE ABIERTO; ","")&amp;IF(AND(E130&lt;&gt;"No aplica",C130=""),"SIN RESPONSABLE; ","")&amp;IF(AND(AND(E130&lt;&gt;"Hecho",E130&lt;&gt;"No aplica"),N(D130)=0),"SIN FECHA LÍMITE; ","")&amp;IF(AND(AND(E130&lt;&gt;"Hecho",E130&lt;&gt;"No aplica"),N(D130)&gt;0,N(I130)&gt;0,N(D130)&gt;N(I130)),"FECHA LÍMITE DESPUÉS DEL INICIO; ","")&amp;IF(AND(AND(E130&lt;&gt;"Hecho",E130&lt;&gt;"No aplica"),N(D130)&gt;0,N(D130)&lt;TODAY()),"VENCIDO; ","")&amp;IF(AND(E130="Hecho",G130=""),"HECHO - SIN COMPROBANTE; ","")&amp;IF(AND(E130="Hecho",N(F130)=0),"HECHO - SIN FECHA; ",""))-2)))</f>
        <v/>
      </c>
    </row>
    <row r="131">
      <c r="B131" s="6" t="n"/>
      <c r="D131" s="7" t="n"/>
      <c r="F131" s="7" t="n"/>
      <c r="H131" s="6" t="n"/>
      <c r="I131" s="7">
        <f>IF(A131="","",IFERROR(IF(N(INDEX('Obras'!$D$2:$D$51,MATCH(A131,'Obras'!$A$2:$A$51,0)))=0,"",INDEX('Obras'!$D$2:$D$51,MATCH(A131,'Obras'!$A$2:$A$51,0))),""))</f>
        <v/>
      </c>
      <c r="J131" s="8">
        <f>IF(N(I131)=0,"",N(I131)-TODAY())</f>
        <v/>
      </c>
      <c r="K131" s="6">
        <f>IF(NOT(OR(A131&lt;&gt;"",B131&lt;&gt;"")),"",IF(IF(A131="","SIN OBRA; ",IF(COUNTIF('Obras'!$A$2:$A$51,A131)=0,"OBRA NO ESTÁ EN OBRAS; ",""))&amp;IF(B131="","SIN PUNTO; ","")&amp;IF(AND(AND(E131&lt;&gt;"Hecho",E131&lt;&gt;"No aplica"),N(I131)&gt;0,TODAY()&gt;=N(I131)),"ABIERTO DESPUÉS DEL INICIO; ","")&amp;IF(AND(AND(E131&lt;&gt;"Hecho",E131&lt;&gt;"No aplica"),N(I131)&gt;0,TODAY()&lt;N(I131),N(I131)-TODAY()&lt;=N('Ajustes'!$B$2)),"INICIO CERCANO - SIGUE ABIERTO; ","")&amp;IF(AND(E131&lt;&gt;"No aplica",C131=""),"SIN RESPONSABLE; ","")&amp;IF(AND(AND(E131&lt;&gt;"Hecho",E131&lt;&gt;"No aplica"),N(D131)=0),"SIN FECHA LÍMITE; ","")&amp;IF(AND(AND(E131&lt;&gt;"Hecho",E131&lt;&gt;"No aplica"),N(D131)&gt;0,N(I131)&gt;0,N(D131)&gt;N(I131)),"FECHA LÍMITE DESPUÉS DEL INICIO; ","")&amp;IF(AND(AND(E131&lt;&gt;"Hecho",E131&lt;&gt;"No aplica"),N(D131)&gt;0,N(D131)&lt;TODAY()),"VENCIDO; ","")&amp;IF(AND(E131="Hecho",G131=""),"HECHO - SIN COMPROBANTE; ","")&amp;IF(AND(E131="Hecho",N(F131)=0),"HECHO - SIN FECHA; ","")="","",LEFT(IF(A131="","SIN OBRA; ",IF(COUNTIF('Obras'!$A$2:$A$51,A131)=0,"OBRA NO ESTÁ EN OBRAS; ",""))&amp;IF(B131="","SIN PUNTO; ","")&amp;IF(AND(AND(E131&lt;&gt;"Hecho",E131&lt;&gt;"No aplica"),N(I131)&gt;0,TODAY()&gt;=N(I131)),"ABIERTO DESPUÉS DEL INICIO; ","")&amp;IF(AND(AND(E131&lt;&gt;"Hecho",E131&lt;&gt;"No aplica"),N(I131)&gt;0,TODAY()&lt;N(I131),N(I131)-TODAY()&lt;=N('Ajustes'!$B$2)),"INICIO CERCANO - SIGUE ABIERTO; ","")&amp;IF(AND(E131&lt;&gt;"No aplica",C131=""),"SIN RESPONSABLE; ","")&amp;IF(AND(AND(E131&lt;&gt;"Hecho",E131&lt;&gt;"No aplica"),N(D131)=0),"SIN FECHA LÍMITE; ","")&amp;IF(AND(AND(E131&lt;&gt;"Hecho",E131&lt;&gt;"No aplica"),N(D131)&gt;0,N(I131)&gt;0,N(D131)&gt;N(I131)),"FECHA LÍMITE DESPUÉS DEL INICIO; ","")&amp;IF(AND(AND(E131&lt;&gt;"Hecho",E131&lt;&gt;"No aplica"),N(D131)&gt;0,N(D131)&lt;TODAY()),"VENCIDO; ","")&amp;IF(AND(E131="Hecho",G131=""),"HECHO - SIN COMPROBANTE; ","")&amp;IF(AND(E131="Hecho",N(F131)=0),"HECHO - SIN FECHA; ",""),LEN(IF(A131="","SIN OBRA; ",IF(COUNTIF('Obras'!$A$2:$A$51,A131)=0,"OBRA NO ESTÁ EN OBRAS; ",""))&amp;IF(B131="","SIN PUNTO; ","")&amp;IF(AND(AND(E131&lt;&gt;"Hecho",E131&lt;&gt;"No aplica"),N(I131)&gt;0,TODAY()&gt;=N(I131)),"ABIERTO DESPUÉS DEL INICIO; ","")&amp;IF(AND(AND(E131&lt;&gt;"Hecho",E131&lt;&gt;"No aplica"),N(I131)&gt;0,TODAY()&lt;N(I131),N(I131)-TODAY()&lt;=N('Ajustes'!$B$2)),"INICIO CERCANO - SIGUE ABIERTO; ","")&amp;IF(AND(E131&lt;&gt;"No aplica",C131=""),"SIN RESPONSABLE; ","")&amp;IF(AND(AND(E131&lt;&gt;"Hecho",E131&lt;&gt;"No aplica"),N(D131)=0),"SIN FECHA LÍMITE; ","")&amp;IF(AND(AND(E131&lt;&gt;"Hecho",E131&lt;&gt;"No aplica"),N(D131)&gt;0,N(I131)&gt;0,N(D131)&gt;N(I131)),"FECHA LÍMITE DESPUÉS DEL INICIO; ","")&amp;IF(AND(AND(E131&lt;&gt;"Hecho",E131&lt;&gt;"No aplica"),N(D131)&gt;0,N(D131)&lt;TODAY()),"VENCIDO; ","")&amp;IF(AND(E131="Hecho",G131=""),"HECHO - SIN COMPROBANTE; ","")&amp;IF(AND(E131="Hecho",N(F131)=0),"HECHO - SIN FECHA; ",""))-2)))</f>
        <v/>
      </c>
    </row>
    <row r="132">
      <c r="B132" s="6" t="n"/>
      <c r="D132" s="7" t="n"/>
      <c r="F132" s="7" t="n"/>
      <c r="H132" s="6" t="n"/>
      <c r="I132" s="7">
        <f>IF(A132="","",IFERROR(IF(N(INDEX('Obras'!$D$2:$D$51,MATCH(A132,'Obras'!$A$2:$A$51,0)))=0,"",INDEX('Obras'!$D$2:$D$51,MATCH(A132,'Obras'!$A$2:$A$51,0))),""))</f>
        <v/>
      </c>
      <c r="J132" s="8">
        <f>IF(N(I132)=0,"",N(I132)-TODAY())</f>
        <v/>
      </c>
      <c r="K132" s="6">
        <f>IF(NOT(OR(A132&lt;&gt;"",B132&lt;&gt;"")),"",IF(IF(A132="","SIN OBRA; ",IF(COUNTIF('Obras'!$A$2:$A$51,A132)=0,"OBRA NO ESTÁ EN OBRAS; ",""))&amp;IF(B132="","SIN PUNTO; ","")&amp;IF(AND(AND(E132&lt;&gt;"Hecho",E132&lt;&gt;"No aplica"),N(I132)&gt;0,TODAY()&gt;=N(I132)),"ABIERTO DESPUÉS DEL INICIO; ","")&amp;IF(AND(AND(E132&lt;&gt;"Hecho",E132&lt;&gt;"No aplica"),N(I132)&gt;0,TODAY()&lt;N(I132),N(I132)-TODAY()&lt;=N('Ajustes'!$B$2)),"INICIO CERCANO - SIGUE ABIERTO; ","")&amp;IF(AND(E132&lt;&gt;"No aplica",C132=""),"SIN RESPONSABLE; ","")&amp;IF(AND(AND(E132&lt;&gt;"Hecho",E132&lt;&gt;"No aplica"),N(D132)=0),"SIN FECHA LÍMITE; ","")&amp;IF(AND(AND(E132&lt;&gt;"Hecho",E132&lt;&gt;"No aplica"),N(D132)&gt;0,N(I132)&gt;0,N(D132)&gt;N(I132)),"FECHA LÍMITE DESPUÉS DEL INICIO; ","")&amp;IF(AND(AND(E132&lt;&gt;"Hecho",E132&lt;&gt;"No aplica"),N(D132)&gt;0,N(D132)&lt;TODAY()),"VENCIDO; ","")&amp;IF(AND(E132="Hecho",G132=""),"HECHO - SIN COMPROBANTE; ","")&amp;IF(AND(E132="Hecho",N(F132)=0),"HECHO - SIN FECHA; ","")="","",LEFT(IF(A132="","SIN OBRA; ",IF(COUNTIF('Obras'!$A$2:$A$51,A132)=0,"OBRA NO ESTÁ EN OBRAS; ",""))&amp;IF(B132="","SIN PUNTO; ","")&amp;IF(AND(AND(E132&lt;&gt;"Hecho",E132&lt;&gt;"No aplica"),N(I132)&gt;0,TODAY()&gt;=N(I132)),"ABIERTO DESPUÉS DEL INICIO; ","")&amp;IF(AND(AND(E132&lt;&gt;"Hecho",E132&lt;&gt;"No aplica"),N(I132)&gt;0,TODAY()&lt;N(I132),N(I132)-TODAY()&lt;=N('Ajustes'!$B$2)),"INICIO CERCANO - SIGUE ABIERTO; ","")&amp;IF(AND(E132&lt;&gt;"No aplica",C132=""),"SIN RESPONSABLE; ","")&amp;IF(AND(AND(E132&lt;&gt;"Hecho",E132&lt;&gt;"No aplica"),N(D132)=0),"SIN FECHA LÍMITE; ","")&amp;IF(AND(AND(E132&lt;&gt;"Hecho",E132&lt;&gt;"No aplica"),N(D132)&gt;0,N(I132)&gt;0,N(D132)&gt;N(I132)),"FECHA LÍMITE DESPUÉS DEL INICIO; ","")&amp;IF(AND(AND(E132&lt;&gt;"Hecho",E132&lt;&gt;"No aplica"),N(D132)&gt;0,N(D132)&lt;TODAY()),"VENCIDO; ","")&amp;IF(AND(E132="Hecho",G132=""),"HECHO - SIN COMPROBANTE; ","")&amp;IF(AND(E132="Hecho",N(F132)=0),"HECHO - SIN FECHA; ",""),LEN(IF(A132="","SIN OBRA; ",IF(COUNTIF('Obras'!$A$2:$A$51,A132)=0,"OBRA NO ESTÁ EN OBRAS; ",""))&amp;IF(B132="","SIN PUNTO; ","")&amp;IF(AND(AND(E132&lt;&gt;"Hecho",E132&lt;&gt;"No aplica"),N(I132)&gt;0,TODAY()&gt;=N(I132)),"ABIERTO DESPUÉS DEL INICIO; ","")&amp;IF(AND(AND(E132&lt;&gt;"Hecho",E132&lt;&gt;"No aplica"),N(I132)&gt;0,TODAY()&lt;N(I132),N(I132)-TODAY()&lt;=N('Ajustes'!$B$2)),"INICIO CERCANO - SIGUE ABIERTO; ","")&amp;IF(AND(E132&lt;&gt;"No aplica",C132=""),"SIN RESPONSABLE; ","")&amp;IF(AND(AND(E132&lt;&gt;"Hecho",E132&lt;&gt;"No aplica"),N(D132)=0),"SIN FECHA LÍMITE; ","")&amp;IF(AND(AND(E132&lt;&gt;"Hecho",E132&lt;&gt;"No aplica"),N(D132)&gt;0,N(I132)&gt;0,N(D132)&gt;N(I132)),"FECHA LÍMITE DESPUÉS DEL INICIO; ","")&amp;IF(AND(AND(E132&lt;&gt;"Hecho",E132&lt;&gt;"No aplica"),N(D132)&gt;0,N(D132)&lt;TODAY()),"VENCIDO; ","")&amp;IF(AND(E132="Hecho",G132=""),"HECHO - SIN COMPROBANTE; ","")&amp;IF(AND(E132="Hecho",N(F132)=0),"HECHO - SIN FECHA; ",""))-2)))</f>
        <v/>
      </c>
    </row>
    <row r="133">
      <c r="B133" s="6" t="n"/>
      <c r="D133" s="7" t="n"/>
      <c r="F133" s="7" t="n"/>
      <c r="H133" s="6" t="n"/>
      <c r="I133" s="7">
        <f>IF(A133="","",IFERROR(IF(N(INDEX('Obras'!$D$2:$D$51,MATCH(A133,'Obras'!$A$2:$A$51,0)))=0,"",INDEX('Obras'!$D$2:$D$51,MATCH(A133,'Obras'!$A$2:$A$51,0))),""))</f>
        <v/>
      </c>
      <c r="J133" s="8">
        <f>IF(N(I133)=0,"",N(I133)-TODAY())</f>
        <v/>
      </c>
      <c r="K133" s="6">
        <f>IF(NOT(OR(A133&lt;&gt;"",B133&lt;&gt;"")),"",IF(IF(A133="","SIN OBRA; ",IF(COUNTIF('Obras'!$A$2:$A$51,A133)=0,"OBRA NO ESTÁ EN OBRAS; ",""))&amp;IF(B133="","SIN PUNTO; ","")&amp;IF(AND(AND(E133&lt;&gt;"Hecho",E133&lt;&gt;"No aplica"),N(I133)&gt;0,TODAY()&gt;=N(I133)),"ABIERTO DESPUÉS DEL INICIO; ","")&amp;IF(AND(AND(E133&lt;&gt;"Hecho",E133&lt;&gt;"No aplica"),N(I133)&gt;0,TODAY()&lt;N(I133),N(I133)-TODAY()&lt;=N('Ajustes'!$B$2)),"INICIO CERCANO - SIGUE ABIERTO; ","")&amp;IF(AND(E133&lt;&gt;"No aplica",C133=""),"SIN RESPONSABLE; ","")&amp;IF(AND(AND(E133&lt;&gt;"Hecho",E133&lt;&gt;"No aplica"),N(D133)=0),"SIN FECHA LÍMITE; ","")&amp;IF(AND(AND(E133&lt;&gt;"Hecho",E133&lt;&gt;"No aplica"),N(D133)&gt;0,N(I133)&gt;0,N(D133)&gt;N(I133)),"FECHA LÍMITE DESPUÉS DEL INICIO; ","")&amp;IF(AND(AND(E133&lt;&gt;"Hecho",E133&lt;&gt;"No aplica"),N(D133)&gt;0,N(D133)&lt;TODAY()),"VENCIDO; ","")&amp;IF(AND(E133="Hecho",G133=""),"HECHO - SIN COMPROBANTE; ","")&amp;IF(AND(E133="Hecho",N(F133)=0),"HECHO - SIN FECHA; ","")="","",LEFT(IF(A133="","SIN OBRA; ",IF(COUNTIF('Obras'!$A$2:$A$51,A133)=0,"OBRA NO ESTÁ EN OBRAS; ",""))&amp;IF(B133="","SIN PUNTO; ","")&amp;IF(AND(AND(E133&lt;&gt;"Hecho",E133&lt;&gt;"No aplica"),N(I133)&gt;0,TODAY()&gt;=N(I133)),"ABIERTO DESPUÉS DEL INICIO; ","")&amp;IF(AND(AND(E133&lt;&gt;"Hecho",E133&lt;&gt;"No aplica"),N(I133)&gt;0,TODAY()&lt;N(I133),N(I133)-TODAY()&lt;=N('Ajustes'!$B$2)),"INICIO CERCANO - SIGUE ABIERTO; ","")&amp;IF(AND(E133&lt;&gt;"No aplica",C133=""),"SIN RESPONSABLE; ","")&amp;IF(AND(AND(E133&lt;&gt;"Hecho",E133&lt;&gt;"No aplica"),N(D133)=0),"SIN FECHA LÍMITE; ","")&amp;IF(AND(AND(E133&lt;&gt;"Hecho",E133&lt;&gt;"No aplica"),N(D133)&gt;0,N(I133)&gt;0,N(D133)&gt;N(I133)),"FECHA LÍMITE DESPUÉS DEL INICIO; ","")&amp;IF(AND(AND(E133&lt;&gt;"Hecho",E133&lt;&gt;"No aplica"),N(D133)&gt;0,N(D133)&lt;TODAY()),"VENCIDO; ","")&amp;IF(AND(E133="Hecho",G133=""),"HECHO - SIN COMPROBANTE; ","")&amp;IF(AND(E133="Hecho",N(F133)=0),"HECHO - SIN FECHA; ",""),LEN(IF(A133="","SIN OBRA; ",IF(COUNTIF('Obras'!$A$2:$A$51,A133)=0,"OBRA NO ESTÁ EN OBRAS; ",""))&amp;IF(B133="","SIN PUNTO; ","")&amp;IF(AND(AND(E133&lt;&gt;"Hecho",E133&lt;&gt;"No aplica"),N(I133)&gt;0,TODAY()&gt;=N(I133)),"ABIERTO DESPUÉS DEL INICIO; ","")&amp;IF(AND(AND(E133&lt;&gt;"Hecho",E133&lt;&gt;"No aplica"),N(I133)&gt;0,TODAY()&lt;N(I133),N(I133)-TODAY()&lt;=N('Ajustes'!$B$2)),"INICIO CERCANO - SIGUE ABIERTO; ","")&amp;IF(AND(E133&lt;&gt;"No aplica",C133=""),"SIN RESPONSABLE; ","")&amp;IF(AND(AND(E133&lt;&gt;"Hecho",E133&lt;&gt;"No aplica"),N(D133)=0),"SIN FECHA LÍMITE; ","")&amp;IF(AND(AND(E133&lt;&gt;"Hecho",E133&lt;&gt;"No aplica"),N(D133)&gt;0,N(I133)&gt;0,N(D133)&gt;N(I133)),"FECHA LÍMITE DESPUÉS DEL INICIO; ","")&amp;IF(AND(AND(E133&lt;&gt;"Hecho",E133&lt;&gt;"No aplica"),N(D133)&gt;0,N(D133)&lt;TODAY()),"VENCIDO; ","")&amp;IF(AND(E133="Hecho",G133=""),"HECHO - SIN COMPROBANTE; ","")&amp;IF(AND(E133="Hecho",N(F133)=0),"HECHO - SIN FECHA; ",""))-2)))</f>
        <v/>
      </c>
    </row>
    <row r="134">
      <c r="B134" s="6" t="n"/>
      <c r="D134" s="7" t="n"/>
      <c r="F134" s="7" t="n"/>
      <c r="H134" s="6" t="n"/>
      <c r="I134" s="7">
        <f>IF(A134="","",IFERROR(IF(N(INDEX('Obras'!$D$2:$D$51,MATCH(A134,'Obras'!$A$2:$A$51,0)))=0,"",INDEX('Obras'!$D$2:$D$51,MATCH(A134,'Obras'!$A$2:$A$51,0))),""))</f>
        <v/>
      </c>
      <c r="J134" s="8">
        <f>IF(N(I134)=0,"",N(I134)-TODAY())</f>
        <v/>
      </c>
      <c r="K134" s="6">
        <f>IF(NOT(OR(A134&lt;&gt;"",B134&lt;&gt;"")),"",IF(IF(A134="","SIN OBRA; ",IF(COUNTIF('Obras'!$A$2:$A$51,A134)=0,"OBRA NO ESTÁ EN OBRAS; ",""))&amp;IF(B134="","SIN PUNTO; ","")&amp;IF(AND(AND(E134&lt;&gt;"Hecho",E134&lt;&gt;"No aplica"),N(I134)&gt;0,TODAY()&gt;=N(I134)),"ABIERTO DESPUÉS DEL INICIO; ","")&amp;IF(AND(AND(E134&lt;&gt;"Hecho",E134&lt;&gt;"No aplica"),N(I134)&gt;0,TODAY()&lt;N(I134),N(I134)-TODAY()&lt;=N('Ajustes'!$B$2)),"INICIO CERCANO - SIGUE ABIERTO; ","")&amp;IF(AND(E134&lt;&gt;"No aplica",C134=""),"SIN RESPONSABLE; ","")&amp;IF(AND(AND(E134&lt;&gt;"Hecho",E134&lt;&gt;"No aplica"),N(D134)=0),"SIN FECHA LÍMITE; ","")&amp;IF(AND(AND(E134&lt;&gt;"Hecho",E134&lt;&gt;"No aplica"),N(D134)&gt;0,N(I134)&gt;0,N(D134)&gt;N(I134)),"FECHA LÍMITE DESPUÉS DEL INICIO; ","")&amp;IF(AND(AND(E134&lt;&gt;"Hecho",E134&lt;&gt;"No aplica"),N(D134)&gt;0,N(D134)&lt;TODAY()),"VENCIDO; ","")&amp;IF(AND(E134="Hecho",G134=""),"HECHO - SIN COMPROBANTE; ","")&amp;IF(AND(E134="Hecho",N(F134)=0),"HECHO - SIN FECHA; ","")="","",LEFT(IF(A134="","SIN OBRA; ",IF(COUNTIF('Obras'!$A$2:$A$51,A134)=0,"OBRA NO ESTÁ EN OBRAS; ",""))&amp;IF(B134="","SIN PUNTO; ","")&amp;IF(AND(AND(E134&lt;&gt;"Hecho",E134&lt;&gt;"No aplica"),N(I134)&gt;0,TODAY()&gt;=N(I134)),"ABIERTO DESPUÉS DEL INICIO; ","")&amp;IF(AND(AND(E134&lt;&gt;"Hecho",E134&lt;&gt;"No aplica"),N(I134)&gt;0,TODAY()&lt;N(I134),N(I134)-TODAY()&lt;=N('Ajustes'!$B$2)),"INICIO CERCANO - SIGUE ABIERTO; ","")&amp;IF(AND(E134&lt;&gt;"No aplica",C134=""),"SIN RESPONSABLE; ","")&amp;IF(AND(AND(E134&lt;&gt;"Hecho",E134&lt;&gt;"No aplica"),N(D134)=0),"SIN FECHA LÍMITE; ","")&amp;IF(AND(AND(E134&lt;&gt;"Hecho",E134&lt;&gt;"No aplica"),N(D134)&gt;0,N(I134)&gt;0,N(D134)&gt;N(I134)),"FECHA LÍMITE DESPUÉS DEL INICIO; ","")&amp;IF(AND(AND(E134&lt;&gt;"Hecho",E134&lt;&gt;"No aplica"),N(D134)&gt;0,N(D134)&lt;TODAY()),"VENCIDO; ","")&amp;IF(AND(E134="Hecho",G134=""),"HECHO - SIN COMPROBANTE; ","")&amp;IF(AND(E134="Hecho",N(F134)=0),"HECHO - SIN FECHA; ",""),LEN(IF(A134="","SIN OBRA; ",IF(COUNTIF('Obras'!$A$2:$A$51,A134)=0,"OBRA NO ESTÁ EN OBRAS; ",""))&amp;IF(B134="","SIN PUNTO; ","")&amp;IF(AND(AND(E134&lt;&gt;"Hecho",E134&lt;&gt;"No aplica"),N(I134)&gt;0,TODAY()&gt;=N(I134)),"ABIERTO DESPUÉS DEL INICIO; ","")&amp;IF(AND(AND(E134&lt;&gt;"Hecho",E134&lt;&gt;"No aplica"),N(I134)&gt;0,TODAY()&lt;N(I134),N(I134)-TODAY()&lt;=N('Ajustes'!$B$2)),"INICIO CERCANO - SIGUE ABIERTO; ","")&amp;IF(AND(E134&lt;&gt;"No aplica",C134=""),"SIN RESPONSABLE; ","")&amp;IF(AND(AND(E134&lt;&gt;"Hecho",E134&lt;&gt;"No aplica"),N(D134)=0),"SIN FECHA LÍMITE; ","")&amp;IF(AND(AND(E134&lt;&gt;"Hecho",E134&lt;&gt;"No aplica"),N(D134)&gt;0,N(I134)&gt;0,N(D134)&gt;N(I134)),"FECHA LÍMITE DESPUÉS DEL INICIO; ","")&amp;IF(AND(AND(E134&lt;&gt;"Hecho",E134&lt;&gt;"No aplica"),N(D134)&gt;0,N(D134)&lt;TODAY()),"VENCIDO; ","")&amp;IF(AND(E134="Hecho",G134=""),"HECHO - SIN COMPROBANTE; ","")&amp;IF(AND(E134="Hecho",N(F134)=0),"HECHO - SIN FECHA; ",""))-2)))</f>
        <v/>
      </c>
    </row>
    <row r="135">
      <c r="B135" s="6" t="n"/>
      <c r="D135" s="7" t="n"/>
      <c r="F135" s="7" t="n"/>
      <c r="H135" s="6" t="n"/>
      <c r="I135" s="7">
        <f>IF(A135="","",IFERROR(IF(N(INDEX('Obras'!$D$2:$D$51,MATCH(A135,'Obras'!$A$2:$A$51,0)))=0,"",INDEX('Obras'!$D$2:$D$51,MATCH(A135,'Obras'!$A$2:$A$51,0))),""))</f>
        <v/>
      </c>
      <c r="J135" s="8">
        <f>IF(N(I135)=0,"",N(I135)-TODAY())</f>
        <v/>
      </c>
      <c r="K135" s="6">
        <f>IF(NOT(OR(A135&lt;&gt;"",B135&lt;&gt;"")),"",IF(IF(A135="","SIN OBRA; ",IF(COUNTIF('Obras'!$A$2:$A$51,A135)=0,"OBRA NO ESTÁ EN OBRAS; ",""))&amp;IF(B135="","SIN PUNTO; ","")&amp;IF(AND(AND(E135&lt;&gt;"Hecho",E135&lt;&gt;"No aplica"),N(I135)&gt;0,TODAY()&gt;=N(I135)),"ABIERTO DESPUÉS DEL INICIO; ","")&amp;IF(AND(AND(E135&lt;&gt;"Hecho",E135&lt;&gt;"No aplica"),N(I135)&gt;0,TODAY()&lt;N(I135),N(I135)-TODAY()&lt;=N('Ajustes'!$B$2)),"INICIO CERCANO - SIGUE ABIERTO; ","")&amp;IF(AND(E135&lt;&gt;"No aplica",C135=""),"SIN RESPONSABLE; ","")&amp;IF(AND(AND(E135&lt;&gt;"Hecho",E135&lt;&gt;"No aplica"),N(D135)=0),"SIN FECHA LÍMITE; ","")&amp;IF(AND(AND(E135&lt;&gt;"Hecho",E135&lt;&gt;"No aplica"),N(D135)&gt;0,N(I135)&gt;0,N(D135)&gt;N(I135)),"FECHA LÍMITE DESPUÉS DEL INICIO; ","")&amp;IF(AND(AND(E135&lt;&gt;"Hecho",E135&lt;&gt;"No aplica"),N(D135)&gt;0,N(D135)&lt;TODAY()),"VENCIDO; ","")&amp;IF(AND(E135="Hecho",G135=""),"HECHO - SIN COMPROBANTE; ","")&amp;IF(AND(E135="Hecho",N(F135)=0),"HECHO - SIN FECHA; ","")="","",LEFT(IF(A135="","SIN OBRA; ",IF(COUNTIF('Obras'!$A$2:$A$51,A135)=0,"OBRA NO ESTÁ EN OBRAS; ",""))&amp;IF(B135="","SIN PUNTO; ","")&amp;IF(AND(AND(E135&lt;&gt;"Hecho",E135&lt;&gt;"No aplica"),N(I135)&gt;0,TODAY()&gt;=N(I135)),"ABIERTO DESPUÉS DEL INICIO; ","")&amp;IF(AND(AND(E135&lt;&gt;"Hecho",E135&lt;&gt;"No aplica"),N(I135)&gt;0,TODAY()&lt;N(I135),N(I135)-TODAY()&lt;=N('Ajustes'!$B$2)),"INICIO CERCANO - SIGUE ABIERTO; ","")&amp;IF(AND(E135&lt;&gt;"No aplica",C135=""),"SIN RESPONSABLE; ","")&amp;IF(AND(AND(E135&lt;&gt;"Hecho",E135&lt;&gt;"No aplica"),N(D135)=0),"SIN FECHA LÍMITE; ","")&amp;IF(AND(AND(E135&lt;&gt;"Hecho",E135&lt;&gt;"No aplica"),N(D135)&gt;0,N(I135)&gt;0,N(D135)&gt;N(I135)),"FECHA LÍMITE DESPUÉS DEL INICIO; ","")&amp;IF(AND(AND(E135&lt;&gt;"Hecho",E135&lt;&gt;"No aplica"),N(D135)&gt;0,N(D135)&lt;TODAY()),"VENCIDO; ","")&amp;IF(AND(E135="Hecho",G135=""),"HECHO - SIN COMPROBANTE; ","")&amp;IF(AND(E135="Hecho",N(F135)=0),"HECHO - SIN FECHA; ",""),LEN(IF(A135="","SIN OBRA; ",IF(COUNTIF('Obras'!$A$2:$A$51,A135)=0,"OBRA NO ESTÁ EN OBRAS; ",""))&amp;IF(B135="","SIN PUNTO; ","")&amp;IF(AND(AND(E135&lt;&gt;"Hecho",E135&lt;&gt;"No aplica"),N(I135)&gt;0,TODAY()&gt;=N(I135)),"ABIERTO DESPUÉS DEL INICIO; ","")&amp;IF(AND(AND(E135&lt;&gt;"Hecho",E135&lt;&gt;"No aplica"),N(I135)&gt;0,TODAY()&lt;N(I135),N(I135)-TODAY()&lt;=N('Ajustes'!$B$2)),"INICIO CERCANO - SIGUE ABIERTO; ","")&amp;IF(AND(E135&lt;&gt;"No aplica",C135=""),"SIN RESPONSABLE; ","")&amp;IF(AND(AND(E135&lt;&gt;"Hecho",E135&lt;&gt;"No aplica"),N(D135)=0),"SIN FECHA LÍMITE; ","")&amp;IF(AND(AND(E135&lt;&gt;"Hecho",E135&lt;&gt;"No aplica"),N(D135)&gt;0,N(I135)&gt;0,N(D135)&gt;N(I135)),"FECHA LÍMITE DESPUÉS DEL INICIO; ","")&amp;IF(AND(AND(E135&lt;&gt;"Hecho",E135&lt;&gt;"No aplica"),N(D135)&gt;0,N(D135)&lt;TODAY()),"VENCIDO; ","")&amp;IF(AND(E135="Hecho",G135=""),"HECHO - SIN COMPROBANTE; ","")&amp;IF(AND(E135="Hecho",N(F135)=0),"HECHO - SIN FECHA; ",""))-2)))</f>
        <v/>
      </c>
    </row>
    <row r="136">
      <c r="B136" s="6" t="n"/>
      <c r="D136" s="7" t="n"/>
      <c r="F136" s="7" t="n"/>
      <c r="H136" s="6" t="n"/>
      <c r="I136" s="7">
        <f>IF(A136="","",IFERROR(IF(N(INDEX('Obras'!$D$2:$D$51,MATCH(A136,'Obras'!$A$2:$A$51,0)))=0,"",INDEX('Obras'!$D$2:$D$51,MATCH(A136,'Obras'!$A$2:$A$51,0))),""))</f>
        <v/>
      </c>
      <c r="J136" s="8">
        <f>IF(N(I136)=0,"",N(I136)-TODAY())</f>
        <v/>
      </c>
      <c r="K136" s="6">
        <f>IF(NOT(OR(A136&lt;&gt;"",B136&lt;&gt;"")),"",IF(IF(A136="","SIN OBRA; ",IF(COUNTIF('Obras'!$A$2:$A$51,A136)=0,"OBRA NO ESTÁ EN OBRAS; ",""))&amp;IF(B136="","SIN PUNTO; ","")&amp;IF(AND(AND(E136&lt;&gt;"Hecho",E136&lt;&gt;"No aplica"),N(I136)&gt;0,TODAY()&gt;=N(I136)),"ABIERTO DESPUÉS DEL INICIO; ","")&amp;IF(AND(AND(E136&lt;&gt;"Hecho",E136&lt;&gt;"No aplica"),N(I136)&gt;0,TODAY()&lt;N(I136),N(I136)-TODAY()&lt;=N('Ajustes'!$B$2)),"INICIO CERCANO - SIGUE ABIERTO; ","")&amp;IF(AND(E136&lt;&gt;"No aplica",C136=""),"SIN RESPONSABLE; ","")&amp;IF(AND(AND(E136&lt;&gt;"Hecho",E136&lt;&gt;"No aplica"),N(D136)=0),"SIN FECHA LÍMITE; ","")&amp;IF(AND(AND(E136&lt;&gt;"Hecho",E136&lt;&gt;"No aplica"),N(D136)&gt;0,N(I136)&gt;0,N(D136)&gt;N(I136)),"FECHA LÍMITE DESPUÉS DEL INICIO; ","")&amp;IF(AND(AND(E136&lt;&gt;"Hecho",E136&lt;&gt;"No aplica"),N(D136)&gt;0,N(D136)&lt;TODAY()),"VENCIDO; ","")&amp;IF(AND(E136="Hecho",G136=""),"HECHO - SIN COMPROBANTE; ","")&amp;IF(AND(E136="Hecho",N(F136)=0),"HECHO - SIN FECHA; ","")="","",LEFT(IF(A136="","SIN OBRA; ",IF(COUNTIF('Obras'!$A$2:$A$51,A136)=0,"OBRA NO ESTÁ EN OBRAS; ",""))&amp;IF(B136="","SIN PUNTO; ","")&amp;IF(AND(AND(E136&lt;&gt;"Hecho",E136&lt;&gt;"No aplica"),N(I136)&gt;0,TODAY()&gt;=N(I136)),"ABIERTO DESPUÉS DEL INICIO; ","")&amp;IF(AND(AND(E136&lt;&gt;"Hecho",E136&lt;&gt;"No aplica"),N(I136)&gt;0,TODAY()&lt;N(I136),N(I136)-TODAY()&lt;=N('Ajustes'!$B$2)),"INICIO CERCANO - SIGUE ABIERTO; ","")&amp;IF(AND(E136&lt;&gt;"No aplica",C136=""),"SIN RESPONSABLE; ","")&amp;IF(AND(AND(E136&lt;&gt;"Hecho",E136&lt;&gt;"No aplica"),N(D136)=0),"SIN FECHA LÍMITE; ","")&amp;IF(AND(AND(E136&lt;&gt;"Hecho",E136&lt;&gt;"No aplica"),N(D136)&gt;0,N(I136)&gt;0,N(D136)&gt;N(I136)),"FECHA LÍMITE DESPUÉS DEL INICIO; ","")&amp;IF(AND(AND(E136&lt;&gt;"Hecho",E136&lt;&gt;"No aplica"),N(D136)&gt;0,N(D136)&lt;TODAY()),"VENCIDO; ","")&amp;IF(AND(E136="Hecho",G136=""),"HECHO - SIN COMPROBANTE; ","")&amp;IF(AND(E136="Hecho",N(F136)=0),"HECHO - SIN FECHA; ",""),LEN(IF(A136="","SIN OBRA; ",IF(COUNTIF('Obras'!$A$2:$A$51,A136)=0,"OBRA NO ESTÁ EN OBRAS; ",""))&amp;IF(B136="","SIN PUNTO; ","")&amp;IF(AND(AND(E136&lt;&gt;"Hecho",E136&lt;&gt;"No aplica"),N(I136)&gt;0,TODAY()&gt;=N(I136)),"ABIERTO DESPUÉS DEL INICIO; ","")&amp;IF(AND(AND(E136&lt;&gt;"Hecho",E136&lt;&gt;"No aplica"),N(I136)&gt;0,TODAY()&lt;N(I136),N(I136)-TODAY()&lt;=N('Ajustes'!$B$2)),"INICIO CERCANO - SIGUE ABIERTO; ","")&amp;IF(AND(E136&lt;&gt;"No aplica",C136=""),"SIN RESPONSABLE; ","")&amp;IF(AND(AND(E136&lt;&gt;"Hecho",E136&lt;&gt;"No aplica"),N(D136)=0),"SIN FECHA LÍMITE; ","")&amp;IF(AND(AND(E136&lt;&gt;"Hecho",E136&lt;&gt;"No aplica"),N(D136)&gt;0,N(I136)&gt;0,N(D136)&gt;N(I136)),"FECHA LÍMITE DESPUÉS DEL INICIO; ","")&amp;IF(AND(AND(E136&lt;&gt;"Hecho",E136&lt;&gt;"No aplica"),N(D136)&gt;0,N(D136)&lt;TODAY()),"VENCIDO; ","")&amp;IF(AND(E136="Hecho",G136=""),"HECHO - SIN COMPROBANTE; ","")&amp;IF(AND(E136="Hecho",N(F136)=0),"HECHO - SIN FECHA; ",""))-2)))</f>
        <v/>
      </c>
    </row>
    <row r="137">
      <c r="B137" s="6" t="n"/>
      <c r="D137" s="7" t="n"/>
      <c r="F137" s="7" t="n"/>
      <c r="H137" s="6" t="n"/>
      <c r="I137" s="7">
        <f>IF(A137="","",IFERROR(IF(N(INDEX('Obras'!$D$2:$D$51,MATCH(A137,'Obras'!$A$2:$A$51,0)))=0,"",INDEX('Obras'!$D$2:$D$51,MATCH(A137,'Obras'!$A$2:$A$51,0))),""))</f>
        <v/>
      </c>
      <c r="J137" s="8">
        <f>IF(N(I137)=0,"",N(I137)-TODAY())</f>
        <v/>
      </c>
      <c r="K137" s="6">
        <f>IF(NOT(OR(A137&lt;&gt;"",B137&lt;&gt;"")),"",IF(IF(A137="","SIN OBRA; ",IF(COUNTIF('Obras'!$A$2:$A$51,A137)=0,"OBRA NO ESTÁ EN OBRAS; ",""))&amp;IF(B137="","SIN PUNTO; ","")&amp;IF(AND(AND(E137&lt;&gt;"Hecho",E137&lt;&gt;"No aplica"),N(I137)&gt;0,TODAY()&gt;=N(I137)),"ABIERTO DESPUÉS DEL INICIO; ","")&amp;IF(AND(AND(E137&lt;&gt;"Hecho",E137&lt;&gt;"No aplica"),N(I137)&gt;0,TODAY()&lt;N(I137),N(I137)-TODAY()&lt;=N('Ajustes'!$B$2)),"INICIO CERCANO - SIGUE ABIERTO; ","")&amp;IF(AND(E137&lt;&gt;"No aplica",C137=""),"SIN RESPONSABLE; ","")&amp;IF(AND(AND(E137&lt;&gt;"Hecho",E137&lt;&gt;"No aplica"),N(D137)=0),"SIN FECHA LÍMITE; ","")&amp;IF(AND(AND(E137&lt;&gt;"Hecho",E137&lt;&gt;"No aplica"),N(D137)&gt;0,N(I137)&gt;0,N(D137)&gt;N(I137)),"FECHA LÍMITE DESPUÉS DEL INICIO; ","")&amp;IF(AND(AND(E137&lt;&gt;"Hecho",E137&lt;&gt;"No aplica"),N(D137)&gt;0,N(D137)&lt;TODAY()),"VENCIDO; ","")&amp;IF(AND(E137="Hecho",G137=""),"HECHO - SIN COMPROBANTE; ","")&amp;IF(AND(E137="Hecho",N(F137)=0),"HECHO - SIN FECHA; ","")="","",LEFT(IF(A137="","SIN OBRA; ",IF(COUNTIF('Obras'!$A$2:$A$51,A137)=0,"OBRA NO ESTÁ EN OBRAS; ",""))&amp;IF(B137="","SIN PUNTO; ","")&amp;IF(AND(AND(E137&lt;&gt;"Hecho",E137&lt;&gt;"No aplica"),N(I137)&gt;0,TODAY()&gt;=N(I137)),"ABIERTO DESPUÉS DEL INICIO; ","")&amp;IF(AND(AND(E137&lt;&gt;"Hecho",E137&lt;&gt;"No aplica"),N(I137)&gt;0,TODAY()&lt;N(I137),N(I137)-TODAY()&lt;=N('Ajustes'!$B$2)),"INICIO CERCANO - SIGUE ABIERTO; ","")&amp;IF(AND(E137&lt;&gt;"No aplica",C137=""),"SIN RESPONSABLE; ","")&amp;IF(AND(AND(E137&lt;&gt;"Hecho",E137&lt;&gt;"No aplica"),N(D137)=0),"SIN FECHA LÍMITE; ","")&amp;IF(AND(AND(E137&lt;&gt;"Hecho",E137&lt;&gt;"No aplica"),N(D137)&gt;0,N(I137)&gt;0,N(D137)&gt;N(I137)),"FECHA LÍMITE DESPUÉS DEL INICIO; ","")&amp;IF(AND(AND(E137&lt;&gt;"Hecho",E137&lt;&gt;"No aplica"),N(D137)&gt;0,N(D137)&lt;TODAY()),"VENCIDO; ","")&amp;IF(AND(E137="Hecho",G137=""),"HECHO - SIN COMPROBANTE; ","")&amp;IF(AND(E137="Hecho",N(F137)=0),"HECHO - SIN FECHA; ",""),LEN(IF(A137="","SIN OBRA; ",IF(COUNTIF('Obras'!$A$2:$A$51,A137)=0,"OBRA NO ESTÁ EN OBRAS; ",""))&amp;IF(B137="","SIN PUNTO; ","")&amp;IF(AND(AND(E137&lt;&gt;"Hecho",E137&lt;&gt;"No aplica"),N(I137)&gt;0,TODAY()&gt;=N(I137)),"ABIERTO DESPUÉS DEL INICIO; ","")&amp;IF(AND(AND(E137&lt;&gt;"Hecho",E137&lt;&gt;"No aplica"),N(I137)&gt;0,TODAY()&lt;N(I137),N(I137)-TODAY()&lt;=N('Ajustes'!$B$2)),"INICIO CERCANO - SIGUE ABIERTO; ","")&amp;IF(AND(E137&lt;&gt;"No aplica",C137=""),"SIN RESPONSABLE; ","")&amp;IF(AND(AND(E137&lt;&gt;"Hecho",E137&lt;&gt;"No aplica"),N(D137)=0),"SIN FECHA LÍMITE; ","")&amp;IF(AND(AND(E137&lt;&gt;"Hecho",E137&lt;&gt;"No aplica"),N(D137)&gt;0,N(I137)&gt;0,N(D137)&gt;N(I137)),"FECHA LÍMITE DESPUÉS DEL INICIO; ","")&amp;IF(AND(AND(E137&lt;&gt;"Hecho",E137&lt;&gt;"No aplica"),N(D137)&gt;0,N(D137)&lt;TODAY()),"VENCIDO; ","")&amp;IF(AND(E137="Hecho",G137=""),"HECHO - SIN COMPROBANTE; ","")&amp;IF(AND(E137="Hecho",N(F137)=0),"HECHO - SIN FECHA; ",""))-2)))</f>
        <v/>
      </c>
    </row>
    <row r="138">
      <c r="B138" s="6" t="n"/>
      <c r="D138" s="7" t="n"/>
      <c r="F138" s="7" t="n"/>
      <c r="H138" s="6" t="n"/>
      <c r="I138" s="7">
        <f>IF(A138="","",IFERROR(IF(N(INDEX('Obras'!$D$2:$D$51,MATCH(A138,'Obras'!$A$2:$A$51,0)))=0,"",INDEX('Obras'!$D$2:$D$51,MATCH(A138,'Obras'!$A$2:$A$51,0))),""))</f>
        <v/>
      </c>
      <c r="J138" s="8">
        <f>IF(N(I138)=0,"",N(I138)-TODAY())</f>
        <v/>
      </c>
      <c r="K138" s="6">
        <f>IF(NOT(OR(A138&lt;&gt;"",B138&lt;&gt;"")),"",IF(IF(A138="","SIN OBRA; ",IF(COUNTIF('Obras'!$A$2:$A$51,A138)=0,"OBRA NO ESTÁ EN OBRAS; ",""))&amp;IF(B138="","SIN PUNTO; ","")&amp;IF(AND(AND(E138&lt;&gt;"Hecho",E138&lt;&gt;"No aplica"),N(I138)&gt;0,TODAY()&gt;=N(I138)),"ABIERTO DESPUÉS DEL INICIO; ","")&amp;IF(AND(AND(E138&lt;&gt;"Hecho",E138&lt;&gt;"No aplica"),N(I138)&gt;0,TODAY()&lt;N(I138),N(I138)-TODAY()&lt;=N('Ajustes'!$B$2)),"INICIO CERCANO - SIGUE ABIERTO; ","")&amp;IF(AND(E138&lt;&gt;"No aplica",C138=""),"SIN RESPONSABLE; ","")&amp;IF(AND(AND(E138&lt;&gt;"Hecho",E138&lt;&gt;"No aplica"),N(D138)=0),"SIN FECHA LÍMITE; ","")&amp;IF(AND(AND(E138&lt;&gt;"Hecho",E138&lt;&gt;"No aplica"),N(D138)&gt;0,N(I138)&gt;0,N(D138)&gt;N(I138)),"FECHA LÍMITE DESPUÉS DEL INICIO; ","")&amp;IF(AND(AND(E138&lt;&gt;"Hecho",E138&lt;&gt;"No aplica"),N(D138)&gt;0,N(D138)&lt;TODAY()),"VENCIDO; ","")&amp;IF(AND(E138="Hecho",G138=""),"HECHO - SIN COMPROBANTE; ","")&amp;IF(AND(E138="Hecho",N(F138)=0),"HECHO - SIN FECHA; ","")="","",LEFT(IF(A138="","SIN OBRA; ",IF(COUNTIF('Obras'!$A$2:$A$51,A138)=0,"OBRA NO ESTÁ EN OBRAS; ",""))&amp;IF(B138="","SIN PUNTO; ","")&amp;IF(AND(AND(E138&lt;&gt;"Hecho",E138&lt;&gt;"No aplica"),N(I138)&gt;0,TODAY()&gt;=N(I138)),"ABIERTO DESPUÉS DEL INICIO; ","")&amp;IF(AND(AND(E138&lt;&gt;"Hecho",E138&lt;&gt;"No aplica"),N(I138)&gt;0,TODAY()&lt;N(I138),N(I138)-TODAY()&lt;=N('Ajustes'!$B$2)),"INICIO CERCANO - SIGUE ABIERTO; ","")&amp;IF(AND(E138&lt;&gt;"No aplica",C138=""),"SIN RESPONSABLE; ","")&amp;IF(AND(AND(E138&lt;&gt;"Hecho",E138&lt;&gt;"No aplica"),N(D138)=0),"SIN FECHA LÍMITE; ","")&amp;IF(AND(AND(E138&lt;&gt;"Hecho",E138&lt;&gt;"No aplica"),N(D138)&gt;0,N(I138)&gt;0,N(D138)&gt;N(I138)),"FECHA LÍMITE DESPUÉS DEL INICIO; ","")&amp;IF(AND(AND(E138&lt;&gt;"Hecho",E138&lt;&gt;"No aplica"),N(D138)&gt;0,N(D138)&lt;TODAY()),"VENCIDO; ","")&amp;IF(AND(E138="Hecho",G138=""),"HECHO - SIN COMPROBANTE; ","")&amp;IF(AND(E138="Hecho",N(F138)=0),"HECHO - SIN FECHA; ",""),LEN(IF(A138="","SIN OBRA; ",IF(COUNTIF('Obras'!$A$2:$A$51,A138)=0,"OBRA NO ESTÁ EN OBRAS; ",""))&amp;IF(B138="","SIN PUNTO; ","")&amp;IF(AND(AND(E138&lt;&gt;"Hecho",E138&lt;&gt;"No aplica"),N(I138)&gt;0,TODAY()&gt;=N(I138)),"ABIERTO DESPUÉS DEL INICIO; ","")&amp;IF(AND(AND(E138&lt;&gt;"Hecho",E138&lt;&gt;"No aplica"),N(I138)&gt;0,TODAY()&lt;N(I138),N(I138)-TODAY()&lt;=N('Ajustes'!$B$2)),"INICIO CERCANO - SIGUE ABIERTO; ","")&amp;IF(AND(E138&lt;&gt;"No aplica",C138=""),"SIN RESPONSABLE; ","")&amp;IF(AND(AND(E138&lt;&gt;"Hecho",E138&lt;&gt;"No aplica"),N(D138)=0),"SIN FECHA LÍMITE; ","")&amp;IF(AND(AND(E138&lt;&gt;"Hecho",E138&lt;&gt;"No aplica"),N(D138)&gt;0,N(I138)&gt;0,N(D138)&gt;N(I138)),"FECHA LÍMITE DESPUÉS DEL INICIO; ","")&amp;IF(AND(AND(E138&lt;&gt;"Hecho",E138&lt;&gt;"No aplica"),N(D138)&gt;0,N(D138)&lt;TODAY()),"VENCIDO; ","")&amp;IF(AND(E138="Hecho",G138=""),"HECHO - SIN COMPROBANTE; ","")&amp;IF(AND(E138="Hecho",N(F138)=0),"HECHO - SIN FECHA; ",""))-2)))</f>
        <v/>
      </c>
    </row>
    <row r="139">
      <c r="B139" s="6" t="n"/>
      <c r="D139" s="7" t="n"/>
      <c r="F139" s="7" t="n"/>
      <c r="H139" s="6" t="n"/>
      <c r="I139" s="7">
        <f>IF(A139="","",IFERROR(IF(N(INDEX('Obras'!$D$2:$D$51,MATCH(A139,'Obras'!$A$2:$A$51,0)))=0,"",INDEX('Obras'!$D$2:$D$51,MATCH(A139,'Obras'!$A$2:$A$51,0))),""))</f>
        <v/>
      </c>
      <c r="J139" s="8">
        <f>IF(N(I139)=0,"",N(I139)-TODAY())</f>
        <v/>
      </c>
      <c r="K139" s="6">
        <f>IF(NOT(OR(A139&lt;&gt;"",B139&lt;&gt;"")),"",IF(IF(A139="","SIN OBRA; ",IF(COUNTIF('Obras'!$A$2:$A$51,A139)=0,"OBRA NO ESTÁ EN OBRAS; ",""))&amp;IF(B139="","SIN PUNTO; ","")&amp;IF(AND(AND(E139&lt;&gt;"Hecho",E139&lt;&gt;"No aplica"),N(I139)&gt;0,TODAY()&gt;=N(I139)),"ABIERTO DESPUÉS DEL INICIO; ","")&amp;IF(AND(AND(E139&lt;&gt;"Hecho",E139&lt;&gt;"No aplica"),N(I139)&gt;0,TODAY()&lt;N(I139),N(I139)-TODAY()&lt;=N('Ajustes'!$B$2)),"INICIO CERCANO - SIGUE ABIERTO; ","")&amp;IF(AND(E139&lt;&gt;"No aplica",C139=""),"SIN RESPONSABLE; ","")&amp;IF(AND(AND(E139&lt;&gt;"Hecho",E139&lt;&gt;"No aplica"),N(D139)=0),"SIN FECHA LÍMITE; ","")&amp;IF(AND(AND(E139&lt;&gt;"Hecho",E139&lt;&gt;"No aplica"),N(D139)&gt;0,N(I139)&gt;0,N(D139)&gt;N(I139)),"FECHA LÍMITE DESPUÉS DEL INICIO; ","")&amp;IF(AND(AND(E139&lt;&gt;"Hecho",E139&lt;&gt;"No aplica"),N(D139)&gt;0,N(D139)&lt;TODAY()),"VENCIDO; ","")&amp;IF(AND(E139="Hecho",G139=""),"HECHO - SIN COMPROBANTE; ","")&amp;IF(AND(E139="Hecho",N(F139)=0),"HECHO - SIN FECHA; ","")="","",LEFT(IF(A139="","SIN OBRA; ",IF(COUNTIF('Obras'!$A$2:$A$51,A139)=0,"OBRA NO ESTÁ EN OBRAS; ",""))&amp;IF(B139="","SIN PUNTO; ","")&amp;IF(AND(AND(E139&lt;&gt;"Hecho",E139&lt;&gt;"No aplica"),N(I139)&gt;0,TODAY()&gt;=N(I139)),"ABIERTO DESPUÉS DEL INICIO; ","")&amp;IF(AND(AND(E139&lt;&gt;"Hecho",E139&lt;&gt;"No aplica"),N(I139)&gt;0,TODAY()&lt;N(I139),N(I139)-TODAY()&lt;=N('Ajustes'!$B$2)),"INICIO CERCANO - SIGUE ABIERTO; ","")&amp;IF(AND(E139&lt;&gt;"No aplica",C139=""),"SIN RESPONSABLE; ","")&amp;IF(AND(AND(E139&lt;&gt;"Hecho",E139&lt;&gt;"No aplica"),N(D139)=0),"SIN FECHA LÍMITE; ","")&amp;IF(AND(AND(E139&lt;&gt;"Hecho",E139&lt;&gt;"No aplica"),N(D139)&gt;0,N(I139)&gt;0,N(D139)&gt;N(I139)),"FECHA LÍMITE DESPUÉS DEL INICIO; ","")&amp;IF(AND(AND(E139&lt;&gt;"Hecho",E139&lt;&gt;"No aplica"),N(D139)&gt;0,N(D139)&lt;TODAY()),"VENCIDO; ","")&amp;IF(AND(E139="Hecho",G139=""),"HECHO - SIN COMPROBANTE; ","")&amp;IF(AND(E139="Hecho",N(F139)=0),"HECHO - SIN FECHA; ",""),LEN(IF(A139="","SIN OBRA; ",IF(COUNTIF('Obras'!$A$2:$A$51,A139)=0,"OBRA NO ESTÁ EN OBRAS; ",""))&amp;IF(B139="","SIN PUNTO; ","")&amp;IF(AND(AND(E139&lt;&gt;"Hecho",E139&lt;&gt;"No aplica"),N(I139)&gt;0,TODAY()&gt;=N(I139)),"ABIERTO DESPUÉS DEL INICIO; ","")&amp;IF(AND(AND(E139&lt;&gt;"Hecho",E139&lt;&gt;"No aplica"),N(I139)&gt;0,TODAY()&lt;N(I139),N(I139)-TODAY()&lt;=N('Ajustes'!$B$2)),"INICIO CERCANO - SIGUE ABIERTO; ","")&amp;IF(AND(E139&lt;&gt;"No aplica",C139=""),"SIN RESPONSABLE; ","")&amp;IF(AND(AND(E139&lt;&gt;"Hecho",E139&lt;&gt;"No aplica"),N(D139)=0),"SIN FECHA LÍMITE; ","")&amp;IF(AND(AND(E139&lt;&gt;"Hecho",E139&lt;&gt;"No aplica"),N(D139)&gt;0,N(I139)&gt;0,N(D139)&gt;N(I139)),"FECHA LÍMITE DESPUÉS DEL INICIO; ","")&amp;IF(AND(AND(E139&lt;&gt;"Hecho",E139&lt;&gt;"No aplica"),N(D139)&gt;0,N(D139)&lt;TODAY()),"VENCIDO; ","")&amp;IF(AND(E139="Hecho",G139=""),"HECHO - SIN COMPROBANTE; ","")&amp;IF(AND(E139="Hecho",N(F139)=0),"HECHO - SIN FECHA; ",""))-2)))</f>
        <v/>
      </c>
    </row>
    <row r="140">
      <c r="B140" s="6" t="n"/>
      <c r="D140" s="7" t="n"/>
      <c r="F140" s="7" t="n"/>
      <c r="H140" s="6" t="n"/>
      <c r="I140" s="7">
        <f>IF(A140="","",IFERROR(IF(N(INDEX('Obras'!$D$2:$D$51,MATCH(A140,'Obras'!$A$2:$A$51,0)))=0,"",INDEX('Obras'!$D$2:$D$51,MATCH(A140,'Obras'!$A$2:$A$51,0))),""))</f>
        <v/>
      </c>
      <c r="J140" s="8">
        <f>IF(N(I140)=0,"",N(I140)-TODAY())</f>
        <v/>
      </c>
      <c r="K140" s="6">
        <f>IF(NOT(OR(A140&lt;&gt;"",B140&lt;&gt;"")),"",IF(IF(A140="","SIN OBRA; ",IF(COUNTIF('Obras'!$A$2:$A$51,A140)=0,"OBRA NO ESTÁ EN OBRAS; ",""))&amp;IF(B140="","SIN PUNTO; ","")&amp;IF(AND(AND(E140&lt;&gt;"Hecho",E140&lt;&gt;"No aplica"),N(I140)&gt;0,TODAY()&gt;=N(I140)),"ABIERTO DESPUÉS DEL INICIO; ","")&amp;IF(AND(AND(E140&lt;&gt;"Hecho",E140&lt;&gt;"No aplica"),N(I140)&gt;0,TODAY()&lt;N(I140),N(I140)-TODAY()&lt;=N('Ajustes'!$B$2)),"INICIO CERCANO - SIGUE ABIERTO; ","")&amp;IF(AND(E140&lt;&gt;"No aplica",C140=""),"SIN RESPONSABLE; ","")&amp;IF(AND(AND(E140&lt;&gt;"Hecho",E140&lt;&gt;"No aplica"),N(D140)=0),"SIN FECHA LÍMITE; ","")&amp;IF(AND(AND(E140&lt;&gt;"Hecho",E140&lt;&gt;"No aplica"),N(D140)&gt;0,N(I140)&gt;0,N(D140)&gt;N(I140)),"FECHA LÍMITE DESPUÉS DEL INICIO; ","")&amp;IF(AND(AND(E140&lt;&gt;"Hecho",E140&lt;&gt;"No aplica"),N(D140)&gt;0,N(D140)&lt;TODAY()),"VENCIDO; ","")&amp;IF(AND(E140="Hecho",G140=""),"HECHO - SIN COMPROBANTE; ","")&amp;IF(AND(E140="Hecho",N(F140)=0),"HECHO - SIN FECHA; ","")="","",LEFT(IF(A140="","SIN OBRA; ",IF(COUNTIF('Obras'!$A$2:$A$51,A140)=0,"OBRA NO ESTÁ EN OBRAS; ",""))&amp;IF(B140="","SIN PUNTO; ","")&amp;IF(AND(AND(E140&lt;&gt;"Hecho",E140&lt;&gt;"No aplica"),N(I140)&gt;0,TODAY()&gt;=N(I140)),"ABIERTO DESPUÉS DEL INICIO; ","")&amp;IF(AND(AND(E140&lt;&gt;"Hecho",E140&lt;&gt;"No aplica"),N(I140)&gt;0,TODAY()&lt;N(I140),N(I140)-TODAY()&lt;=N('Ajustes'!$B$2)),"INICIO CERCANO - SIGUE ABIERTO; ","")&amp;IF(AND(E140&lt;&gt;"No aplica",C140=""),"SIN RESPONSABLE; ","")&amp;IF(AND(AND(E140&lt;&gt;"Hecho",E140&lt;&gt;"No aplica"),N(D140)=0),"SIN FECHA LÍMITE; ","")&amp;IF(AND(AND(E140&lt;&gt;"Hecho",E140&lt;&gt;"No aplica"),N(D140)&gt;0,N(I140)&gt;0,N(D140)&gt;N(I140)),"FECHA LÍMITE DESPUÉS DEL INICIO; ","")&amp;IF(AND(AND(E140&lt;&gt;"Hecho",E140&lt;&gt;"No aplica"),N(D140)&gt;0,N(D140)&lt;TODAY()),"VENCIDO; ","")&amp;IF(AND(E140="Hecho",G140=""),"HECHO - SIN COMPROBANTE; ","")&amp;IF(AND(E140="Hecho",N(F140)=0),"HECHO - SIN FECHA; ",""),LEN(IF(A140="","SIN OBRA; ",IF(COUNTIF('Obras'!$A$2:$A$51,A140)=0,"OBRA NO ESTÁ EN OBRAS; ",""))&amp;IF(B140="","SIN PUNTO; ","")&amp;IF(AND(AND(E140&lt;&gt;"Hecho",E140&lt;&gt;"No aplica"),N(I140)&gt;0,TODAY()&gt;=N(I140)),"ABIERTO DESPUÉS DEL INICIO; ","")&amp;IF(AND(AND(E140&lt;&gt;"Hecho",E140&lt;&gt;"No aplica"),N(I140)&gt;0,TODAY()&lt;N(I140),N(I140)-TODAY()&lt;=N('Ajustes'!$B$2)),"INICIO CERCANO - SIGUE ABIERTO; ","")&amp;IF(AND(E140&lt;&gt;"No aplica",C140=""),"SIN RESPONSABLE; ","")&amp;IF(AND(AND(E140&lt;&gt;"Hecho",E140&lt;&gt;"No aplica"),N(D140)=0),"SIN FECHA LÍMITE; ","")&amp;IF(AND(AND(E140&lt;&gt;"Hecho",E140&lt;&gt;"No aplica"),N(D140)&gt;0,N(I140)&gt;0,N(D140)&gt;N(I140)),"FECHA LÍMITE DESPUÉS DEL INICIO; ","")&amp;IF(AND(AND(E140&lt;&gt;"Hecho",E140&lt;&gt;"No aplica"),N(D140)&gt;0,N(D140)&lt;TODAY()),"VENCIDO; ","")&amp;IF(AND(E140="Hecho",G140=""),"HECHO - SIN COMPROBANTE; ","")&amp;IF(AND(E140="Hecho",N(F140)=0),"HECHO - SIN FECHA; ",""))-2)))</f>
        <v/>
      </c>
    </row>
    <row r="141">
      <c r="B141" s="6" t="n"/>
      <c r="D141" s="7" t="n"/>
      <c r="F141" s="7" t="n"/>
      <c r="H141" s="6" t="n"/>
      <c r="I141" s="7">
        <f>IF(A141="","",IFERROR(IF(N(INDEX('Obras'!$D$2:$D$51,MATCH(A141,'Obras'!$A$2:$A$51,0)))=0,"",INDEX('Obras'!$D$2:$D$51,MATCH(A141,'Obras'!$A$2:$A$51,0))),""))</f>
        <v/>
      </c>
      <c r="J141" s="8">
        <f>IF(N(I141)=0,"",N(I141)-TODAY())</f>
        <v/>
      </c>
      <c r="K141" s="6">
        <f>IF(NOT(OR(A141&lt;&gt;"",B141&lt;&gt;"")),"",IF(IF(A141="","SIN OBRA; ",IF(COUNTIF('Obras'!$A$2:$A$51,A141)=0,"OBRA NO ESTÁ EN OBRAS; ",""))&amp;IF(B141="","SIN PUNTO; ","")&amp;IF(AND(AND(E141&lt;&gt;"Hecho",E141&lt;&gt;"No aplica"),N(I141)&gt;0,TODAY()&gt;=N(I141)),"ABIERTO DESPUÉS DEL INICIO; ","")&amp;IF(AND(AND(E141&lt;&gt;"Hecho",E141&lt;&gt;"No aplica"),N(I141)&gt;0,TODAY()&lt;N(I141),N(I141)-TODAY()&lt;=N('Ajustes'!$B$2)),"INICIO CERCANO - SIGUE ABIERTO; ","")&amp;IF(AND(E141&lt;&gt;"No aplica",C141=""),"SIN RESPONSABLE; ","")&amp;IF(AND(AND(E141&lt;&gt;"Hecho",E141&lt;&gt;"No aplica"),N(D141)=0),"SIN FECHA LÍMITE; ","")&amp;IF(AND(AND(E141&lt;&gt;"Hecho",E141&lt;&gt;"No aplica"),N(D141)&gt;0,N(I141)&gt;0,N(D141)&gt;N(I141)),"FECHA LÍMITE DESPUÉS DEL INICIO; ","")&amp;IF(AND(AND(E141&lt;&gt;"Hecho",E141&lt;&gt;"No aplica"),N(D141)&gt;0,N(D141)&lt;TODAY()),"VENCIDO; ","")&amp;IF(AND(E141="Hecho",G141=""),"HECHO - SIN COMPROBANTE; ","")&amp;IF(AND(E141="Hecho",N(F141)=0),"HECHO - SIN FECHA; ","")="","",LEFT(IF(A141="","SIN OBRA; ",IF(COUNTIF('Obras'!$A$2:$A$51,A141)=0,"OBRA NO ESTÁ EN OBRAS; ",""))&amp;IF(B141="","SIN PUNTO; ","")&amp;IF(AND(AND(E141&lt;&gt;"Hecho",E141&lt;&gt;"No aplica"),N(I141)&gt;0,TODAY()&gt;=N(I141)),"ABIERTO DESPUÉS DEL INICIO; ","")&amp;IF(AND(AND(E141&lt;&gt;"Hecho",E141&lt;&gt;"No aplica"),N(I141)&gt;0,TODAY()&lt;N(I141),N(I141)-TODAY()&lt;=N('Ajustes'!$B$2)),"INICIO CERCANO - SIGUE ABIERTO; ","")&amp;IF(AND(E141&lt;&gt;"No aplica",C141=""),"SIN RESPONSABLE; ","")&amp;IF(AND(AND(E141&lt;&gt;"Hecho",E141&lt;&gt;"No aplica"),N(D141)=0),"SIN FECHA LÍMITE; ","")&amp;IF(AND(AND(E141&lt;&gt;"Hecho",E141&lt;&gt;"No aplica"),N(D141)&gt;0,N(I141)&gt;0,N(D141)&gt;N(I141)),"FECHA LÍMITE DESPUÉS DEL INICIO; ","")&amp;IF(AND(AND(E141&lt;&gt;"Hecho",E141&lt;&gt;"No aplica"),N(D141)&gt;0,N(D141)&lt;TODAY()),"VENCIDO; ","")&amp;IF(AND(E141="Hecho",G141=""),"HECHO - SIN COMPROBANTE; ","")&amp;IF(AND(E141="Hecho",N(F141)=0),"HECHO - SIN FECHA; ",""),LEN(IF(A141="","SIN OBRA; ",IF(COUNTIF('Obras'!$A$2:$A$51,A141)=0,"OBRA NO ESTÁ EN OBRAS; ",""))&amp;IF(B141="","SIN PUNTO; ","")&amp;IF(AND(AND(E141&lt;&gt;"Hecho",E141&lt;&gt;"No aplica"),N(I141)&gt;0,TODAY()&gt;=N(I141)),"ABIERTO DESPUÉS DEL INICIO; ","")&amp;IF(AND(AND(E141&lt;&gt;"Hecho",E141&lt;&gt;"No aplica"),N(I141)&gt;0,TODAY()&lt;N(I141),N(I141)-TODAY()&lt;=N('Ajustes'!$B$2)),"INICIO CERCANO - SIGUE ABIERTO; ","")&amp;IF(AND(E141&lt;&gt;"No aplica",C141=""),"SIN RESPONSABLE; ","")&amp;IF(AND(AND(E141&lt;&gt;"Hecho",E141&lt;&gt;"No aplica"),N(D141)=0),"SIN FECHA LÍMITE; ","")&amp;IF(AND(AND(E141&lt;&gt;"Hecho",E141&lt;&gt;"No aplica"),N(D141)&gt;0,N(I141)&gt;0,N(D141)&gt;N(I141)),"FECHA LÍMITE DESPUÉS DEL INICIO; ","")&amp;IF(AND(AND(E141&lt;&gt;"Hecho",E141&lt;&gt;"No aplica"),N(D141)&gt;0,N(D141)&lt;TODAY()),"VENCIDO; ","")&amp;IF(AND(E141="Hecho",G141=""),"HECHO - SIN COMPROBANTE; ","")&amp;IF(AND(E141="Hecho",N(F141)=0),"HECHO - SIN FECHA; ",""))-2)))</f>
        <v/>
      </c>
    </row>
    <row r="142">
      <c r="B142" s="6" t="n"/>
      <c r="D142" s="7" t="n"/>
      <c r="F142" s="7" t="n"/>
      <c r="H142" s="6" t="n"/>
      <c r="I142" s="7">
        <f>IF(A142="","",IFERROR(IF(N(INDEX('Obras'!$D$2:$D$51,MATCH(A142,'Obras'!$A$2:$A$51,0)))=0,"",INDEX('Obras'!$D$2:$D$51,MATCH(A142,'Obras'!$A$2:$A$51,0))),""))</f>
        <v/>
      </c>
      <c r="J142" s="8">
        <f>IF(N(I142)=0,"",N(I142)-TODAY())</f>
        <v/>
      </c>
      <c r="K142" s="6">
        <f>IF(NOT(OR(A142&lt;&gt;"",B142&lt;&gt;"")),"",IF(IF(A142="","SIN OBRA; ",IF(COUNTIF('Obras'!$A$2:$A$51,A142)=0,"OBRA NO ESTÁ EN OBRAS; ",""))&amp;IF(B142="","SIN PUNTO; ","")&amp;IF(AND(AND(E142&lt;&gt;"Hecho",E142&lt;&gt;"No aplica"),N(I142)&gt;0,TODAY()&gt;=N(I142)),"ABIERTO DESPUÉS DEL INICIO; ","")&amp;IF(AND(AND(E142&lt;&gt;"Hecho",E142&lt;&gt;"No aplica"),N(I142)&gt;0,TODAY()&lt;N(I142),N(I142)-TODAY()&lt;=N('Ajustes'!$B$2)),"INICIO CERCANO - SIGUE ABIERTO; ","")&amp;IF(AND(E142&lt;&gt;"No aplica",C142=""),"SIN RESPONSABLE; ","")&amp;IF(AND(AND(E142&lt;&gt;"Hecho",E142&lt;&gt;"No aplica"),N(D142)=0),"SIN FECHA LÍMITE; ","")&amp;IF(AND(AND(E142&lt;&gt;"Hecho",E142&lt;&gt;"No aplica"),N(D142)&gt;0,N(I142)&gt;0,N(D142)&gt;N(I142)),"FECHA LÍMITE DESPUÉS DEL INICIO; ","")&amp;IF(AND(AND(E142&lt;&gt;"Hecho",E142&lt;&gt;"No aplica"),N(D142)&gt;0,N(D142)&lt;TODAY()),"VENCIDO; ","")&amp;IF(AND(E142="Hecho",G142=""),"HECHO - SIN COMPROBANTE; ","")&amp;IF(AND(E142="Hecho",N(F142)=0),"HECHO - SIN FECHA; ","")="","",LEFT(IF(A142="","SIN OBRA; ",IF(COUNTIF('Obras'!$A$2:$A$51,A142)=0,"OBRA NO ESTÁ EN OBRAS; ",""))&amp;IF(B142="","SIN PUNTO; ","")&amp;IF(AND(AND(E142&lt;&gt;"Hecho",E142&lt;&gt;"No aplica"),N(I142)&gt;0,TODAY()&gt;=N(I142)),"ABIERTO DESPUÉS DEL INICIO; ","")&amp;IF(AND(AND(E142&lt;&gt;"Hecho",E142&lt;&gt;"No aplica"),N(I142)&gt;0,TODAY()&lt;N(I142),N(I142)-TODAY()&lt;=N('Ajustes'!$B$2)),"INICIO CERCANO - SIGUE ABIERTO; ","")&amp;IF(AND(E142&lt;&gt;"No aplica",C142=""),"SIN RESPONSABLE; ","")&amp;IF(AND(AND(E142&lt;&gt;"Hecho",E142&lt;&gt;"No aplica"),N(D142)=0),"SIN FECHA LÍMITE; ","")&amp;IF(AND(AND(E142&lt;&gt;"Hecho",E142&lt;&gt;"No aplica"),N(D142)&gt;0,N(I142)&gt;0,N(D142)&gt;N(I142)),"FECHA LÍMITE DESPUÉS DEL INICIO; ","")&amp;IF(AND(AND(E142&lt;&gt;"Hecho",E142&lt;&gt;"No aplica"),N(D142)&gt;0,N(D142)&lt;TODAY()),"VENCIDO; ","")&amp;IF(AND(E142="Hecho",G142=""),"HECHO - SIN COMPROBANTE; ","")&amp;IF(AND(E142="Hecho",N(F142)=0),"HECHO - SIN FECHA; ",""),LEN(IF(A142="","SIN OBRA; ",IF(COUNTIF('Obras'!$A$2:$A$51,A142)=0,"OBRA NO ESTÁ EN OBRAS; ",""))&amp;IF(B142="","SIN PUNTO; ","")&amp;IF(AND(AND(E142&lt;&gt;"Hecho",E142&lt;&gt;"No aplica"),N(I142)&gt;0,TODAY()&gt;=N(I142)),"ABIERTO DESPUÉS DEL INICIO; ","")&amp;IF(AND(AND(E142&lt;&gt;"Hecho",E142&lt;&gt;"No aplica"),N(I142)&gt;0,TODAY()&lt;N(I142),N(I142)-TODAY()&lt;=N('Ajustes'!$B$2)),"INICIO CERCANO - SIGUE ABIERTO; ","")&amp;IF(AND(E142&lt;&gt;"No aplica",C142=""),"SIN RESPONSABLE; ","")&amp;IF(AND(AND(E142&lt;&gt;"Hecho",E142&lt;&gt;"No aplica"),N(D142)=0),"SIN FECHA LÍMITE; ","")&amp;IF(AND(AND(E142&lt;&gt;"Hecho",E142&lt;&gt;"No aplica"),N(D142)&gt;0,N(I142)&gt;0,N(D142)&gt;N(I142)),"FECHA LÍMITE DESPUÉS DEL INICIO; ","")&amp;IF(AND(AND(E142&lt;&gt;"Hecho",E142&lt;&gt;"No aplica"),N(D142)&gt;0,N(D142)&lt;TODAY()),"VENCIDO; ","")&amp;IF(AND(E142="Hecho",G142=""),"HECHO - SIN COMPROBANTE; ","")&amp;IF(AND(E142="Hecho",N(F142)=0),"HECHO - SIN FECHA; ",""))-2)))</f>
        <v/>
      </c>
    </row>
    <row r="143">
      <c r="B143" s="6" t="n"/>
      <c r="D143" s="7" t="n"/>
      <c r="F143" s="7" t="n"/>
      <c r="H143" s="6" t="n"/>
      <c r="I143" s="7">
        <f>IF(A143="","",IFERROR(IF(N(INDEX('Obras'!$D$2:$D$51,MATCH(A143,'Obras'!$A$2:$A$51,0)))=0,"",INDEX('Obras'!$D$2:$D$51,MATCH(A143,'Obras'!$A$2:$A$51,0))),""))</f>
        <v/>
      </c>
      <c r="J143" s="8">
        <f>IF(N(I143)=0,"",N(I143)-TODAY())</f>
        <v/>
      </c>
      <c r="K143" s="6">
        <f>IF(NOT(OR(A143&lt;&gt;"",B143&lt;&gt;"")),"",IF(IF(A143="","SIN OBRA; ",IF(COUNTIF('Obras'!$A$2:$A$51,A143)=0,"OBRA NO ESTÁ EN OBRAS; ",""))&amp;IF(B143="","SIN PUNTO; ","")&amp;IF(AND(AND(E143&lt;&gt;"Hecho",E143&lt;&gt;"No aplica"),N(I143)&gt;0,TODAY()&gt;=N(I143)),"ABIERTO DESPUÉS DEL INICIO; ","")&amp;IF(AND(AND(E143&lt;&gt;"Hecho",E143&lt;&gt;"No aplica"),N(I143)&gt;0,TODAY()&lt;N(I143),N(I143)-TODAY()&lt;=N('Ajustes'!$B$2)),"INICIO CERCANO - SIGUE ABIERTO; ","")&amp;IF(AND(E143&lt;&gt;"No aplica",C143=""),"SIN RESPONSABLE; ","")&amp;IF(AND(AND(E143&lt;&gt;"Hecho",E143&lt;&gt;"No aplica"),N(D143)=0),"SIN FECHA LÍMITE; ","")&amp;IF(AND(AND(E143&lt;&gt;"Hecho",E143&lt;&gt;"No aplica"),N(D143)&gt;0,N(I143)&gt;0,N(D143)&gt;N(I143)),"FECHA LÍMITE DESPUÉS DEL INICIO; ","")&amp;IF(AND(AND(E143&lt;&gt;"Hecho",E143&lt;&gt;"No aplica"),N(D143)&gt;0,N(D143)&lt;TODAY()),"VENCIDO; ","")&amp;IF(AND(E143="Hecho",G143=""),"HECHO - SIN COMPROBANTE; ","")&amp;IF(AND(E143="Hecho",N(F143)=0),"HECHO - SIN FECHA; ","")="","",LEFT(IF(A143="","SIN OBRA; ",IF(COUNTIF('Obras'!$A$2:$A$51,A143)=0,"OBRA NO ESTÁ EN OBRAS; ",""))&amp;IF(B143="","SIN PUNTO; ","")&amp;IF(AND(AND(E143&lt;&gt;"Hecho",E143&lt;&gt;"No aplica"),N(I143)&gt;0,TODAY()&gt;=N(I143)),"ABIERTO DESPUÉS DEL INICIO; ","")&amp;IF(AND(AND(E143&lt;&gt;"Hecho",E143&lt;&gt;"No aplica"),N(I143)&gt;0,TODAY()&lt;N(I143),N(I143)-TODAY()&lt;=N('Ajustes'!$B$2)),"INICIO CERCANO - SIGUE ABIERTO; ","")&amp;IF(AND(E143&lt;&gt;"No aplica",C143=""),"SIN RESPONSABLE; ","")&amp;IF(AND(AND(E143&lt;&gt;"Hecho",E143&lt;&gt;"No aplica"),N(D143)=0),"SIN FECHA LÍMITE; ","")&amp;IF(AND(AND(E143&lt;&gt;"Hecho",E143&lt;&gt;"No aplica"),N(D143)&gt;0,N(I143)&gt;0,N(D143)&gt;N(I143)),"FECHA LÍMITE DESPUÉS DEL INICIO; ","")&amp;IF(AND(AND(E143&lt;&gt;"Hecho",E143&lt;&gt;"No aplica"),N(D143)&gt;0,N(D143)&lt;TODAY()),"VENCIDO; ","")&amp;IF(AND(E143="Hecho",G143=""),"HECHO - SIN COMPROBANTE; ","")&amp;IF(AND(E143="Hecho",N(F143)=0),"HECHO - SIN FECHA; ",""),LEN(IF(A143="","SIN OBRA; ",IF(COUNTIF('Obras'!$A$2:$A$51,A143)=0,"OBRA NO ESTÁ EN OBRAS; ",""))&amp;IF(B143="","SIN PUNTO; ","")&amp;IF(AND(AND(E143&lt;&gt;"Hecho",E143&lt;&gt;"No aplica"),N(I143)&gt;0,TODAY()&gt;=N(I143)),"ABIERTO DESPUÉS DEL INICIO; ","")&amp;IF(AND(AND(E143&lt;&gt;"Hecho",E143&lt;&gt;"No aplica"),N(I143)&gt;0,TODAY()&lt;N(I143),N(I143)-TODAY()&lt;=N('Ajustes'!$B$2)),"INICIO CERCANO - SIGUE ABIERTO; ","")&amp;IF(AND(E143&lt;&gt;"No aplica",C143=""),"SIN RESPONSABLE; ","")&amp;IF(AND(AND(E143&lt;&gt;"Hecho",E143&lt;&gt;"No aplica"),N(D143)=0),"SIN FECHA LÍMITE; ","")&amp;IF(AND(AND(E143&lt;&gt;"Hecho",E143&lt;&gt;"No aplica"),N(D143)&gt;0,N(I143)&gt;0,N(D143)&gt;N(I143)),"FECHA LÍMITE DESPUÉS DEL INICIO; ","")&amp;IF(AND(AND(E143&lt;&gt;"Hecho",E143&lt;&gt;"No aplica"),N(D143)&gt;0,N(D143)&lt;TODAY()),"VENCIDO; ","")&amp;IF(AND(E143="Hecho",G143=""),"HECHO - SIN COMPROBANTE; ","")&amp;IF(AND(E143="Hecho",N(F143)=0),"HECHO - SIN FECHA; ",""))-2)))</f>
        <v/>
      </c>
    </row>
    <row r="144">
      <c r="B144" s="6" t="n"/>
      <c r="D144" s="7" t="n"/>
      <c r="F144" s="7" t="n"/>
      <c r="H144" s="6" t="n"/>
      <c r="I144" s="7">
        <f>IF(A144="","",IFERROR(IF(N(INDEX('Obras'!$D$2:$D$51,MATCH(A144,'Obras'!$A$2:$A$51,0)))=0,"",INDEX('Obras'!$D$2:$D$51,MATCH(A144,'Obras'!$A$2:$A$51,0))),""))</f>
        <v/>
      </c>
      <c r="J144" s="8">
        <f>IF(N(I144)=0,"",N(I144)-TODAY())</f>
        <v/>
      </c>
      <c r="K144" s="6">
        <f>IF(NOT(OR(A144&lt;&gt;"",B144&lt;&gt;"")),"",IF(IF(A144="","SIN OBRA; ",IF(COUNTIF('Obras'!$A$2:$A$51,A144)=0,"OBRA NO ESTÁ EN OBRAS; ",""))&amp;IF(B144="","SIN PUNTO; ","")&amp;IF(AND(AND(E144&lt;&gt;"Hecho",E144&lt;&gt;"No aplica"),N(I144)&gt;0,TODAY()&gt;=N(I144)),"ABIERTO DESPUÉS DEL INICIO; ","")&amp;IF(AND(AND(E144&lt;&gt;"Hecho",E144&lt;&gt;"No aplica"),N(I144)&gt;0,TODAY()&lt;N(I144),N(I144)-TODAY()&lt;=N('Ajustes'!$B$2)),"INICIO CERCANO - SIGUE ABIERTO; ","")&amp;IF(AND(E144&lt;&gt;"No aplica",C144=""),"SIN RESPONSABLE; ","")&amp;IF(AND(AND(E144&lt;&gt;"Hecho",E144&lt;&gt;"No aplica"),N(D144)=0),"SIN FECHA LÍMITE; ","")&amp;IF(AND(AND(E144&lt;&gt;"Hecho",E144&lt;&gt;"No aplica"),N(D144)&gt;0,N(I144)&gt;0,N(D144)&gt;N(I144)),"FECHA LÍMITE DESPUÉS DEL INICIO; ","")&amp;IF(AND(AND(E144&lt;&gt;"Hecho",E144&lt;&gt;"No aplica"),N(D144)&gt;0,N(D144)&lt;TODAY()),"VENCIDO; ","")&amp;IF(AND(E144="Hecho",G144=""),"HECHO - SIN COMPROBANTE; ","")&amp;IF(AND(E144="Hecho",N(F144)=0),"HECHO - SIN FECHA; ","")="","",LEFT(IF(A144="","SIN OBRA; ",IF(COUNTIF('Obras'!$A$2:$A$51,A144)=0,"OBRA NO ESTÁ EN OBRAS; ",""))&amp;IF(B144="","SIN PUNTO; ","")&amp;IF(AND(AND(E144&lt;&gt;"Hecho",E144&lt;&gt;"No aplica"),N(I144)&gt;0,TODAY()&gt;=N(I144)),"ABIERTO DESPUÉS DEL INICIO; ","")&amp;IF(AND(AND(E144&lt;&gt;"Hecho",E144&lt;&gt;"No aplica"),N(I144)&gt;0,TODAY()&lt;N(I144),N(I144)-TODAY()&lt;=N('Ajustes'!$B$2)),"INICIO CERCANO - SIGUE ABIERTO; ","")&amp;IF(AND(E144&lt;&gt;"No aplica",C144=""),"SIN RESPONSABLE; ","")&amp;IF(AND(AND(E144&lt;&gt;"Hecho",E144&lt;&gt;"No aplica"),N(D144)=0),"SIN FECHA LÍMITE; ","")&amp;IF(AND(AND(E144&lt;&gt;"Hecho",E144&lt;&gt;"No aplica"),N(D144)&gt;0,N(I144)&gt;0,N(D144)&gt;N(I144)),"FECHA LÍMITE DESPUÉS DEL INICIO; ","")&amp;IF(AND(AND(E144&lt;&gt;"Hecho",E144&lt;&gt;"No aplica"),N(D144)&gt;0,N(D144)&lt;TODAY()),"VENCIDO; ","")&amp;IF(AND(E144="Hecho",G144=""),"HECHO - SIN COMPROBANTE; ","")&amp;IF(AND(E144="Hecho",N(F144)=0),"HECHO - SIN FECHA; ",""),LEN(IF(A144="","SIN OBRA; ",IF(COUNTIF('Obras'!$A$2:$A$51,A144)=0,"OBRA NO ESTÁ EN OBRAS; ",""))&amp;IF(B144="","SIN PUNTO; ","")&amp;IF(AND(AND(E144&lt;&gt;"Hecho",E144&lt;&gt;"No aplica"),N(I144)&gt;0,TODAY()&gt;=N(I144)),"ABIERTO DESPUÉS DEL INICIO; ","")&amp;IF(AND(AND(E144&lt;&gt;"Hecho",E144&lt;&gt;"No aplica"),N(I144)&gt;0,TODAY()&lt;N(I144),N(I144)-TODAY()&lt;=N('Ajustes'!$B$2)),"INICIO CERCANO - SIGUE ABIERTO; ","")&amp;IF(AND(E144&lt;&gt;"No aplica",C144=""),"SIN RESPONSABLE; ","")&amp;IF(AND(AND(E144&lt;&gt;"Hecho",E144&lt;&gt;"No aplica"),N(D144)=0),"SIN FECHA LÍMITE; ","")&amp;IF(AND(AND(E144&lt;&gt;"Hecho",E144&lt;&gt;"No aplica"),N(D144)&gt;0,N(I144)&gt;0,N(D144)&gt;N(I144)),"FECHA LÍMITE DESPUÉS DEL INICIO; ","")&amp;IF(AND(AND(E144&lt;&gt;"Hecho",E144&lt;&gt;"No aplica"),N(D144)&gt;0,N(D144)&lt;TODAY()),"VENCIDO; ","")&amp;IF(AND(E144="Hecho",G144=""),"HECHO - SIN COMPROBANTE; ","")&amp;IF(AND(E144="Hecho",N(F144)=0),"HECHO - SIN FECHA; ",""))-2)))</f>
        <v/>
      </c>
    </row>
    <row r="145">
      <c r="B145" s="6" t="n"/>
      <c r="D145" s="7" t="n"/>
      <c r="F145" s="7" t="n"/>
      <c r="H145" s="6" t="n"/>
      <c r="I145" s="7">
        <f>IF(A145="","",IFERROR(IF(N(INDEX('Obras'!$D$2:$D$51,MATCH(A145,'Obras'!$A$2:$A$51,0)))=0,"",INDEX('Obras'!$D$2:$D$51,MATCH(A145,'Obras'!$A$2:$A$51,0))),""))</f>
        <v/>
      </c>
      <c r="J145" s="8">
        <f>IF(N(I145)=0,"",N(I145)-TODAY())</f>
        <v/>
      </c>
      <c r="K145" s="6">
        <f>IF(NOT(OR(A145&lt;&gt;"",B145&lt;&gt;"")),"",IF(IF(A145="","SIN OBRA; ",IF(COUNTIF('Obras'!$A$2:$A$51,A145)=0,"OBRA NO ESTÁ EN OBRAS; ",""))&amp;IF(B145="","SIN PUNTO; ","")&amp;IF(AND(AND(E145&lt;&gt;"Hecho",E145&lt;&gt;"No aplica"),N(I145)&gt;0,TODAY()&gt;=N(I145)),"ABIERTO DESPUÉS DEL INICIO; ","")&amp;IF(AND(AND(E145&lt;&gt;"Hecho",E145&lt;&gt;"No aplica"),N(I145)&gt;0,TODAY()&lt;N(I145),N(I145)-TODAY()&lt;=N('Ajustes'!$B$2)),"INICIO CERCANO - SIGUE ABIERTO; ","")&amp;IF(AND(E145&lt;&gt;"No aplica",C145=""),"SIN RESPONSABLE; ","")&amp;IF(AND(AND(E145&lt;&gt;"Hecho",E145&lt;&gt;"No aplica"),N(D145)=0),"SIN FECHA LÍMITE; ","")&amp;IF(AND(AND(E145&lt;&gt;"Hecho",E145&lt;&gt;"No aplica"),N(D145)&gt;0,N(I145)&gt;0,N(D145)&gt;N(I145)),"FECHA LÍMITE DESPUÉS DEL INICIO; ","")&amp;IF(AND(AND(E145&lt;&gt;"Hecho",E145&lt;&gt;"No aplica"),N(D145)&gt;0,N(D145)&lt;TODAY()),"VENCIDO; ","")&amp;IF(AND(E145="Hecho",G145=""),"HECHO - SIN COMPROBANTE; ","")&amp;IF(AND(E145="Hecho",N(F145)=0),"HECHO - SIN FECHA; ","")="","",LEFT(IF(A145="","SIN OBRA; ",IF(COUNTIF('Obras'!$A$2:$A$51,A145)=0,"OBRA NO ESTÁ EN OBRAS; ",""))&amp;IF(B145="","SIN PUNTO; ","")&amp;IF(AND(AND(E145&lt;&gt;"Hecho",E145&lt;&gt;"No aplica"),N(I145)&gt;0,TODAY()&gt;=N(I145)),"ABIERTO DESPUÉS DEL INICIO; ","")&amp;IF(AND(AND(E145&lt;&gt;"Hecho",E145&lt;&gt;"No aplica"),N(I145)&gt;0,TODAY()&lt;N(I145),N(I145)-TODAY()&lt;=N('Ajustes'!$B$2)),"INICIO CERCANO - SIGUE ABIERTO; ","")&amp;IF(AND(E145&lt;&gt;"No aplica",C145=""),"SIN RESPONSABLE; ","")&amp;IF(AND(AND(E145&lt;&gt;"Hecho",E145&lt;&gt;"No aplica"),N(D145)=0),"SIN FECHA LÍMITE; ","")&amp;IF(AND(AND(E145&lt;&gt;"Hecho",E145&lt;&gt;"No aplica"),N(D145)&gt;0,N(I145)&gt;0,N(D145)&gt;N(I145)),"FECHA LÍMITE DESPUÉS DEL INICIO; ","")&amp;IF(AND(AND(E145&lt;&gt;"Hecho",E145&lt;&gt;"No aplica"),N(D145)&gt;0,N(D145)&lt;TODAY()),"VENCIDO; ","")&amp;IF(AND(E145="Hecho",G145=""),"HECHO - SIN COMPROBANTE; ","")&amp;IF(AND(E145="Hecho",N(F145)=0),"HECHO - SIN FECHA; ",""),LEN(IF(A145="","SIN OBRA; ",IF(COUNTIF('Obras'!$A$2:$A$51,A145)=0,"OBRA NO ESTÁ EN OBRAS; ",""))&amp;IF(B145="","SIN PUNTO; ","")&amp;IF(AND(AND(E145&lt;&gt;"Hecho",E145&lt;&gt;"No aplica"),N(I145)&gt;0,TODAY()&gt;=N(I145)),"ABIERTO DESPUÉS DEL INICIO; ","")&amp;IF(AND(AND(E145&lt;&gt;"Hecho",E145&lt;&gt;"No aplica"),N(I145)&gt;0,TODAY()&lt;N(I145),N(I145)-TODAY()&lt;=N('Ajustes'!$B$2)),"INICIO CERCANO - SIGUE ABIERTO; ","")&amp;IF(AND(E145&lt;&gt;"No aplica",C145=""),"SIN RESPONSABLE; ","")&amp;IF(AND(AND(E145&lt;&gt;"Hecho",E145&lt;&gt;"No aplica"),N(D145)=0),"SIN FECHA LÍMITE; ","")&amp;IF(AND(AND(E145&lt;&gt;"Hecho",E145&lt;&gt;"No aplica"),N(D145)&gt;0,N(I145)&gt;0,N(D145)&gt;N(I145)),"FECHA LÍMITE DESPUÉS DEL INICIO; ","")&amp;IF(AND(AND(E145&lt;&gt;"Hecho",E145&lt;&gt;"No aplica"),N(D145)&gt;0,N(D145)&lt;TODAY()),"VENCIDO; ","")&amp;IF(AND(E145="Hecho",G145=""),"HECHO - SIN COMPROBANTE; ","")&amp;IF(AND(E145="Hecho",N(F145)=0),"HECHO - SIN FECHA; ",""))-2)))</f>
        <v/>
      </c>
    </row>
    <row r="146">
      <c r="B146" s="6" t="n"/>
      <c r="D146" s="7" t="n"/>
      <c r="F146" s="7" t="n"/>
      <c r="H146" s="6" t="n"/>
      <c r="I146" s="7">
        <f>IF(A146="","",IFERROR(IF(N(INDEX('Obras'!$D$2:$D$51,MATCH(A146,'Obras'!$A$2:$A$51,0)))=0,"",INDEX('Obras'!$D$2:$D$51,MATCH(A146,'Obras'!$A$2:$A$51,0))),""))</f>
        <v/>
      </c>
      <c r="J146" s="8">
        <f>IF(N(I146)=0,"",N(I146)-TODAY())</f>
        <v/>
      </c>
      <c r="K146" s="6">
        <f>IF(NOT(OR(A146&lt;&gt;"",B146&lt;&gt;"")),"",IF(IF(A146="","SIN OBRA; ",IF(COUNTIF('Obras'!$A$2:$A$51,A146)=0,"OBRA NO ESTÁ EN OBRAS; ",""))&amp;IF(B146="","SIN PUNTO; ","")&amp;IF(AND(AND(E146&lt;&gt;"Hecho",E146&lt;&gt;"No aplica"),N(I146)&gt;0,TODAY()&gt;=N(I146)),"ABIERTO DESPUÉS DEL INICIO; ","")&amp;IF(AND(AND(E146&lt;&gt;"Hecho",E146&lt;&gt;"No aplica"),N(I146)&gt;0,TODAY()&lt;N(I146),N(I146)-TODAY()&lt;=N('Ajustes'!$B$2)),"INICIO CERCANO - SIGUE ABIERTO; ","")&amp;IF(AND(E146&lt;&gt;"No aplica",C146=""),"SIN RESPONSABLE; ","")&amp;IF(AND(AND(E146&lt;&gt;"Hecho",E146&lt;&gt;"No aplica"),N(D146)=0),"SIN FECHA LÍMITE; ","")&amp;IF(AND(AND(E146&lt;&gt;"Hecho",E146&lt;&gt;"No aplica"),N(D146)&gt;0,N(I146)&gt;0,N(D146)&gt;N(I146)),"FECHA LÍMITE DESPUÉS DEL INICIO; ","")&amp;IF(AND(AND(E146&lt;&gt;"Hecho",E146&lt;&gt;"No aplica"),N(D146)&gt;0,N(D146)&lt;TODAY()),"VENCIDO; ","")&amp;IF(AND(E146="Hecho",G146=""),"HECHO - SIN COMPROBANTE; ","")&amp;IF(AND(E146="Hecho",N(F146)=0),"HECHO - SIN FECHA; ","")="","",LEFT(IF(A146="","SIN OBRA; ",IF(COUNTIF('Obras'!$A$2:$A$51,A146)=0,"OBRA NO ESTÁ EN OBRAS; ",""))&amp;IF(B146="","SIN PUNTO; ","")&amp;IF(AND(AND(E146&lt;&gt;"Hecho",E146&lt;&gt;"No aplica"),N(I146)&gt;0,TODAY()&gt;=N(I146)),"ABIERTO DESPUÉS DEL INICIO; ","")&amp;IF(AND(AND(E146&lt;&gt;"Hecho",E146&lt;&gt;"No aplica"),N(I146)&gt;0,TODAY()&lt;N(I146),N(I146)-TODAY()&lt;=N('Ajustes'!$B$2)),"INICIO CERCANO - SIGUE ABIERTO; ","")&amp;IF(AND(E146&lt;&gt;"No aplica",C146=""),"SIN RESPONSABLE; ","")&amp;IF(AND(AND(E146&lt;&gt;"Hecho",E146&lt;&gt;"No aplica"),N(D146)=0),"SIN FECHA LÍMITE; ","")&amp;IF(AND(AND(E146&lt;&gt;"Hecho",E146&lt;&gt;"No aplica"),N(D146)&gt;0,N(I146)&gt;0,N(D146)&gt;N(I146)),"FECHA LÍMITE DESPUÉS DEL INICIO; ","")&amp;IF(AND(AND(E146&lt;&gt;"Hecho",E146&lt;&gt;"No aplica"),N(D146)&gt;0,N(D146)&lt;TODAY()),"VENCIDO; ","")&amp;IF(AND(E146="Hecho",G146=""),"HECHO - SIN COMPROBANTE; ","")&amp;IF(AND(E146="Hecho",N(F146)=0),"HECHO - SIN FECHA; ",""),LEN(IF(A146="","SIN OBRA; ",IF(COUNTIF('Obras'!$A$2:$A$51,A146)=0,"OBRA NO ESTÁ EN OBRAS; ",""))&amp;IF(B146="","SIN PUNTO; ","")&amp;IF(AND(AND(E146&lt;&gt;"Hecho",E146&lt;&gt;"No aplica"),N(I146)&gt;0,TODAY()&gt;=N(I146)),"ABIERTO DESPUÉS DEL INICIO; ","")&amp;IF(AND(AND(E146&lt;&gt;"Hecho",E146&lt;&gt;"No aplica"),N(I146)&gt;0,TODAY()&lt;N(I146),N(I146)-TODAY()&lt;=N('Ajustes'!$B$2)),"INICIO CERCANO - SIGUE ABIERTO; ","")&amp;IF(AND(E146&lt;&gt;"No aplica",C146=""),"SIN RESPONSABLE; ","")&amp;IF(AND(AND(E146&lt;&gt;"Hecho",E146&lt;&gt;"No aplica"),N(D146)=0),"SIN FECHA LÍMITE; ","")&amp;IF(AND(AND(E146&lt;&gt;"Hecho",E146&lt;&gt;"No aplica"),N(D146)&gt;0,N(I146)&gt;0,N(D146)&gt;N(I146)),"FECHA LÍMITE DESPUÉS DEL INICIO; ","")&amp;IF(AND(AND(E146&lt;&gt;"Hecho",E146&lt;&gt;"No aplica"),N(D146)&gt;0,N(D146)&lt;TODAY()),"VENCIDO; ","")&amp;IF(AND(E146="Hecho",G146=""),"HECHO - SIN COMPROBANTE; ","")&amp;IF(AND(E146="Hecho",N(F146)=0),"HECHO - SIN FECHA; ",""))-2)))</f>
        <v/>
      </c>
    </row>
    <row r="147">
      <c r="B147" s="6" t="n"/>
      <c r="D147" s="7" t="n"/>
      <c r="F147" s="7" t="n"/>
      <c r="H147" s="6" t="n"/>
      <c r="I147" s="7">
        <f>IF(A147="","",IFERROR(IF(N(INDEX('Obras'!$D$2:$D$51,MATCH(A147,'Obras'!$A$2:$A$51,0)))=0,"",INDEX('Obras'!$D$2:$D$51,MATCH(A147,'Obras'!$A$2:$A$51,0))),""))</f>
        <v/>
      </c>
      <c r="J147" s="8">
        <f>IF(N(I147)=0,"",N(I147)-TODAY())</f>
        <v/>
      </c>
      <c r="K147" s="6">
        <f>IF(NOT(OR(A147&lt;&gt;"",B147&lt;&gt;"")),"",IF(IF(A147="","SIN OBRA; ",IF(COUNTIF('Obras'!$A$2:$A$51,A147)=0,"OBRA NO ESTÁ EN OBRAS; ",""))&amp;IF(B147="","SIN PUNTO; ","")&amp;IF(AND(AND(E147&lt;&gt;"Hecho",E147&lt;&gt;"No aplica"),N(I147)&gt;0,TODAY()&gt;=N(I147)),"ABIERTO DESPUÉS DEL INICIO; ","")&amp;IF(AND(AND(E147&lt;&gt;"Hecho",E147&lt;&gt;"No aplica"),N(I147)&gt;0,TODAY()&lt;N(I147),N(I147)-TODAY()&lt;=N('Ajustes'!$B$2)),"INICIO CERCANO - SIGUE ABIERTO; ","")&amp;IF(AND(E147&lt;&gt;"No aplica",C147=""),"SIN RESPONSABLE; ","")&amp;IF(AND(AND(E147&lt;&gt;"Hecho",E147&lt;&gt;"No aplica"),N(D147)=0),"SIN FECHA LÍMITE; ","")&amp;IF(AND(AND(E147&lt;&gt;"Hecho",E147&lt;&gt;"No aplica"),N(D147)&gt;0,N(I147)&gt;0,N(D147)&gt;N(I147)),"FECHA LÍMITE DESPUÉS DEL INICIO; ","")&amp;IF(AND(AND(E147&lt;&gt;"Hecho",E147&lt;&gt;"No aplica"),N(D147)&gt;0,N(D147)&lt;TODAY()),"VENCIDO; ","")&amp;IF(AND(E147="Hecho",G147=""),"HECHO - SIN COMPROBANTE; ","")&amp;IF(AND(E147="Hecho",N(F147)=0),"HECHO - SIN FECHA; ","")="","",LEFT(IF(A147="","SIN OBRA; ",IF(COUNTIF('Obras'!$A$2:$A$51,A147)=0,"OBRA NO ESTÁ EN OBRAS; ",""))&amp;IF(B147="","SIN PUNTO; ","")&amp;IF(AND(AND(E147&lt;&gt;"Hecho",E147&lt;&gt;"No aplica"),N(I147)&gt;0,TODAY()&gt;=N(I147)),"ABIERTO DESPUÉS DEL INICIO; ","")&amp;IF(AND(AND(E147&lt;&gt;"Hecho",E147&lt;&gt;"No aplica"),N(I147)&gt;0,TODAY()&lt;N(I147),N(I147)-TODAY()&lt;=N('Ajustes'!$B$2)),"INICIO CERCANO - SIGUE ABIERTO; ","")&amp;IF(AND(E147&lt;&gt;"No aplica",C147=""),"SIN RESPONSABLE; ","")&amp;IF(AND(AND(E147&lt;&gt;"Hecho",E147&lt;&gt;"No aplica"),N(D147)=0),"SIN FECHA LÍMITE; ","")&amp;IF(AND(AND(E147&lt;&gt;"Hecho",E147&lt;&gt;"No aplica"),N(D147)&gt;0,N(I147)&gt;0,N(D147)&gt;N(I147)),"FECHA LÍMITE DESPUÉS DEL INICIO; ","")&amp;IF(AND(AND(E147&lt;&gt;"Hecho",E147&lt;&gt;"No aplica"),N(D147)&gt;0,N(D147)&lt;TODAY()),"VENCIDO; ","")&amp;IF(AND(E147="Hecho",G147=""),"HECHO - SIN COMPROBANTE; ","")&amp;IF(AND(E147="Hecho",N(F147)=0),"HECHO - SIN FECHA; ",""),LEN(IF(A147="","SIN OBRA; ",IF(COUNTIF('Obras'!$A$2:$A$51,A147)=0,"OBRA NO ESTÁ EN OBRAS; ",""))&amp;IF(B147="","SIN PUNTO; ","")&amp;IF(AND(AND(E147&lt;&gt;"Hecho",E147&lt;&gt;"No aplica"),N(I147)&gt;0,TODAY()&gt;=N(I147)),"ABIERTO DESPUÉS DEL INICIO; ","")&amp;IF(AND(AND(E147&lt;&gt;"Hecho",E147&lt;&gt;"No aplica"),N(I147)&gt;0,TODAY()&lt;N(I147),N(I147)-TODAY()&lt;=N('Ajustes'!$B$2)),"INICIO CERCANO - SIGUE ABIERTO; ","")&amp;IF(AND(E147&lt;&gt;"No aplica",C147=""),"SIN RESPONSABLE; ","")&amp;IF(AND(AND(E147&lt;&gt;"Hecho",E147&lt;&gt;"No aplica"),N(D147)=0),"SIN FECHA LÍMITE; ","")&amp;IF(AND(AND(E147&lt;&gt;"Hecho",E147&lt;&gt;"No aplica"),N(D147)&gt;0,N(I147)&gt;0,N(D147)&gt;N(I147)),"FECHA LÍMITE DESPUÉS DEL INICIO; ","")&amp;IF(AND(AND(E147&lt;&gt;"Hecho",E147&lt;&gt;"No aplica"),N(D147)&gt;0,N(D147)&lt;TODAY()),"VENCIDO; ","")&amp;IF(AND(E147="Hecho",G147=""),"HECHO - SIN COMPROBANTE; ","")&amp;IF(AND(E147="Hecho",N(F147)=0),"HECHO - SIN FECHA; ",""))-2)))</f>
        <v/>
      </c>
    </row>
    <row r="148">
      <c r="B148" s="6" t="n"/>
      <c r="D148" s="7" t="n"/>
      <c r="F148" s="7" t="n"/>
      <c r="H148" s="6" t="n"/>
      <c r="I148" s="7">
        <f>IF(A148="","",IFERROR(IF(N(INDEX('Obras'!$D$2:$D$51,MATCH(A148,'Obras'!$A$2:$A$51,0)))=0,"",INDEX('Obras'!$D$2:$D$51,MATCH(A148,'Obras'!$A$2:$A$51,0))),""))</f>
        <v/>
      </c>
      <c r="J148" s="8">
        <f>IF(N(I148)=0,"",N(I148)-TODAY())</f>
        <v/>
      </c>
      <c r="K148" s="6">
        <f>IF(NOT(OR(A148&lt;&gt;"",B148&lt;&gt;"")),"",IF(IF(A148="","SIN OBRA; ",IF(COUNTIF('Obras'!$A$2:$A$51,A148)=0,"OBRA NO ESTÁ EN OBRAS; ",""))&amp;IF(B148="","SIN PUNTO; ","")&amp;IF(AND(AND(E148&lt;&gt;"Hecho",E148&lt;&gt;"No aplica"),N(I148)&gt;0,TODAY()&gt;=N(I148)),"ABIERTO DESPUÉS DEL INICIO; ","")&amp;IF(AND(AND(E148&lt;&gt;"Hecho",E148&lt;&gt;"No aplica"),N(I148)&gt;0,TODAY()&lt;N(I148),N(I148)-TODAY()&lt;=N('Ajustes'!$B$2)),"INICIO CERCANO - SIGUE ABIERTO; ","")&amp;IF(AND(E148&lt;&gt;"No aplica",C148=""),"SIN RESPONSABLE; ","")&amp;IF(AND(AND(E148&lt;&gt;"Hecho",E148&lt;&gt;"No aplica"),N(D148)=0),"SIN FECHA LÍMITE; ","")&amp;IF(AND(AND(E148&lt;&gt;"Hecho",E148&lt;&gt;"No aplica"),N(D148)&gt;0,N(I148)&gt;0,N(D148)&gt;N(I148)),"FECHA LÍMITE DESPUÉS DEL INICIO; ","")&amp;IF(AND(AND(E148&lt;&gt;"Hecho",E148&lt;&gt;"No aplica"),N(D148)&gt;0,N(D148)&lt;TODAY()),"VENCIDO; ","")&amp;IF(AND(E148="Hecho",G148=""),"HECHO - SIN COMPROBANTE; ","")&amp;IF(AND(E148="Hecho",N(F148)=0),"HECHO - SIN FECHA; ","")="","",LEFT(IF(A148="","SIN OBRA; ",IF(COUNTIF('Obras'!$A$2:$A$51,A148)=0,"OBRA NO ESTÁ EN OBRAS; ",""))&amp;IF(B148="","SIN PUNTO; ","")&amp;IF(AND(AND(E148&lt;&gt;"Hecho",E148&lt;&gt;"No aplica"),N(I148)&gt;0,TODAY()&gt;=N(I148)),"ABIERTO DESPUÉS DEL INICIO; ","")&amp;IF(AND(AND(E148&lt;&gt;"Hecho",E148&lt;&gt;"No aplica"),N(I148)&gt;0,TODAY()&lt;N(I148),N(I148)-TODAY()&lt;=N('Ajustes'!$B$2)),"INICIO CERCANO - SIGUE ABIERTO; ","")&amp;IF(AND(E148&lt;&gt;"No aplica",C148=""),"SIN RESPONSABLE; ","")&amp;IF(AND(AND(E148&lt;&gt;"Hecho",E148&lt;&gt;"No aplica"),N(D148)=0),"SIN FECHA LÍMITE; ","")&amp;IF(AND(AND(E148&lt;&gt;"Hecho",E148&lt;&gt;"No aplica"),N(D148)&gt;0,N(I148)&gt;0,N(D148)&gt;N(I148)),"FECHA LÍMITE DESPUÉS DEL INICIO; ","")&amp;IF(AND(AND(E148&lt;&gt;"Hecho",E148&lt;&gt;"No aplica"),N(D148)&gt;0,N(D148)&lt;TODAY()),"VENCIDO; ","")&amp;IF(AND(E148="Hecho",G148=""),"HECHO - SIN COMPROBANTE; ","")&amp;IF(AND(E148="Hecho",N(F148)=0),"HECHO - SIN FECHA; ",""),LEN(IF(A148="","SIN OBRA; ",IF(COUNTIF('Obras'!$A$2:$A$51,A148)=0,"OBRA NO ESTÁ EN OBRAS; ",""))&amp;IF(B148="","SIN PUNTO; ","")&amp;IF(AND(AND(E148&lt;&gt;"Hecho",E148&lt;&gt;"No aplica"),N(I148)&gt;0,TODAY()&gt;=N(I148)),"ABIERTO DESPUÉS DEL INICIO; ","")&amp;IF(AND(AND(E148&lt;&gt;"Hecho",E148&lt;&gt;"No aplica"),N(I148)&gt;0,TODAY()&lt;N(I148),N(I148)-TODAY()&lt;=N('Ajustes'!$B$2)),"INICIO CERCANO - SIGUE ABIERTO; ","")&amp;IF(AND(E148&lt;&gt;"No aplica",C148=""),"SIN RESPONSABLE; ","")&amp;IF(AND(AND(E148&lt;&gt;"Hecho",E148&lt;&gt;"No aplica"),N(D148)=0),"SIN FECHA LÍMITE; ","")&amp;IF(AND(AND(E148&lt;&gt;"Hecho",E148&lt;&gt;"No aplica"),N(D148)&gt;0,N(I148)&gt;0,N(D148)&gt;N(I148)),"FECHA LÍMITE DESPUÉS DEL INICIO; ","")&amp;IF(AND(AND(E148&lt;&gt;"Hecho",E148&lt;&gt;"No aplica"),N(D148)&gt;0,N(D148)&lt;TODAY()),"VENCIDO; ","")&amp;IF(AND(E148="Hecho",G148=""),"HECHO - SIN COMPROBANTE; ","")&amp;IF(AND(E148="Hecho",N(F148)=0),"HECHO - SIN FECHA; ",""))-2)))</f>
        <v/>
      </c>
    </row>
    <row r="149">
      <c r="B149" s="6" t="n"/>
      <c r="D149" s="7" t="n"/>
      <c r="F149" s="7" t="n"/>
      <c r="H149" s="6" t="n"/>
      <c r="I149" s="7">
        <f>IF(A149="","",IFERROR(IF(N(INDEX('Obras'!$D$2:$D$51,MATCH(A149,'Obras'!$A$2:$A$51,0)))=0,"",INDEX('Obras'!$D$2:$D$51,MATCH(A149,'Obras'!$A$2:$A$51,0))),""))</f>
        <v/>
      </c>
      <c r="J149" s="8">
        <f>IF(N(I149)=0,"",N(I149)-TODAY())</f>
        <v/>
      </c>
      <c r="K149" s="6">
        <f>IF(NOT(OR(A149&lt;&gt;"",B149&lt;&gt;"")),"",IF(IF(A149="","SIN OBRA; ",IF(COUNTIF('Obras'!$A$2:$A$51,A149)=0,"OBRA NO ESTÁ EN OBRAS; ",""))&amp;IF(B149="","SIN PUNTO; ","")&amp;IF(AND(AND(E149&lt;&gt;"Hecho",E149&lt;&gt;"No aplica"),N(I149)&gt;0,TODAY()&gt;=N(I149)),"ABIERTO DESPUÉS DEL INICIO; ","")&amp;IF(AND(AND(E149&lt;&gt;"Hecho",E149&lt;&gt;"No aplica"),N(I149)&gt;0,TODAY()&lt;N(I149),N(I149)-TODAY()&lt;=N('Ajustes'!$B$2)),"INICIO CERCANO - SIGUE ABIERTO; ","")&amp;IF(AND(E149&lt;&gt;"No aplica",C149=""),"SIN RESPONSABLE; ","")&amp;IF(AND(AND(E149&lt;&gt;"Hecho",E149&lt;&gt;"No aplica"),N(D149)=0),"SIN FECHA LÍMITE; ","")&amp;IF(AND(AND(E149&lt;&gt;"Hecho",E149&lt;&gt;"No aplica"),N(D149)&gt;0,N(I149)&gt;0,N(D149)&gt;N(I149)),"FECHA LÍMITE DESPUÉS DEL INICIO; ","")&amp;IF(AND(AND(E149&lt;&gt;"Hecho",E149&lt;&gt;"No aplica"),N(D149)&gt;0,N(D149)&lt;TODAY()),"VENCIDO; ","")&amp;IF(AND(E149="Hecho",G149=""),"HECHO - SIN COMPROBANTE; ","")&amp;IF(AND(E149="Hecho",N(F149)=0),"HECHO - SIN FECHA; ","")="","",LEFT(IF(A149="","SIN OBRA; ",IF(COUNTIF('Obras'!$A$2:$A$51,A149)=0,"OBRA NO ESTÁ EN OBRAS; ",""))&amp;IF(B149="","SIN PUNTO; ","")&amp;IF(AND(AND(E149&lt;&gt;"Hecho",E149&lt;&gt;"No aplica"),N(I149)&gt;0,TODAY()&gt;=N(I149)),"ABIERTO DESPUÉS DEL INICIO; ","")&amp;IF(AND(AND(E149&lt;&gt;"Hecho",E149&lt;&gt;"No aplica"),N(I149)&gt;0,TODAY()&lt;N(I149),N(I149)-TODAY()&lt;=N('Ajustes'!$B$2)),"INICIO CERCANO - SIGUE ABIERTO; ","")&amp;IF(AND(E149&lt;&gt;"No aplica",C149=""),"SIN RESPONSABLE; ","")&amp;IF(AND(AND(E149&lt;&gt;"Hecho",E149&lt;&gt;"No aplica"),N(D149)=0),"SIN FECHA LÍMITE; ","")&amp;IF(AND(AND(E149&lt;&gt;"Hecho",E149&lt;&gt;"No aplica"),N(D149)&gt;0,N(I149)&gt;0,N(D149)&gt;N(I149)),"FECHA LÍMITE DESPUÉS DEL INICIO; ","")&amp;IF(AND(AND(E149&lt;&gt;"Hecho",E149&lt;&gt;"No aplica"),N(D149)&gt;0,N(D149)&lt;TODAY()),"VENCIDO; ","")&amp;IF(AND(E149="Hecho",G149=""),"HECHO - SIN COMPROBANTE; ","")&amp;IF(AND(E149="Hecho",N(F149)=0),"HECHO - SIN FECHA; ",""),LEN(IF(A149="","SIN OBRA; ",IF(COUNTIF('Obras'!$A$2:$A$51,A149)=0,"OBRA NO ESTÁ EN OBRAS; ",""))&amp;IF(B149="","SIN PUNTO; ","")&amp;IF(AND(AND(E149&lt;&gt;"Hecho",E149&lt;&gt;"No aplica"),N(I149)&gt;0,TODAY()&gt;=N(I149)),"ABIERTO DESPUÉS DEL INICIO; ","")&amp;IF(AND(AND(E149&lt;&gt;"Hecho",E149&lt;&gt;"No aplica"),N(I149)&gt;0,TODAY()&lt;N(I149),N(I149)-TODAY()&lt;=N('Ajustes'!$B$2)),"INICIO CERCANO - SIGUE ABIERTO; ","")&amp;IF(AND(E149&lt;&gt;"No aplica",C149=""),"SIN RESPONSABLE; ","")&amp;IF(AND(AND(E149&lt;&gt;"Hecho",E149&lt;&gt;"No aplica"),N(D149)=0),"SIN FECHA LÍMITE; ","")&amp;IF(AND(AND(E149&lt;&gt;"Hecho",E149&lt;&gt;"No aplica"),N(D149)&gt;0,N(I149)&gt;0,N(D149)&gt;N(I149)),"FECHA LÍMITE DESPUÉS DEL INICIO; ","")&amp;IF(AND(AND(E149&lt;&gt;"Hecho",E149&lt;&gt;"No aplica"),N(D149)&gt;0,N(D149)&lt;TODAY()),"VENCIDO; ","")&amp;IF(AND(E149="Hecho",G149=""),"HECHO - SIN COMPROBANTE; ","")&amp;IF(AND(E149="Hecho",N(F149)=0),"HECHO - SIN FECHA; ",""))-2)))</f>
        <v/>
      </c>
    </row>
    <row r="150">
      <c r="B150" s="6" t="n"/>
      <c r="D150" s="7" t="n"/>
      <c r="F150" s="7" t="n"/>
      <c r="H150" s="6" t="n"/>
      <c r="I150" s="7">
        <f>IF(A150="","",IFERROR(IF(N(INDEX('Obras'!$D$2:$D$51,MATCH(A150,'Obras'!$A$2:$A$51,0)))=0,"",INDEX('Obras'!$D$2:$D$51,MATCH(A150,'Obras'!$A$2:$A$51,0))),""))</f>
        <v/>
      </c>
      <c r="J150" s="8">
        <f>IF(N(I150)=0,"",N(I150)-TODAY())</f>
        <v/>
      </c>
      <c r="K150" s="6">
        <f>IF(NOT(OR(A150&lt;&gt;"",B150&lt;&gt;"")),"",IF(IF(A150="","SIN OBRA; ",IF(COUNTIF('Obras'!$A$2:$A$51,A150)=0,"OBRA NO ESTÁ EN OBRAS; ",""))&amp;IF(B150="","SIN PUNTO; ","")&amp;IF(AND(AND(E150&lt;&gt;"Hecho",E150&lt;&gt;"No aplica"),N(I150)&gt;0,TODAY()&gt;=N(I150)),"ABIERTO DESPUÉS DEL INICIO; ","")&amp;IF(AND(AND(E150&lt;&gt;"Hecho",E150&lt;&gt;"No aplica"),N(I150)&gt;0,TODAY()&lt;N(I150),N(I150)-TODAY()&lt;=N('Ajustes'!$B$2)),"INICIO CERCANO - SIGUE ABIERTO; ","")&amp;IF(AND(E150&lt;&gt;"No aplica",C150=""),"SIN RESPONSABLE; ","")&amp;IF(AND(AND(E150&lt;&gt;"Hecho",E150&lt;&gt;"No aplica"),N(D150)=0),"SIN FECHA LÍMITE; ","")&amp;IF(AND(AND(E150&lt;&gt;"Hecho",E150&lt;&gt;"No aplica"),N(D150)&gt;0,N(I150)&gt;0,N(D150)&gt;N(I150)),"FECHA LÍMITE DESPUÉS DEL INICIO; ","")&amp;IF(AND(AND(E150&lt;&gt;"Hecho",E150&lt;&gt;"No aplica"),N(D150)&gt;0,N(D150)&lt;TODAY()),"VENCIDO; ","")&amp;IF(AND(E150="Hecho",G150=""),"HECHO - SIN COMPROBANTE; ","")&amp;IF(AND(E150="Hecho",N(F150)=0),"HECHO - SIN FECHA; ","")="","",LEFT(IF(A150="","SIN OBRA; ",IF(COUNTIF('Obras'!$A$2:$A$51,A150)=0,"OBRA NO ESTÁ EN OBRAS; ",""))&amp;IF(B150="","SIN PUNTO; ","")&amp;IF(AND(AND(E150&lt;&gt;"Hecho",E150&lt;&gt;"No aplica"),N(I150)&gt;0,TODAY()&gt;=N(I150)),"ABIERTO DESPUÉS DEL INICIO; ","")&amp;IF(AND(AND(E150&lt;&gt;"Hecho",E150&lt;&gt;"No aplica"),N(I150)&gt;0,TODAY()&lt;N(I150),N(I150)-TODAY()&lt;=N('Ajustes'!$B$2)),"INICIO CERCANO - SIGUE ABIERTO; ","")&amp;IF(AND(E150&lt;&gt;"No aplica",C150=""),"SIN RESPONSABLE; ","")&amp;IF(AND(AND(E150&lt;&gt;"Hecho",E150&lt;&gt;"No aplica"),N(D150)=0),"SIN FECHA LÍMITE; ","")&amp;IF(AND(AND(E150&lt;&gt;"Hecho",E150&lt;&gt;"No aplica"),N(D150)&gt;0,N(I150)&gt;0,N(D150)&gt;N(I150)),"FECHA LÍMITE DESPUÉS DEL INICIO; ","")&amp;IF(AND(AND(E150&lt;&gt;"Hecho",E150&lt;&gt;"No aplica"),N(D150)&gt;0,N(D150)&lt;TODAY()),"VENCIDO; ","")&amp;IF(AND(E150="Hecho",G150=""),"HECHO - SIN COMPROBANTE; ","")&amp;IF(AND(E150="Hecho",N(F150)=0),"HECHO - SIN FECHA; ",""),LEN(IF(A150="","SIN OBRA; ",IF(COUNTIF('Obras'!$A$2:$A$51,A150)=0,"OBRA NO ESTÁ EN OBRAS; ",""))&amp;IF(B150="","SIN PUNTO; ","")&amp;IF(AND(AND(E150&lt;&gt;"Hecho",E150&lt;&gt;"No aplica"),N(I150)&gt;0,TODAY()&gt;=N(I150)),"ABIERTO DESPUÉS DEL INICIO; ","")&amp;IF(AND(AND(E150&lt;&gt;"Hecho",E150&lt;&gt;"No aplica"),N(I150)&gt;0,TODAY()&lt;N(I150),N(I150)-TODAY()&lt;=N('Ajustes'!$B$2)),"INICIO CERCANO - SIGUE ABIERTO; ","")&amp;IF(AND(E150&lt;&gt;"No aplica",C150=""),"SIN RESPONSABLE; ","")&amp;IF(AND(AND(E150&lt;&gt;"Hecho",E150&lt;&gt;"No aplica"),N(D150)=0),"SIN FECHA LÍMITE; ","")&amp;IF(AND(AND(E150&lt;&gt;"Hecho",E150&lt;&gt;"No aplica"),N(D150)&gt;0,N(I150)&gt;0,N(D150)&gt;N(I150)),"FECHA LÍMITE DESPUÉS DEL INICIO; ","")&amp;IF(AND(AND(E150&lt;&gt;"Hecho",E150&lt;&gt;"No aplica"),N(D150)&gt;0,N(D150)&lt;TODAY()),"VENCIDO; ","")&amp;IF(AND(E150="Hecho",G150=""),"HECHO - SIN COMPROBANTE; ","")&amp;IF(AND(E150="Hecho",N(F150)=0),"HECHO - SIN FECHA; ",""))-2)))</f>
        <v/>
      </c>
    </row>
    <row r="151">
      <c r="B151" s="6" t="n"/>
      <c r="D151" s="7" t="n"/>
      <c r="F151" s="7" t="n"/>
      <c r="H151" s="6" t="n"/>
      <c r="I151" s="7">
        <f>IF(A151="","",IFERROR(IF(N(INDEX('Obras'!$D$2:$D$51,MATCH(A151,'Obras'!$A$2:$A$51,0)))=0,"",INDEX('Obras'!$D$2:$D$51,MATCH(A151,'Obras'!$A$2:$A$51,0))),""))</f>
        <v/>
      </c>
      <c r="J151" s="8">
        <f>IF(N(I151)=0,"",N(I151)-TODAY())</f>
        <v/>
      </c>
      <c r="K151" s="6">
        <f>IF(NOT(OR(A151&lt;&gt;"",B151&lt;&gt;"")),"",IF(IF(A151="","SIN OBRA; ",IF(COUNTIF('Obras'!$A$2:$A$51,A151)=0,"OBRA NO ESTÁ EN OBRAS; ",""))&amp;IF(B151="","SIN PUNTO; ","")&amp;IF(AND(AND(E151&lt;&gt;"Hecho",E151&lt;&gt;"No aplica"),N(I151)&gt;0,TODAY()&gt;=N(I151)),"ABIERTO DESPUÉS DEL INICIO; ","")&amp;IF(AND(AND(E151&lt;&gt;"Hecho",E151&lt;&gt;"No aplica"),N(I151)&gt;0,TODAY()&lt;N(I151),N(I151)-TODAY()&lt;=N('Ajustes'!$B$2)),"INICIO CERCANO - SIGUE ABIERTO; ","")&amp;IF(AND(E151&lt;&gt;"No aplica",C151=""),"SIN RESPONSABLE; ","")&amp;IF(AND(AND(E151&lt;&gt;"Hecho",E151&lt;&gt;"No aplica"),N(D151)=0),"SIN FECHA LÍMITE; ","")&amp;IF(AND(AND(E151&lt;&gt;"Hecho",E151&lt;&gt;"No aplica"),N(D151)&gt;0,N(I151)&gt;0,N(D151)&gt;N(I151)),"FECHA LÍMITE DESPUÉS DEL INICIO; ","")&amp;IF(AND(AND(E151&lt;&gt;"Hecho",E151&lt;&gt;"No aplica"),N(D151)&gt;0,N(D151)&lt;TODAY()),"VENCIDO; ","")&amp;IF(AND(E151="Hecho",G151=""),"HECHO - SIN COMPROBANTE; ","")&amp;IF(AND(E151="Hecho",N(F151)=0),"HECHO - SIN FECHA; ","")="","",LEFT(IF(A151="","SIN OBRA; ",IF(COUNTIF('Obras'!$A$2:$A$51,A151)=0,"OBRA NO ESTÁ EN OBRAS; ",""))&amp;IF(B151="","SIN PUNTO; ","")&amp;IF(AND(AND(E151&lt;&gt;"Hecho",E151&lt;&gt;"No aplica"),N(I151)&gt;0,TODAY()&gt;=N(I151)),"ABIERTO DESPUÉS DEL INICIO; ","")&amp;IF(AND(AND(E151&lt;&gt;"Hecho",E151&lt;&gt;"No aplica"),N(I151)&gt;0,TODAY()&lt;N(I151),N(I151)-TODAY()&lt;=N('Ajustes'!$B$2)),"INICIO CERCANO - SIGUE ABIERTO; ","")&amp;IF(AND(E151&lt;&gt;"No aplica",C151=""),"SIN RESPONSABLE; ","")&amp;IF(AND(AND(E151&lt;&gt;"Hecho",E151&lt;&gt;"No aplica"),N(D151)=0),"SIN FECHA LÍMITE; ","")&amp;IF(AND(AND(E151&lt;&gt;"Hecho",E151&lt;&gt;"No aplica"),N(D151)&gt;0,N(I151)&gt;0,N(D151)&gt;N(I151)),"FECHA LÍMITE DESPUÉS DEL INICIO; ","")&amp;IF(AND(AND(E151&lt;&gt;"Hecho",E151&lt;&gt;"No aplica"),N(D151)&gt;0,N(D151)&lt;TODAY()),"VENCIDO; ","")&amp;IF(AND(E151="Hecho",G151=""),"HECHO - SIN COMPROBANTE; ","")&amp;IF(AND(E151="Hecho",N(F151)=0),"HECHO - SIN FECHA; ",""),LEN(IF(A151="","SIN OBRA; ",IF(COUNTIF('Obras'!$A$2:$A$51,A151)=0,"OBRA NO ESTÁ EN OBRAS; ",""))&amp;IF(B151="","SIN PUNTO; ","")&amp;IF(AND(AND(E151&lt;&gt;"Hecho",E151&lt;&gt;"No aplica"),N(I151)&gt;0,TODAY()&gt;=N(I151)),"ABIERTO DESPUÉS DEL INICIO; ","")&amp;IF(AND(AND(E151&lt;&gt;"Hecho",E151&lt;&gt;"No aplica"),N(I151)&gt;0,TODAY()&lt;N(I151),N(I151)-TODAY()&lt;=N('Ajustes'!$B$2)),"INICIO CERCANO - SIGUE ABIERTO; ","")&amp;IF(AND(E151&lt;&gt;"No aplica",C151=""),"SIN RESPONSABLE; ","")&amp;IF(AND(AND(E151&lt;&gt;"Hecho",E151&lt;&gt;"No aplica"),N(D151)=0),"SIN FECHA LÍMITE; ","")&amp;IF(AND(AND(E151&lt;&gt;"Hecho",E151&lt;&gt;"No aplica"),N(D151)&gt;0,N(I151)&gt;0,N(D151)&gt;N(I151)),"FECHA LÍMITE DESPUÉS DEL INICIO; ","")&amp;IF(AND(AND(E151&lt;&gt;"Hecho",E151&lt;&gt;"No aplica"),N(D151)&gt;0,N(D151)&lt;TODAY()),"VENCIDO; ","")&amp;IF(AND(E151="Hecho",G151=""),"HECHO - SIN COMPROBANTE; ","")&amp;IF(AND(E151="Hecho",N(F151)=0),"HECHO - SIN FECHA; ",""))-2)))</f>
        <v/>
      </c>
    </row>
    <row r="152">
      <c r="B152" s="6" t="n"/>
      <c r="D152" s="7" t="n"/>
      <c r="F152" s="7" t="n"/>
      <c r="H152" s="6" t="n"/>
      <c r="I152" s="7">
        <f>IF(A152="","",IFERROR(IF(N(INDEX('Obras'!$D$2:$D$51,MATCH(A152,'Obras'!$A$2:$A$51,0)))=0,"",INDEX('Obras'!$D$2:$D$51,MATCH(A152,'Obras'!$A$2:$A$51,0))),""))</f>
        <v/>
      </c>
      <c r="J152" s="8">
        <f>IF(N(I152)=0,"",N(I152)-TODAY())</f>
        <v/>
      </c>
      <c r="K152" s="6">
        <f>IF(NOT(OR(A152&lt;&gt;"",B152&lt;&gt;"")),"",IF(IF(A152="","SIN OBRA; ",IF(COUNTIF('Obras'!$A$2:$A$51,A152)=0,"OBRA NO ESTÁ EN OBRAS; ",""))&amp;IF(B152="","SIN PUNTO; ","")&amp;IF(AND(AND(E152&lt;&gt;"Hecho",E152&lt;&gt;"No aplica"),N(I152)&gt;0,TODAY()&gt;=N(I152)),"ABIERTO DESPUÉS DEL INICIO; ","")&amp;IF(AND(AND(E152&lt;&gt;"Hecho",E152&lt;&gt;"No aplica"),N(I152)&gt;0,TODAY()&lt;N(I152),N(I152)-TODAY()&lt;=N('Ajustes'!$B$2)),"INICIO CERCANO - SIGUE ABIERTO; ","")&amp;IF(AND(E152&lt;&gt;"No aplica",C152=""),"SIN RESPONSABLE; ","")&amp;IF(AND(AND(E152&lt;&gt;"Hecho",E152&lt;&gt;"No aplica"),N(D152)=0),"SIN FECHA LÍMITE; ","")&amp;IF(AND(AND(E152&lt;&gt;"Hecho",E152&lt;&gt;"No aplica"),N(D152)&gt;0,N(I152)&gt;0,N(D152)&gt;N(I152)),"FECHA LÍMITE DESPUÉS DEL INICIO; ","")&amp;IF(AND(AND(E152&lt;&gt;"Hecho",E152&lt;&gt;"No aplica"),N(D152)&gt;0,N(D152)&lt;TODAY()),"VENCIDO; ","")&amp;IF(AND(E152="Hecho",G152=""),"HECHO - SIN COMPROBANTE; ","")&amp;IF(AND(E152="Hecho",N(F152)=0),"HECHO - SIN FECHA; ","")="","",LEFT(IF(A152="","SIN OBRA; ",IF(COUNTIF('Obras'!$A$2:$A$51,A152)=0,"OBRA NO ESTÁ EN OBRAS; ",""))&amp;IF(B152="","SIN PUNTO; ","")&amp;IF(AND(AND(E152&lt;&gt;"Hecho",E152&lt;&gt;"No aplica"),N(I152)&gt;0,TODAY()&gt;=N(I152)),"ABIERTO DESPUÉS DEL INICIO; ","")&amp;IF(AND(AND(E152&lt;&gt;"Hecho",E152&lt;&gt;"No aplica"),N(I152)&gt;0,TODAY()&lt;N(I152),N(I152)-TODAY()&lt;=N('Ajustes'!$B$2)),"INICIO CERCANO - SIGUE ABIERTO; ","")&amp;IF(AND(E152&lt;&gt;"No aplica",C152=""),"SIN RESPONSABLE; ","")&amp;IF(AND(AND(E152&lt;&gt;"Hecho",E152&lt;&gt;"No aplica"),N(D152)=0),"SIN FECHA LÍMITE; ","")&amp;IF(AND(AND(E152&lt;&gt;"Hecho",E152&lt;&gt;"No aplica"),N(D152)&gt;0,N(I152)&gt;0,N(D152)&gt;N(I152)),"FECHA LÍMITE DESPUÉS DEL INICIO; ","")&amp;IF(AND(AND(E152&lt;&gt;"Hecho",E152&lt;&gt;"No aplica"),N(D152)&gt;0,N(D152)&lt;TODAY()),"VENCIDO; ","")&amp;IF(AND(E152="Hecho",G152=""),"HECHO - SIN COMPROBANTE; ","")&amp;IF(AND(E152="Hecho",N(F152)=0),"HECHO - SIN FECHA; ",""),LEN(IF(A152="","SIN OBRA; ",IF(COUNTIF('Obras'!$A$2:$A$51,A152)=0,"OBRA NO ESTÁ EN OBRAS; ",""))&amp;IF(B152="","SIN PUNTO; ","")&amp;IF(AND(AND(E152&lt;&gt;"Hecho",E152&lt;&gt;"No aplica"),N(I152)&gt;0,TODAY()&gt;=N(I152)),"ABIERTO DESPUÉS DEL INICIO; ","")&amp;IF(AND(AND(E152&lt;&gt;"Hecho",E152&lt;&gt;"No aplica"),N(I152)&gt;0,TODAY()&lt;N(I152),N(I152)-TODAY()&lt;=N('Ajustes'!$B$2)),"INICIO CERCANO - SIGUE ABIERTO; ","")&amp;IF(AND(E152&lt;&gt;"No aplica",C152=""),"SIN RESPONSABLE; ","")&amp;IF(AND(AND(E152&lt;&gt;"Hecho",E152&lt;&gt;"No aplica"),N(D152)=0),"SIN FECHA LÍMITE; ","")&amp;IF(AND(AND(E152&lt;&gt;"Hecho",E152&lt;&gt;"No aplica"),N(D152)&gt;0,N(I152)&gt;0,N(D152)&gt;N(I152)),"FECHA LÍMITE DESPUÉS DEL INICIO; ","")&amp;IF(AND(AND(E152&lt;&gt;"Hecho",E152&lt;&gt;"No aplica"),N(D152)&gt;0,N(D152)&lt;TODAY()),"VENCIDO; ","")&amp;IF(AND(E152="Hecho",G152=""),"HECHO - SIN COMPROBANTE; ","")&amp;IF(AND(E152="Hecho",N(F152)=0),"HECHO - SIN FECHA; ",""))-2)))</f>
        <v/>
      </c>
    </row>
    <row r="153">
      <c r="B153" s="6" t="n"/>
      <c r="D153" s="7" t="n"/>
      <c r="F153" s="7" t="n"/>
      <c r="H153" s="6" t="n"/>
      <c r="I153" s="7">
        <f>IF(A153="","",IFERROR(IF(N(INDEX('Obras'!$D$2:$D$51,MATCH(A153,'Obras'!$A$2:$A$51,0)))=0,"",INDEX('Obras'!$D$2:$D$51,MATCH(A153,'Obras'!$A$2:$A$51,0))),""))</f>
        <v/>
      </c>
      <c r="J153" s="8">
        <f>IF(N(I153)=0,"",N(I153)-TODAY())</f>
        <v/>
      </c>
      <c r="K153" s="6">
        <f>IF(NOT(OR(A153&lt;&gt;"",B153&lt;&gt;"")),"",IF(IF(A153="","SIN OBRA; ",IF(COUNTIF('Obras'!$A$2:$A$51,A153)=0,"OBRA NO ESTÁ EN OBRAS; ",""))&amp;IF(B153="","SIN PUNTO; ","")&amp;IF(AND(AND(E153&lt;&gt;"Hecho",E153&lt;&gt;"No aplica"),N(I153)&gt;0,TODAY()&gt;=N(I153)),"ABIERTO DESPUÉS DEL INICIO; ","")&amp;IF(AND(AND(E153&lt;&gt;"Hecho",E153&lt;&gt;"No aplica"),N(I153)&gt;0,TODAY()&lt;N(I153),N(I153)-TODAY()&lt;=N('Ajustes'!$B$2)),"INICIO CERCANO - SIGUE ABIERTO; ","")&amp;IF(AND(E153&lt;&gt;"No aplica",C153=""),"SIN RESPONSABLE; ","")&amp;IF(AND(AND(E153&lt;&gt;"Hecho",E153&lt;&gt;"No aplica"),N(D153)=0),"SIN FECHA LÍMITE; ","")&amp;IF(AND(AND(E153&lt;&gt;"Hecho",E153&lt;&gt;"No aplica"),N(D153)&gt;0,N(I153)&gt;0,N(D153)&gt;N(I153)),"FECHA LÍMITE DESPUÉS DEL INICIO; ","")&amp;IF(AND(AND(E153&lt;&gt;"Hecho",E153&lt;&gt;"No aplica"),N(D153)&gt;0,N(D153)&lt;TODAY()),"VENCIDO; ","")&amp;IF(AND(E153="Hecho",G153=""),"HECHO - SIN COMPROBANTE; ","")&amp;IF(AND(E153="Hecho",N(F153)=0),"HECHO - SIN FECHA; ","")="","",LEFT(IF(A153="","SIN OBRA; ",IF(COUNTIF('Obras'!$A$2:$A$51,A153)=0,"OBRA NO ESTÁ EN OBRAS; ",""))&amp;IF(B153="","SIN PUNTO; ","")&amp;IF(AND(AND(E153&lt;&gt;"Hecho",E153&lt;&gt;"No aplica"),N(I153)&gt;0,TODAY()&gt;=N(I153)),"ABIERTO DESPUÉS DEL INICIO; ","")&amp;IF(AND(AND(E153&lt;&gt;"Hecho",E153&lt;&gt;"No aplica"),N(I153)&gt;0,TODAY()&lt;N(I153),N(I153)-TODAY()&lt;=N('Ajustes'!$B$2)),"INICIO CERCANO - SIGUE ABIERTO; ","")&amp;IF(AND(E153&lt;&gt;"No aplica",C153=""),"SIN RESPONSABLE; ","")&amp;IF(AND(AND(E153&lt;&gt;"Hecho",E153&lt;&gt;"No aplica"),N(D153)=0),"SIN FECHA LÍMITE; ","")&amp;IF(AND(AND(E153&lt;&gt;"Hecho",E153&lt;&gt;"No aplica"),N(D153)&gt;0,N(I153)&gt;0,N(D153)&gt;N(I153)),"FECHA LÍMITE DESPUÉS DEL INICIO; ","")&amp;IF(AND(AND(E153&lt;&gt;"Hecho",E153&lt;&gt;"No aplica"),N(D153)&gt;0,N(D153)&lt;TODAY()),"VENCIDO; ","")&amp;IF(AND(E153="Hecho",G153=""),"HECHO - SIN COMPROBANTE; ","")&amp;IF(AND(E153="Hecho",N(F153)=0),"HECHO - SIN FECHA; ",""),LEN(IF(A153="","SIN OBRA; ",IF(COUNTIF('Obras'!$A$2:$A$51,A153)=0,"OBRA NO ESTÁ EN OBRAS; ",""))&amp;IF(B153="","SIN PUNTO; ","")&amp;IF(AND(AND(E153&lt;&gt;"Hecho",E153&lt;&gt;"No aplica"),N(I153)&gt;0,TODAY()&gt;=N(I153)),"ABIERTO DESPUÉS DEL INICIO; ","")&amp;IF(AND(AND(E153&lt;&gt;"Hecho",E153&lt;&gt;"No aplica"),N(I153)&gt;0,TODAY()&lt;N(I153),N(I153)-TODAY()&lt;=N('Ajustes'!$B$2)),"INICIO CERCANO - SIGUE ABIERTO; ","")&amp;IF(AND(E153&lt;&gt;"No aplica",C153=""),"SIN RESPONSABLE; ","")&amp;IF(AND(AND(E153&lt;&gt;"Hecho",E153&lt;&gt;"No aplica"),N(D153)=0),"SIN FECHA LÍMITE; ","")&amp;IF(AND(AND(E153&lt;&gt;"Hecho",E153&lt;&gt;"No aplica"),N(D153)&gt;0,N(I153)&gt;0,N(D153)&gt;N(I153)),"FECHA LÍMITE DESPUÉS DEL INICIO; ","")&amp;IF(AND(AND(E153&lt;&gt;"Hecho",E153&lt;&gt;"No aplica"),N(D153)&gt;0,N(D153)&lt;TODAY()),"VENCIDO; ","")&amp;IF(AND(E153="Hecho",G153=""),"HECHO - SIN COMPROBANTE; ","")&amp;IF(AND(E153="Hecho",N(F153)=0),"HECHO - SIN FECHA; ",""))-2)))</f>
        <v/>
      </c>
    </row>
    <row r="154">
      <c r="B154" s="6" t="n"/>
      <c r="D154" s="7" t="n"/>
      <c r="F154" s="7" t="n"/>
      <c r="H154" s="6" t="n"/>
      <c r="I154" s="7">
        <f>IF(A154="","",IFERROR(IF(N(INDEX('Obras'!$D$2:$D$51,MATCH(A154,'Obras'!$A$2:$A$51,0)))=0,"",INDEX('Obras'!$D$2:$D$51,MATCH(A154,'Obras'!$A$2:$A$51,0))),""))</f>
        <v/>
      </c>
      <c r="J154" s="8">
        <f>IF(N(I154)=0,"",N(I154)-TODAY())</f>
        <v/>
      </c>
      <c r="K154" s="6">
        <f>IF(NOT(OR(A154&lt;&gt;"",B154&lt;&gt;"")),"",IF(IF(A154="","SIN OBRA; ",IF(COUNTIF('Obras'!$A$2:$A$51,A154)=0,"OBRA NO ESTÁ EN OBRAS; ",""))&amp;IF(B154="","SIN PUNTO; ","")&amp;IF(AND(AND(E154&lt;&gt;"Hecho",E154&lt;&gt;"No aplica"),N(I154)&gt;0,TODAY()&gt;=N(I154)),"ABIERTO DESPUÉS DEL INICIO; ","")&amp;IF(AND(AND(E154&lt;&gt;"Hecho",E154&lt;&gt;"No aplica"),N(I154)&gt;0,TODAY()&lt;N(I154),N(I154)-TODAY()&lt;=N('Ajustes'!$B$2)),"INICIO CERCANO - SIGUE ABIERTO; ","")&amp;IF(AND(E154&lt;&gt;"No aplica",C154=""),"SIN RESPONSABLE; ","")&amp;IF(AND(AND(E154&lt;&gt;"Hecho",E154&lt;&gt;"No aplica"),N(D154)=0),"SIN FECHA LÍMITE; ","")&amp;IF(AND(AND(E154&lt;&gt;"Hecho",E154&lt;&gt;"No aplica"),N(D154)&gt;0,N(I154)&gt;0,N(D154)&gt;N(I154)),"FECHA LÍMITE DESPUÉS DEL INICIO; ","")&amp;IF(AND(AND(E154&lt;&gt;"Hecho",E154&lt;&gt;"No aplica"),N(D154)&gt;0,N(D154)&lt;TODAY()),"VENCIDO; ","")&amp;IF(AND(E154="Hecho",G154=""),"HECHO - SIN COMPROBANTE; ","")&amp;IF(AND(E154="Hecho",N(F154)=0),"HECHO - SIN FECHA; ","")="","",LEFT(IF(A154="","SIN OBRA; ",IF(COUNTIF('Obras'!$A$2:$A$51,A154)=0,"OBRA NO ESTÁ EN OBRAS; ",""))&amp;IF(B154="","SIN PUNTO; ","")&amp;IF(AND(AND(E154&lt;&gt;"Hecho",E154&lt;&gt;"No aplica"),N(I154)&gt;0,TODAY()&gt;=N(I154)),"ABIERTO DESPUÉS DEL INICIO; ","")&amp;IF(AND(AND(E154&lt;&gt;"Hecho",E154&lt;&gt;"No aplica"),N(I154)&gt;0,TODAY()&lt;N(I154),N(I154)-TODAY()&lt;=N('Ajustes'!$B$2)),"INICIO CERCANO - SIGUE ABIERTO; ","")&amp;IF(AND(E154&lt;&gt;"No aplica",C154=""),"SIN RESPONSABLE; ","")&amp;IF(AND(AND(E154&lt;&gt;"Hecho",E154&lt;&gt;"No aplica"),N(D154)=0),"SIN FECHA LÍMITE; ","")&amp;IF(AND(AND(E154&lt;&gt;"Hecho",E154&lt;&gt;"No aplica"),N(D154)&gt;0,N(I154)&gt;0,N(D154)&gt;N(I154)),"FECHA LÍMITE DESPUÉS DEL INICIO; ","")&amp;IF(AND(AND(E154&lt;&gt;"Hecho",E154&lt;&gt;"No aplica"),N(D154)&gt;0,N(D154)&lt;TODAY()),"VENCIDO; ","")&amp;IF(AND(E154="Hecho",G154=""),"HECHO - SIN COMPROBANTE; ","")&amp;IF(AND(E154="Hecho",N(F154)=0),"HECHO - SIN FECHA; ",""),LEN(IF(A154="","SIN OBRA; ",IF(COUNTIF('Obras'!$A$2:$A$51,A154)=0,"OBRA NO ESTÁ EN OBRAS; ",""))&amp;IF(B154="","SIN PUNTO; ","")&amp;IF(AND(AND(E154&lt;&gt;"Hecho",E154&lt;&gt;"No aplica"),N(I154)&gt;0,TODAY()&gt;=N(I154)),"ABIERTO DESPUÉS DEL INICIO; ","")&amp;IF(AND(AND(E154&lt;&gt;"Hecho",E154&lt;&gt;"No aplica"),N(I154)&gt;0,TODAY()&lt;N(I154),N(I154)-TODAY()&lt;=N('Ajustes'!$B$2)),"INICIO CERCANO - SIGUE ABIERTO; ","")&amp;IF(AND(E154&lt;&gt;"No aplica",C154=""),"SIN RESPONSABLE; ","")&amp;IF(AND(AND(E154&lt;&gt;"Hecho",E154&lt;&gt;"No aplica"),N(D154)=0),"SIN FECHA LÍMITE; ","")&amp;IF(AND(AND(E154&lt;&gt;"Hecho",E154&lt;&gt;"No aplica"),N(D154)&gt;0,N(I154)&gt;0,N(D154)&gt;N(I154)),"FECHA LÍMITE DESPUÉS DEL INICIO; ","")&amp;IF(AND(AND(E154&lt;&gt;"Hecho",E154&lt;&gt;"No aplica"),N(D154)&gt;0,N(D154)&lt;TODAY()),"VENCIDO; ","")&amp;IF(AND(E154="Hecho",G154=""),"HECHO - SIN COMPROBANTE; ","")&amp;IF(AND(E154="Hecho",N(F154)=0),"HECHO - SIN FECHA; ",""))-2)))</f>
        <v/>
      </c>
    </row>
    <row r="155">
      <c r="B155" s="6" t="n"/>
      <c r="D155" s="7" t="n"/>
      <c r="F155" s="7" t="n"/>
      <c r="H155" s="6" t="n"/>
      <c r="I155" s="7">
        <f>IF(A155="","",IFERROR(IF(N(INDEX('Obras'!$D$2:$D$51,MATCH(A155,'Obras'!$A$2:$A$51,0)))=0,"",INDEX('Obras'!$D$2:$D$51,MATCH(A155,'Obras'!$A$2:$A$51,0))),""))</f>
        <v/>
      </c>
      <c r="J155" s="8">
        <f>IF(N(I155)=0,"",N(I155)-TODAY())</f>
        <v/>
      </c>
      <c r="K155" s="6">
        <f>IF(NOT(OR(A155&lt;&gt;"",B155&lt;&gt;"")),"",IF(IF(A155="","SIN OBRA; ",IF(COUNTIF('Obras'!$A$2:$A$51,A155)=0,"OBRA NO ESTÁ EN OBRAS; ",""))&amp;IF(B155="","SIN PUNTO; ","")&amp;IF(AND(AND(E155&lt;&gt;"Hecho",E155&lt;&gt;"No aplica"),N(I155)&gt;0,TODAY()&gt;=N(I155)),"ABIERTO DESPUÉS DEL INICIO; ","")&amp;IF(AND(AND(E155&lt;&gt;"Hecho",E155&lt;&gt;"No aplica"),N(I155)&gt;0,TODAY()&lt;N(I155),N(I155)-TODAY()&lt;=N('Ajustes'!$B$2)),"INICIO CERCANO - SIGUE ABIERTO; ","")&amp;IF(AND(E155&lt;&gt;"No aplica",C155=""),"SIN RESPONSABLE; ","")&amp;IF(AND(AND(E155&lt;&gt;"Hecho",E155&lt;&gt;"No aplica"),N(D155)=0),"SIN FECHA LÍMITE; ","")&amp;IF(AND(AND(E155&lt;&gt;"Hecho",E155&lt;&gt;"No aplica"),N(D155)&gt;0,N(I155)&gt;0,N(D155)&gt;N(I155)),"FECHA LÍMITE DESPUÉS DEL INICIO; ","")&amp;IF(AND(AND(E155&lt;&gt;"Hecho",E155&lt;&gt;"No aplica"),N(D155)&gt;0,N(D155)&lt;TODAY()),"VENCIDO; ","")&amp;IF(AND(E155="Hecho",G155=""),"HECHO - SIN COMPROBANTE; ","")&amp;IF(AND(E155="Hecho",N(F155)=0),"HECHO - SIN FECHA; ","")="","",LEFT(IF(A155="","SIN OBRA; ",IF(COUNTIF('Obras'!$A$2:$A$51,A155)=0,"OBRA NO ESTÁ EN OBRAS; ",""))&amp;IF(B155="","SIN PUNTO; ","")&amp;IF(AND(AND(E155&lt;&gt;"Hecho",E155&lt;&gt;"No aplica"),N(I155)&gt;0,TODAY()&gt;=N(I155)),"ABIERTO DESPUÉS DEL INICIO; ","")&amp;IF(AND(AND(E155&lt;&gt;"Hecho",E155&lt;&gt;"No aplica"),N(I155)&gt;0,TODAY()&lt;N(I155),N(I155)-TODAY()&lt;=N('Ajustes'!$B$2)),"INICIO CERCANO - SIGUE ABIERTO; ","")&amp;IF(AND(E155&lt;&gt;"No aplica",C155=""),"SIN RESPONSABLE; ","")&amp;IF(AND(AND(E155&lt;&gt;"Hecho",E155&lt;&gt;"No aplica"),N(D155)=0),"SIN FECHA LÍMITE; ","")&amp;IF(AND(AND(E155&lt;&gt;"Hecho",E155&lt;&gt;"No aplica"),N(D155)&gt;0,N(I155)&gt;0,N(D155)&gt;N(I155)),"FECHA LÍMITE DESPUÉS DEL INICIO; ","")&amp;IF(AND(AND(E155&lt;&gt;"Hecho",E155&lt;&gt;"No aplica"),N(D155)&gt;0,N(D155)&lt;TODAY()),"VENCIDO; ","")&amp;IF(AND(E155="Hecho",G155=""),"HECHO - SIN COMPROBANTE; ","")&amp;IF(AND(E155="Hecho",N(F155)=0),"HECHO - SIN FECHA; ",""),LEN(IF(A155="","SIN OBRA; ",IF(COUNTIF('Obras'!$A$2:$A$51,A155)=0,"OBRA NO ESTÁ EN OBRAS; ",""))&amp;IF(B155="","SIN PUNTO; ","")&amp;IF(AND(AND(E155&lt;&gt;"Hecho",E155&lt;&gt;"No aplica"),N(I155)&gt;0,TODAY()&gt;=N(I155)),"ABIERTO DESPUÉS DEL INICIO; ","")&amp;IF(AND(AND(E155&lt;&gt;"Hecho",E155&lt;&gt;"No aplica"),N(I155)&gt;0,TODAY()&lt;N(I155),N(I155)-TODAY()&lt;=N('Ajustes'!$B$2)),"INICIO CERCANO - SIGUE ABIERTO; ","")&amp;IF(AND(E155&lt;&gt;"No aplica",C155=""),"SIN RESPONSABLE; ","")&amp;IF(AND(AND(E155&lt;&gt;"Hecho",E155&lt;&gt;"No aplica"),N(D155)=0),"SIN FECHA LÍMITE; ","")&amp;IF(AND(AND(E155&lt;&gt;"Hecho",E155&lt;&gt;"No aplica"),N(D155)&gt;0,N(I155)&gt;0,N(D155)&gt;N(I155)),"FECHA LÍMITE DESPUÉS DEL INICIO; ","")&amp;IF(AND(AND(E155&lt;&gt;"Hecho",E155&lt;&gt;"No aplica"),N(D155)&gt;0,N(D155)&lt;TODAY()),"VENCIDO; ","")&amp;IF(AND(E155="Hecho",G155=""),"HECHO - SIN COMPROBANTE; ","")&amp;IF(AND(E155="Hecho",N(F155)=0),"HECHO - SIN FECHA; ",""))-2)))</f>
        <v/>
      </c>
    </row>
    <row r="156">
      <c r="B156" s="6" t="n"/>
      <c r="D156" s="7" t="n"/>
      <c r="F156" s="7" t="n"/>
      <c r="H156" s="6" t="n"/>
      <c r="I156" s="7">
        <f>IF(A156="","",IFERROR(IF(N(INDEX('Obras'!$D$2:$D$51,MATCH(A156,'Obras'!$A$2:$A$51,0)))=0,"",INDEX('Obras'!$D$2:$D$51,MATCH(A156,'Obras'!$A$2:$A$51,0))),""))</f>
        <v/>
      </c>
      <c r="J156" s="8">
        <f>IF(N(I156)=0,"",N(I156)-TODAY())</f>
        <v/>
      </c>
      <c r="K156" s="6">
        <f>IF(NOT(OR(A156&lt;&gt;"",B156&lt;&gt;"")),"",IF(IF(A156="","SIN OBRA; ",IF(COUNTIF('Obras'!$A$2:$A$51,A156)=0,"OBRA NO ESTÁ EN OBRAS; ",""))&amp;IF(B156="","SIN PUNTO; ","")&amp;IF(AND(AND(E156&lt;&gt;"Hecho",E156&lt;&gt;"No aplica"),N(I156)&gt;0,TODAY()&gt;=N(I156)),"ABIERTO DESPUÉS DEL INICIO; ","")&amp;IF(AND(AND(E156&lt;&gt;"Hecho",E156&lt;&gt;"No aplica"),N(I156)&gt;0,TODAY()&lt;N(I156),N(I156)-TODAY()&lt;=N('Ajustes'!$B$2)),"INICIO CERCANO - SIGUE ABIERTO; ","")&amp;IF(AND(E156&lt;&gt;"No aplica",C156=""),"SIN RESPONSABLE; ","")&amp;IF(AND(AND(E156&lt;&gt;"Hecho",E156&lt;&gt;"No aplica"),N(D156)=0),"SIN FECHA LÍMITE; ","")&amp;IF(AND(AND(E156&lt;&gt;"Hecho",E156&lt;&gt;"No aplica"),N(D156)&gt;0,N(I156)&gt;0,N(D156)&gt;N(I156)),"FECHA LÍMITE DESPUÉS DEL INICIO; ","")&amp;IF(AND(AND(E156&lt;&gt;"Hecho",E156&lt;&gt;"No aplica"),N(D156)&gt;0,N(D156)&lt;TODAY()),"VENCIDO; ","")&amp;IF(AND(E156="Hecho",G156=""),"HECHO - SIN COMPROBANTE; ","")&amp;IF(AND(E156="Hecho",N(F156)=0),"HECHO - SIN FECHA; ","")="","",LEFT(IF(A156="","SIN OBRA; ",IF(COUNTIF('Obras'!$A$2:$A$51,A156)=0,"OBRA NO ESTÁ EN OBRAS; ",""))&amp;IF(B156="","SIN PUNTO; ","")&amp;IF(AND(AND(E156&lt;&gt;"Hecho",E156&lt;&gt;"No aplica"),N(I156)&gt;0,TODAY()&gt;=N(I156)),"ABIERTO DESPUÉS DEL INICIO; ","")&amp;IF(AND(AND(E156&lt;&gt;"Hecho",E156&lt;&gt;"No aplica"),N(I156)&gt;0,TODAY()&lt;N(I156),N(I156)-TODAY()&lt;=N('Ajustes'!$B$2)),"INICIO CERCANO - SIGUE ABIERTO; ","")&amp;IF(AND(E156&lt;&gt;"No aplica",C156=""),"SIN RESPONSABLE; ","")&amp;IF(AND(AND(E156&lt;&gt;"Hecho",E156&lt;&gt;"No aplica"),N(D156)=0),"SIN FECHA LÍMITE; ","")&amp;IF(AND(AND(E156&lt;&gt;"Hecho",E156&lt;&gt;"No aplica"),N(D156)&gt;0,N(I156)&gt;0,N(D156)&gt;N(I156)),"FECHA LÍMITE DESPUÉS DEL INICIO; ","")&amp;IF(AND(AND(E156&lt;&gt;"Hecho",E156&lt;&gt;"No aplica"),N(D156)&gt;0,N(D156)&lt;TODAY()),"VENCIDO; ","")&amp;IF(AND(E156="Hecho",G156=""),"HECHO - SIN COMPROBANTE; ","")&amp;IF(AND(E156="Hecho",N(F156)=0),"HECHO - SIN FECHA; ",""),LEN(IF(A156="","SIN OBRA; ",IF(COUNTIF('Obras'!$A$2:$A$51,A156)=0,"OBRA NO ESTÁ EN OBRAS; ",""))&amp;IF(B156="","SIN PUNTO; ","")&amp;IF(AND(AND(E156&lt;&gt;"Hecho",E156&lt;&gt;"No aplica"),N(I156)&gt;0,TODAY()&gt;=N(I156)),"ABIERTO DESPUÉS DEL INICIO; ","")&amp;IF(AND(AND(E156&lt;&gt;"Hecho",E156&lt;&gt;"No aplica"),N(I156)&gt;0,TODAY()&lt;N(I156),N(I156)-TODAY()&lt;=N('Ajustes'!$B$2)),"INICIO CERCANO - SIGUE ABIERTO; ","")&amp;IF(AND(E156&lt;&gt;"No aplica",C156=""),"SIN RESPONSABLE; ","")&amp;IF(AND(AND(E156&lt;&gt;"Hecho",E156&lt;&gt;"No aplica"),N(D156)=0),"SIN FECHA LÍMITE; ","")&amp;IF(AND(AND(E156&lt;&gt;"Hecho",E156&lt;&gt;"No aplica"),N(D156)&gt;0,N(I156)&gt;0,N(D156)&gt;N(I156)),"FECHA LÍMITE DESPUÉS DEL INICIO; ","")&amp;IF(AND(AND(E156&lt;&gt;"Hecho",E156&lt;&gt;"No aplica"),N(D156)&gt;0,N(D156)&lt;TODAY()),"VENCIDO; ","")&amp;IF(AND(E156="Hecho",G156=""),"HECHO - SIN COMPROBANTE; ","")&amp;IF(AND(E156="Hecho",N(F156)=0),"HECHO - SIN FECHA; ",""))-2)))</f>
        <v/>
      </c>
    </row>
    <row r="157">
      <c r="B157" s="6" t="n"/>
      <c r="D157" s="7" t="n"/>
      <c r="F157" s="7" t="n"/>
      <c r="H157" s="6" t="n"/>
      <c r="I157" s="7">
        <f>IF(A157="","",IFERROR(IF(N(INDEX('Obras'!$D$2:$D$51,MATCH(A157,'Obras'!$A$2:$A$51,0)))=0,"",INDEX('Obras'!$D$2:$D$51,MATCH(A157,'Obras'!$A$2:$A$51,0))),""))</f>
        <v/>
      </c>
      <c r="J157" s="8">
        <f>IF(N(I157)=0,"",N(I157)-TODAY())</f>
        <v/>
      </c>
      <c r="K157" s="6">
        <f>IF(NOT(OR(A157&lt;&gt;"",B157&lt;&gt;"")),"",IF(IF(A157="","SIN OBRA; ",IF(COUNTIF('Obras'!$A$2:$A$51,A157)=0,"OBRA NO ESTÁ EN OBRAS; ",""))&amp;IF(B157="","SIN PUNTO; ","")&amp;IF(AND(AND(E157&lt;&gt;"Hecho",E157&lt;&gt;"No aplica"),N(I157)&gt;0,TODAY()&gt;=N(I157)),"ABIERTO DESPUÉS DEL INICIO; ","")&amp;IF(AND(AND(E157&lt;&gt;"Hecho",E157&lt;&gt;"No aplica"),N(I157)&gt;0,TODAY()&lt;N(I157),N(I157)-TODAY()&lt;=N('Ajustes'!$B$2)),"INICIO CERCANO - SIGUE ABIERTO; ","")&amp;IF(AND(E157&lt;&gt;"No aplica",C157=""),"SIN RESPONSABLE; ","")&amp;IF(AND(AND(E157&lt;&gt;"Hecho",E157&lt;&gt;"No aplica"),N(D157)=0),"SIN FECHA LÍMITE; ","")&amp;IF(AND(AND(E157&lt;&gt;"Hecho",E157&lt;&gt;"No aplica"),N(D157)&gt;0,N(I157)&gt;0,N(D157)&gt;N(I157)),"FECHA LÍMITE DESPUÉS DEL INICIO; ","")&amp;IF(AND(AND(E157&lt;&gt;"Hecho",E157&lt;&gt;"No aplica"),N(D157)&gt;0,N(D157)&lt;TODAY()),"VENCIDO; ","")&amp;IF(AND(E157="Hecho",G157=""),"HECHO - SIN COMPROBANTE; ","")&amp;IF(AND(E157="Hecho",N(F157)=0),"HECHO - SIN FECHA; ","")="","",LEFT(IF(A157="","SIN OBRA; ",IF(COUNTIF('Obras'!$A$2:$A$51,A157)=0,"OBRA NO ESTÁ EN OBRAS; ",""))&amp;IF(B157="","SIN PUNTO; ","")&amp;IF(AND(AND(E157&lt;&gt;"Hecho",E157&lt;&gt;"No aplica"),N(I157)&gt;0,TODAY()&gt;=N(I157)),"ABIERTO DESPUÉS DEL INICIO; ","")&amp;IF(AND(AND(E157&lt;&gt;"Hecho",E157&lt;&gt;"No aplica"),N(I157)&gt;0,TODAY()&lt;N(I157),N(I157)-TODAY()&lt;=N('Ajustes'!$B$2)),"INICIO CERCANO - SIGUE ABIERTO; ","")&amp;IF(AND(E157&lt;&gt;"No aplica",C157=""),"SIN RESPONSABLE; ","")&amp;IF(AND(AND(E157&lt;&gt;"Hecho",E157&lt;&gt;"No aplica"),N(D157)=0),"SIN FECHA LÍMITE; ","")&amp;IF(AND(AND(E157&lt;&gt;"Hecho",E157&lt;&gt;"No aplica"),N(D157)&gt;0,N(I157)&gt;0,N(D157)&gt;N(I157)),"FECHA LÍMITE DESPUÉS DEL INICIO; ","")&amp;IF(AND(AND(E157&lt;&gt;"Hecho",E157&lt;&gt;"No aplica"),N(D157)&gt;0,N(D157)&lt;TODAY()),"VENCIDO; ","")&amp;IF(AND(E157="Hecho",G157=""),"HECHO - SIN COMPROBANTE; ","")&amp;IF(AND(E157="Hecho",N(F157)=0),"HECHO - SIN FECHA; ",""),LEN(IF(A157="","SIN OBRA; ",IF(COUNTIF('Obras'!$A$2:$A$51,A157)=0,"OBRA NO ESTÁ EN OBRAS; ",""))&amp;IF(B157="","SIN PUNTO; ","")&amp;IF(AND(AND(E157&lt;&gt;"Hecho",E157&lt;&gt;"No aplica"),N(I157)&gt;0,TODAY()&gt;=N(I157)),"ABIERTO DESPUÉS DEL INICIO; ","")&amp;IF(AND(AND(E157&lt;&gt;"Hecho",E157&lt;&gt;"No aplica"),N(I157)&gt;0,TODAY()&lt;N(I157),N(I157)-TODAY()&lt;=N('Ajustes'!$B$2)),"INICIO CERCANO - SIGUE ABIERTO; ","")&amp;IF(AND(E157&lt;&gt;"No aplica",C157=""),"SIN RESPONSABLE; ","")&amp;IF(AND(AND(E157&lt;&gt;"Hecho",E157&lt;&gt;"No aplica"),N(D157)=0),"SIN FECHA LÍMITE; ","")&amp;IF(AND(AND(E157&lt;&gt;"Hecho",E157&lt;&gt;"No aplica"),N(D157)&gt;0,N(I157)&gt;0,N(D157)&gt;N(I157)),"FECHA LÍMITE DESPUÉS DEL INICIO; ","")&amp;IF(AND(AND(E157&lt;&gt;"Hecho",E157&lt;&gt;"No aplica"),N(D157)&gt;0,N(D157)&lt;TODAY()),"VENCIDO; ","")&amp;IF(AND(E157="Hecho",G157=""),"HECHO - SIN COMPROBANTE; ","")&amp;IF(AND(E157="Hecho",N(F157)=0),"HECHO - SIN FECHA; ",""))-2)))</f>
        <v/>
      </c>
    </row>
    <row r="158">
      <c r="B158" s="6" t="n"/>
      <c r="D158" s="7" t="n"/>
      <c r="F158" s="7" t="n"/>
      <c r="H158" s="6" t="n"/>
      <c r="I158" s="7">
        <f>IF(A158="","",IFERROR(IF(N(INDEX('Obras'!$D$2:$D$51,MATCH(A158,'Obras'!$A$2:$A$51,0)))=0,"",INDEX('Obras'!$D$2:$D$51,MATCH(A158,'Obras'!$A$2:$A$51,0))),""))</f>
        <v/>
      </c>
      <c r="J158" s="8">
        <f>IF(N(I158)=0,"",N(I158)-TODAY())</f>
        <v/>
      </c>
      <c r="K158" s="6">
        <f>IF(NOT(OR(A158&lt;&gt;"",B158&lt;&gt;"")),"",IF(IF(A158="","SIN OBRA; ",IF(COUNTIF('Obras'!$A$2:$A$51,A158)=0,"OBRA NO ESTÁ EN OBRAS; ",""))&amp;IF(B158="","SIN PUNTO; ","")&amp;IF(AND(AND(E158&lt;&gt;"Hecho",E158&lt;&gt;"No aplica"),N(I158)&gt;0,TODAY()&gt;=N(I158)),"ABIERTO DESPUÉS DEL INICIO; ","")&amp;IF(AND(AND(E158&lt;&gt;"Hecho",E158&lt;&gt;"No aplica"),N(I158)&gt;0,TODAY()&lt;N(I158),N(I158)-TODAY()&lt;=N('Ajustes'!$B$2)),"INICIO CERCANO - SIGUE ABIERTO; ","")&amp;IF(AND(E158&lt;&gt;"No aplica",C158=""),"SIN RESPONSABLE; ","")&amp;IF(AND(AND(E158&lt;&gt;"Hecho",E158&lt;&gt;"No aplica"),N(D158)=0),"SIN FECHA LÍMITE; ","")&amp;IF(AND(AND(E158&lt;&gt;"Hecho",E158&lt;&gt;"No aplica"),N(D158)&gt;0,N(I158)&gt;0,N(D158)&gt;N(I158)),"FECHA LÍMITE DESPUÉS DEL INICIO; ","")&amp;IF(AND(AND(E158&lt;&gt;"Hecho",E158&lt;&gt;"No aplica"),N(D158)&gt;0,N(D158)&lt;TODAY()),"VENCIDO; ","")&amp;IF(AND(E158="Hecho",G158=""),"HECHO - SIN COMPROBANTE; ","")&amp;IF(AND(E158="Hecho",N(F158)=0),"HECHO - SIN FECHA; ","")="","",LEFT(IF(A158="","SIN OBRA; ",IF(COUNTIF('Obras'!$A$2:$A$51,A158)=0,"OBRA NO ESTÁ EN OBRAS; ",""))&amp;IF(B158="","SIN PUNTO; ","")&amp;IF(AND(AND(E158&lt;&gt;"Hecho",E158&lt;&gt;"No aplica"),N(I158)&gt;0,TODAY()&gt;=N(I158)),"ABIERTO DESPUÉS DEL INICIO; ","")&amp;IF(AND(AND(E158&lt;&gt;"Hecho",E158&lt;&gt;"No aplica"),N(I158)&gt;0,TODAY()&lt;N(I158),N(I158)-TODAY()&lt;=N('Ajustes'!$B$2)),"INICIO CERCANO - SIGUE ABIERTO; ","")&amp;IF(AND(E158&lt;&gt;"No aplica",C158=""),"SIN RESPONSABLE; ","")&amp;IF(AND(AND(E158&lt;&gt;"Hecho",E158&lt;&gt;"No aplica"),N(D158)=0),"SIN FECHA LÍMITE; ","")&amp;IF(AND(AND(E158&lt;&gt;"Hecho",E158&lt;&gt;"No aplica"),N(D158)&gt;0,N(I158)&gt;0,N(D158)&gt;N(I158)),"FECHA LÍMITE DESPUÉS DEL INICIO; ","")&amp;IF(AND(AND(E158&lt;&gt;"Hecho",E158&lt;&gt;"No aplica"),N(D158)&gt;0,N(D158)&lt;TODAY()),"VENCIDO; ","")&amp;IF(AND(E158="Hecho",G158=""),"HECHO - SIN COMPROBANTE; ","")&amp;IF(AND(E158="Hecho",N(F158)=0),"HECHO - SIN FECHA; ",""),LEN(IF(A158="","SIN OBRA; ",IF(COUNTIF('Obras'!$A$2:$A$51,A158)=0,"OBRA NO ESTÁ EN OBRAS; ",""))&amp;IF(B158="","SIN PUNTO; ","")&amp;IF(AND(AND(E158&lt;&gt;"Hecho",E158&lt;&gt;"No aplica"),N(I158)&gt;0,TODAY()&gt;=N(I158)),"ABIERTO DESPUÉS DEL INICIO; ","")&amp;IF(AND(AND(E158&lt;&gt;"Hecho",E158&lt;&gt;"No aplica"),N(I158)&gt;0,TODAY()&lt;N(I158),N(I158)-TODAY()&lt;=N('Ajustes'!$B$2)),"INICIO CERCANO - SIGUE ABIERTO; ","")&amp;IF(AND(E158&lt;&gt;"No aplica",C158=""),"SIN RESPONSABLE; ","")&amp;IF(AND(AND(E158&lt;&gt;"Hecho",E158&lt;&gt;"No aplica"),N(D158)=0),"SIN FECHA LÍMITE; ","")&amp;IF(AND(AND(E158&lt;&gt;"Hecho",E158&lt;&gt;"No aplica"),N(D158)&gt;0,N(I158)&gt;0,N(D158)&gt;N(I158)),"FECHA LÍMITE DESPUÉS DEL INICIO; ","")&amp;IF(AND(AND(E158&lt;&gt;"Hecho",E158&lt;&gt;"No aplica"),N(D158)&gt;0,N(D158)&lt;TODAY()),"VENCIDO; ","")&amp;IF(AND(E158="Hecho",G158=""),"HECHO - SIN COMPROBANTE; ","")&amp;IF(AND(E158="Hecho",N(F158)=0),"HECHO - SIN FECHA; ",""))-2)))</f>
        <v/>
      </c>
    </row>
    <row r="159">
      <c r="B159" s="6" t="n"/>
      <c r="D159" s="7" t="n"/>
      <c r="F159" s="7" t="n"/>
      <c r="H159" s="6" t="n"/>
      <c r="I159" s="7">
        <f>IF(A159="","",IFERROR(IF(N(INDEX('Obras'!$D$2:$D$51,MATCH(A159,'Obras'!$A$2:$A$51,0)))=0,"",INDEX('Obras'!$D$2:$D$51,MATCH(A159,'Obras'!$A$2:$A$51,0))),""))</f>
        <v/>
      </c>
      <c r="J159" s="8">
        <f>IF(N(I159)=0,"",N(I159)-TODAY())</f>
        <v/>
      </c>
      <c r="K159" s="6">
        <f>IF(NOT(OR(A159&lt;&gt;"",B159&lt;&gt;"")),"",IF(IF(A159="","SIN OBRA; ",IF(COUNTIF('Obras'!$A$2:$A$51,A159)=0,"OBRA NO ESTÁ EN OBRAS; ",""))&amp;IF(B159="","SIN PUNTO; ","")&amp;IF(AND(AND(E159&lt;&gt;"Hecho",E159&lt;&gt;"No aplica"),N(I159)&gt;0,TODAY()&gt;=N(I159)),"ABIERTO DESPUÉS DEL INICIO; ","")&amp;IF(AND(AND(E159&lt;&gt;"Hecho",E159&lt;&gt;"No aplica"),N(I159)&gt;0,TODAY()&lt;N(I159),N(I159)-TODAY()&lt;=N('Ajustes'!$B$2)),"INICIO CERCANO - SIGUE ABIERTO; ","")&amp;IF(AND(E159&lt;&gt;"No aplica",C159=""),"SIN RESPONSABLE; ","")&amp;IF(AND(AND(E159&lt;&gt;"Hecho",E159&lt;&gt;"No aplica"),N(D159)=0),"SIN FECHA LÍMITE; ","")&amp;IF(AND(AND(E159&lt;&gt;"Hecho",E159&lt;&gt;"No aplica"),N(D159)&gt;0,N(I159)&gt;0,N(D159)&gt;N(I159)),"FECHA LÍMITE DESPUÉS DEL INICIO; ","")&amp;IF(AND(AND(E159&lt;&gt;"Hecho",E159&lt;&gt;"No aplica"),N(D159)&gt;0,N(D159)&lt;TODAY()),"VENCIDO; ","")&amp;IF(AND(E159="Hecho",G159=""),"HECHO - SIN COMPROBANTE; ","")&amp;IF(AND(E159="Hecho",N(F159)=0),"HECHO - SIN FECHA; ","")="","",LEFT(IF(A159="","SIN OBRA; ",IF(COUNTIF('Obras'!$A$2:$A$51,A159)=0,"OBRA NO ESTÁ EN OBRAS; ",""))&amp;IF(B159="","SIN PUNTO; ","")&amp;IF(AND(AND(E159&lt;&gt;"Hecho",E159&lt;&gt;"No aplica"),N(I159)&gt;0,TODAY()&gt;=N(I159)),"ABIERTO DESPUÉS DEL INICIO; ","")&amp;IF(AND(AND(E159&lt;&gt;"Hecho",E159&lt;&gt;"No aplica"),N(I159)&gt;0,TODAY()&lt;N(I159),N(I159)-TODAY()&lt;=N('Ajustes'!$B$2)),"INICIO CERCANO - SIGUE ABIERTO; ","")&amp;IF(AND(E159&lt;&gt;"No aplica",C159=""),"SIN RESPONSABLE; ","")&amp;IF(AND(AND(E159&lt;&gt;"Hecho",E159&lt;&gt;"No aplica"),N(D159)=0),"SIN FECHA LÍMITE; ","")&amp;IF(AND(AND(E159&lt;&gt;"Hecho",E159&lt;&gt;"No aplica"),N(D159)&gt;0,N(I159)&gt;0,N(D159)&gt;N(I159)),"FECHA LÍMITE DESPUÉS DEL INICIO; ","")&amp;IF(AND(AND(E159&lt;&gt;"Hecho",E159&lt;&gt;"No aplica"),N(D159)&gt;0,N(D159)&lt;TODAY()),"VENCIDO; ","")&amp;IF(AND(E159="Hecho",G159=""),"HECHO - SIN COMPROBANTE; ","")&amp;IF(AND(E159="Hecho",N(F159)=0),"HECHO - SIN FECHA; ",""),LEN(IF(A159="","SIN OBRA; ",IF(COUNTIF('Obras'!$A$2:$A$51,A159)=0,"OBRA NO ESTÁ EN OBRAS; ",""))&amp;IF(B159="","SIN PUNTO; ","")&amp;IF(AND(AND(E159&lt;&gt;"Hecho",E159&lt;&gt;"No aplica"),N(I159)&gt;0,TODAY()&gt;=N(I159)),"ABIERTO DESPUÉS DEL INICIO; ","")&amp;IF(AND(AND(E159&lt;&gt;"Hecho",E159&lt;&gt;"No aplica"),N(I159)&gt;0,TODAY()&lt;N(I159),N(I159)-TODAY()&lt;=N('Ajustes'!$B$2)),"INICIO CERCANO - SIGUE ABIERTO; ","")&amp;IF(AND(E159&lt;&gt;"No aplica",C159=""),"SIN RESPONSABLE; ","")&amp;IF(AND(AND(E159&lt;&gt;"Hecho",E159&lt;&gt;"No aplica"),N(D159)=0),"SIN FECHA LÍMITE; ","")&amp;IF(AND(AND(E159&lt;&gt;"Hecho",E159&lt;&gt;"No aplica"),N(D159)&gt;0,N(I159)&gt;0,N(D159)&gt;N(I159)),"FECHA LÍMITE DESPUÉS DEL INICIO; ","")&amp;IF(AND(AND(E159&lt;&gt;"Hecho",E159&lt;&gt;"No aplica"),N(D159)&gt;0,N(D159)&lt;TODAY()),"VENCIDO; ","")&amp;IF(AND(E159="Hecho",G159=""),"HECHO - SIN COMPROBANTE; ","")&amp;IF(AND(E159="Hecho",N(F159)=0),"HECHO - SIN FECHA; ",""))-2)))</f>
        <v/>
      </c>
    </row>
    <row r="160">
      <c r="B160" s="6" t="n"/>
      <c r="D160" s="7" t="n"/>
      <c r="F160" s="7" t="n"/>
      <c r="H160" s="6" t="n"/>
      <c r="I160" s="7">
        <f>IF(A160="","",IFERROR(IF(N(INDEX('Obras'!$D$2:$D$51,MATCH(A160,'Obras'!$A$2:$A$51,0)))=0,"",INDEX('Obras'!$D$2:$D$51,MATCH(A160,'Obras'!$A$2:$A$51,0))),""))</f>
        <v/>
      </c>
      <c r="J160" s="8">
        <f>IF(N(I160)=0,"",N(I160)-TODAY())</f>
        <v/>
      </c>
      <c r="K160" s="6">
        <f>IF(NOT(OR(A160&lt;&gt;"",B160&lt;&gt;"")),"",IF(IF(A160="","SIN OBRA; ",IF(COUNTIF('Obras'!$A$2:$A$51,A160)=0,"OBRA NO ESTÁ EN OBRAS; ",""))&amp;IF(B160="","SIN PUNTO; ","")&amp;IF(AND(AND(E160&lt;&gt;"Hecho",E160&lt;&gt;"No aplica"),N(I160)&gt;0,TODAY()&gt;=N(I160)),"ABIERTO DESPUÉS DEL INICIO; ","")&amp;IF(AND(AND(E160&lt;&gt;"Hecho",E160&lt;&gt;"No aplica"),N(I160)&gt;0,TODAY()&lt;N(I160),N(I160)-TODAY()&lt;=N('Ajustes'!$B$2)),"INICIO CERCANO - SIGUE ABIERTO; ","")&amp;IF(AND(E160&lt;&gt;"No aplica",C160=""),"SIN RESPONSABLE; ","")&amp;IF(AND(AND(E160&lt;&gt;"Hecho",E160&lt;&gt;"No aplica"),N(D160)=0),"SIN FECHA LÍMITE; ","")&amp;IF(AND(AND(E160&lt;&gt;"Hecho",E160&lt;&gt;"No aplica"),N(D160)&gt;0,N(I160)&gt;0,N(D160)&gt;N(I160)),"FECHA LÍMITE DESPUÉS DEL INICIO; ","")&amp;IF(AND(AND(E160&lt;&gt;"Hecho",E160&lt;&gt;"No aplica"),N(D160)&gt;0,N(D160)&lt;TODAY()),"VENCIDO; ","")&amp;IF(AND(E160="Hecho",G160=""),"HECHO - SIN COMPROBANTE; ","")&amp;IF(AND(E160="Hecho",N(F160)=0),"HECHO - SIN FECHA; ","")="","",LEFT(IF(A160="","SIN OBRA; ",IF(COUNTIF('Obras'!$A$2:$A$51,A160)=0,"OBRA NO ESTÁ EN OBRAS; ",""))&amp;IF(B160="","SIN PUNTO; ","")&amp;IF(AND(AND(E160&lt;&gt;"Hecho",E160&lt;&gt;"No aplica"),N(I160)&gt;0,TODAY()&gt;=N(I160)),"ABIERTO DESPUÉS DEL INICIO; ","")&amp;IF(AND(AND(E160&lt;&gt;"Hecho",E160&lt;&gt;"No aplica"),N(I160)&gt;0,TODAY()&lt;N(I160),N(I160)-TODAY()&lt;=N('Ajustes'!$B$2)),"INICIO CERCANO - SIGUE ABIERTO; ","")&amp;IF(AND(E160&lt;&gt;"No aplica",C160=""),"SIN RESPONSABLE; ","")&amp;IF(AND(AND(E160&lt;&gt;"Hecho",E160&lt;&gt;"No aplica"),N(D160)=0),"SIN FECHA LÍMITE; ","")&amp;IF(AND(AND(E160&lt;&gt;"Hecho",E160&lt;&gt;"No aplica"),N(D160)&gt;0,N(I160)&gt;0,N(D160)&gt;N(I160)),"FECHA LÍMITE DESPUÉS DEL INICIO; ","")&amp;IF(AND(AND(E160&lt;&gt;"Hecho",E160&lt;&gt;"No aplica"),N(D160)&gt;0,N(D160)&lt;TODAY()),"VENCIDO; ","")&amp;IF(AND(E160="Hecho",G160=""),"HECHO - SIN COMPROBANTE; ","")&amp;IF(AND(E160="Hecho",N(F160)=0),"HECHO - SIN FECHA; ",""),LEN(IF(A160="","SIN OBRA; ",IF(COUNTIF('Obras'!$A$2:$A$51,A160)=0,"OBRA NO ESTÁ EN OBRAS; ",""))&amp;IF(B160="","SIN PUNTO; ","")&amp;IF(AND(AND(E160&lt;&gt;"Hecho",E160&lt;&gt;"No aplica"),N(I160)&gt;0,TODAY()&gt;=N(I160)),"ABIERTO DESPUÉS DEL INICIO; ","")&amp;IF(AND(AND(E160&lt;&gt;"Hecho",E160&lt;&gt;"No aplica"),N(I160)&gt;0,TODAY()&lt;N(I160),N(I160)-TODAY()&lt;=N('Ajustes'!$B$2)),"INICIO CERCANO - SIGUE ABIERTO; ","")&amp;IF(AND(E160&lt;&gt;"No aplica",C160=""),"SIN RESPONSABLE; ","")&amp;IF(AND(AND(E160&lt;&gt;"Hecho",E160&lt;&gt;"No aplica"),N(D160)=0),"SIN FECHA LÍMITE; ","")&amp;IF(AND(AND(E160&lt;&gt;"Hecho",E160&lt;&gt;"No aplica"),N(D160)&gt;0,N(I160)&gt;0,N(D160)&gt;N(I160)),"FECHA LÍMITE DESPUÉS DEL INICIO; ","")&amp;IF(AND(AND(E160&lt;&gt;"Hecho",E160&lt;&gt;"No aplica"),N(D160)&gt;0,N(D160)&lt;TODAY()),"VENCIDO; ","")&amp;IF(AND(E160="Hecho",G160=""),"HECHO - SIN COMPROBANTE; ","")&amp;IF(AND(E160="Hecho",N(F160)=0),"HECHO - SIN FECHA; ",""))-2)))</f>
        <v/>
      </c>
    </row>
    <row r="161">
      <c r="B161" s="6" t="n"/>
      <c r="D161" s="7" t="n"/>
      <c r="F161" s="7" t="n"/>
      <c r="H161" s="6" t="n"/>
      <c r="I161" s="7">
        <f>IF(A161="","",IFERROR(IF(N(INDEX('Obras'!$D$2:$D$51,MATCH(A161,'Obras'!$A$2:$A$51,0)))=0,"",INDEX('Obras'!$D$2:$D$51,MATCH(A161,'Obras'!$A$2:$A$51,0))),""))</f>
        <v/>
      </c>
      <c r="J161" s="8">
        <f>IF(N(I161)=0,"",N(I161)-TODAY())</f>
        <v/>
      </c>
      <c r="K161" s="6">
        <f>IF(NOT(OR(A161&lt;&gt;"",B161&lt;&gt;"")),"",IF(IF(A161="","SIN OBRA; ",IF(COUNTIF('Obras'!$A$2:$A$51,A161)=0,"OBRA NO ESTÁ EN OBRAS; ",""))&amp;IF(B161="","SIN PUNTO; ","")&amp;IF(AND(AND(E161&lt;&gt;"Hecho",E161&lt;&gt;"No aplica"),N(I161)&gt;0,TODAY()&gt;=N(I161)),"ABIERTO DESPUÉS DEL INICIO; ","")&amp;IF(AND(AND(E161&lt;&gt;"Hecho",E161&lt;&gt;"No aplica"),N(I161)&gt;0,TODAY()&lt;N(I161),N(I161)-TODAY()&lt;=N('Ajustes'!$B$2)),"INICIO CERCANO - SIGUE ABIERTO; ","")&amp;IF(AND(E161&lt;&gt;"No aplica",C161=""),"SIN RESPONSABLE; ","")&amp;IF(AND(AND(E161&lt;&gt;"Hecho",E161&lt;&gt;"No aplica"),N(D161)=0),"SIN FECHA LÍMITE; ","")&amp;IF(AND(AND(E161&lt;&gt;"Hecho",E161&lt;&gt;"No aplica"),N(D161)&gt;0,N(I161)&gt;0,N(D161)&gt;N(I161)),"FECHA LÍMITE DESPUÉS DEL INICIO; ","")&amp;IF(AND(AND(E161&lt;&gt;"Hecho",E161&lt;&gt;"No aplica"),N(D161)&gt;0,N(D161)&lt;TODAY()),"VENCIDO; ","")&amp;IF(AND(E161="Hecho",G161=""),"HECHO - SIN COMPROBANTE; ","")&amp;IF(AND(E161="Hecho",N(F161)=0),"HECHO - SIN FECHA; ","")="","",LEFT(IF(A161="","SIN OBRA; ",IF(COUNTIF('Obras'!$A$2:$A$51,A161)=0,"OBRA NO ESTÁ EN OBRAS; ",""))&amp;IF(B161="","SIN PUNTO; ","")&amp;IF(AND(AND(E161&lt;&gt;"Hecho",E161&lt;&gt;"No aplica"),N(I161)&gt;0,TODAY()&gt;=N(I161)),"ABIERTO DESPUÉS DEL INICIO; ","")&amp;IF(AND(AND(E161&lt;&gt;"Hecho",E161&lt;&gt;"No aplica"),N(I161)&gt;0,TODAY()&lt;N(I161),N(I161)-TODAY()&lt;=N('Ajustes'!$B$2)),"INICIO CERCANO - SIGUE ABIERTO; ","")&amp;IF(AND(E161&lt;&gt;"No aplica",C161=""),"SIN RESPONSABLE; ","")&amp;IF(AND(AND(E161&lt;&gt;"Hecho",E161&lt;&gt;"No aplica"),N(D161)=0),"SIN FECHA LÍMITE; ","")&amp;IF(AND(AND(E161&lt;&gt;"Hecho",E161&lt;&gt;"No aplica"),N(D161)&gt;0,N(I161)&gt;0,N(D161)&gt;N(I161)),"FECHA LÍMITE DESPUÉS DEL INICIO; ","")&amp;IF(AND(AND(E161&lt;&gt;"Hecho",E161&lt;&gt;"No aplica"),N(D161)&gt;0,N(D161)&lt;TODAY()),"VENCIDO; ","")&amp;IF(AND(E161="Hecho",G161=""),"HECHO - SIN COMPROBANTE; ","")&amp;IF(AND(E161="Hecho",N(F161)=0),"HECHO - SIN FECHA; ",""),LEN(IF(A161="","SIN OBRA; ",IF(COUNTIF('Obras'!$A$2:$A$51,A161)=0,"OBRA NO ESTÁ EN OBRAS; ",""))&amp;IF(B161="","SIN PUNTO; ","")&amp;IF(AND(AND(E161&lt;&gt;"Hecho",E161&lt;&gt;"No aplica"),N(I161)&gt;0,TODAY()&gt;=N(I161)),"ABIERTO DESPUÉS DEL INICIO; ","")&amp;IF(AND(AND(E161&lt;&gt;"Hecho",E161&lt;&gt;"No aplica"),N(I161)&gt;0,TODAY()&lt;N(I161),N(I161)-TODAY()&lt;=N('Ajustes'!$B$2)),"INICIO CERCANO - SIGUE ABIERTO; ","")&amp;IF(AND(E161&lt;&gt;"No aplica",C161=""),"SIN RESPONSABLE; ","")&amp;IF(AND(AND(E161&lt;&gt;"Hecho",E161&lt;&gt;"No aplica"),N(D161)=0),"SIN FECHA LÍMITE; ","")&amp;IF(AND(AND(E161&lt;&gt;"Hecho",E161&lt;&gt;"No aplica"),N(D161)&gt;0,N(I161)&gt;0,N(D161)&gt;N(I161)),"FECHA LÍMITE DESPUÉS DEL INICIO; ","")&amp;IF(AND(AND(E161&lt;&gt;"Hecho",E161&lt;&gt;"No aplica"),N(D161)&gt;0,N(D161)&lt;TODAY()),"VENCIDO; ","")&amp;IF(AND(E161="Hecho",G161=""),"HECHO - SIN COMPROBANTE; ","")&amp;IF(AND(E161="Hecho",N(F161)=0),"HECHO - SIN FECHA; ",""))-2)))</f>
        <v/>
      </c>
    </row>
    <row r="162">
      <c r="B162" s="6" t="n"/>
      <c r="D162" s="7" t="n"/>
      <c r="F162" s="7" t="n"/>
      <c r="H162" s="6" t="n"/>
      <c r="I162" s="7">
        <f>IF(A162="","",IFERROR(IF(N(INDEX('Obras'!$D$2:$D$51,MATCH(A162,'Obras'!$A$2:$A$51,0)))=0,"",INDEX('Obras'!$D$2:$D$51,MATCH(A162,'Obras'!$A$2:$A$51,0))),""))</f>
        <v/>
      </c>
      <c r="J162" s="8">
        <f>IF(N(I162)=0,"",N(I162)-TODAY())</f>
        <v/>
      </c>
      <c r="K162" s="6">
        <f>IF(NOT(OR(A162&lt;&gt;"",B162&lt;&gt;"")),"",IF(IF(A162="","SIN OBRA; ",IF(COUNTIF('Obras'!$A$2:$A$51,A162)=0,"OBRA NO ESTÁ EN OBRAS; ",""))&amp;IF(B162="","SIN PUNTO; ","")&amp;IF(AND(AND(E162&lt;&gt;"Hecho",E162&lt;&gt;"No aplica"),N(I162)&gt;0,TODAY()&gt;=N(I162)),"ABIERTO DESPUÉS DEL INICIO; ","")&amp;IF(AND(AND(E162&lt;&gt;"Hecho",E162&lt;&gt;"No aplica"),N(I162)&gt;0,TODAY()&lt;N(I162),N(I162)-TODAY()&lt;=N('Ajustes'!$B$2)),"INICIO CERCANO - SIGUE ABIERTO; ","")&amp;IF(AND(E162&lt;&gt;"No aplica",C162=""),"SIN RESPONSABLE; ","")&amp;IF(AND(AND(E162&lt;&gt;"Hecho",E162&lt;&gt;"No aplica"),N(D162)=0),"SIN FECHA LÍMITE; ","")&amp;IF(AND(AND(E162&lt;&gt;"Hecho",E162&lt;&gt;"No aplica"),N(D162)&gt;0,N(I162)&gt;0,N(D162)&gt;N(I162)),"FECHA LÍMITE DESPUÉS DEL INICIO; ","")&amp;IF(AND(AND(E162&lt;&gt;"Hecho",E162&lt;&gt;"No aplica"),N(D162)&gt;0,N(D162)&lt;TODAY()),"VENCIDO; ","")&amp;IF(AND(E162="Hecho",G162=""),"HECHO - SIN COMPROBANTE; ","")&amp;IF(AND(E162="Hecho",N(F162)=0),"HECHO - SIN FECHA; ","")="","",LEFT(IF(A162="","SIN OBRA; ",IF(COUNTIF('Obras'!$A$2:$A$51,A162)=0,"OBRA NO ESTÁ EN OBRAS; ",""))&amp;IF(B162="","SIN PUNTO; ","")&amp;IF(AND(AND(E162&lt;&gt;"Hecho",E162&lt;&gt;"No aplica"),N(I162)&gt;0,TODAY()&gt;=N(I162)),"ABIERTO DESPUÉS DEL INICIO; ","")&amp;IF(AND(AND(E162&lt;&gt;"Hecho",E162&lt;&gt;"No aplica"),N(I162)&gt;0,TODAY()&lt;N(I162),N(I162)-TODAY()&lt;=N('Ajustes'!$B$2)),"INICIO CERCANO - SIGUE ABIERTO; ","")&amp;IF(AND(E162&lt;&gt;"No aplica",C162=""),"SIN RESPONSABLE; ","")&amp;IF(AND(AND(E162&lt;&gt;"Hecho",E162&lt;&gt;"No aplica"),N(D162)=0),"SIN FECHA LÍMITE; ","")&amp;IF(AND(AND(E162&lt;&gt;"Hecho",E162&lt;&gt;"No aplica"),N(D162)&gt;0,N(I162)&gt;0,N(D162)&gt;N(I162)),"FECHA LÍMITE DESPUÉS DEL INICIO; ","")&amp;IF(AND(AND(E162&lt;&gt;"Hecho",E162&lt;&gt;"No aplica"),N(D162)&gt;0,N(D162)&lt;TODAY()),"VENCIDO; ","")&amp;IF(AND(E162="Hecho",G162=""),"HECHO - SIN COMPROBANTE; ","")&amp;IF(AND(E162="Hecho",N(F162)=0),"HECHO - SIN FECHA; ",""),LEN(IF(A162="","SIN OBRA; ",IF(COUNTIF('Obras'!$A$2:$A$51,A162)=0,"OBRA NO ESTÁ EN OBRAS; ",""))&amp;IF(B162="","SIN PUNTO; ","")&amp;IF(AND(AND(E162&lt;&gt;"Hecho",E162&lt;&gt;"No aplica"),N(I162)&gt;0,TODAY()&gt;=N(I162)),"ABIERTO DESPUÉS DEL INICIO; ","")&amp;IF(AND(AND(E162&lt;&gt;"Hecho",E162&lt;&gt;"No aplica"),N(I162)&gt;0,TODAY()&lt;N(I162),N(I162)-TODAY()&lt;=N('Ajustes'!$B$2)),"INICIO CERCANO - SIGUE ABIERTO; ","")&amp;IF(AND(E162&lt;&gt;"No aplica",C162=""),"SIN RESPONSABLE; ","")&amp;IF(AND(AND(E162&lt;&gt;"Hecho",E162&lt;&gt;"No aplica"),N(D162)=0),"SIN FECHA LÍMITE; ","")&amp;IF(AND(AND(E162&lt;&gt;"Hecho",E162&lt;&gt;"No aplica"),N(D162)&gt;0,N(I162)&gt;0,N(D162)&gt;N(I162)),"FECHA LÍMITE DESPUÉS DEL INICIO; ","")&amp;IF(AND(AND(E162&lt;&gt;"Hecho",E162&lt;&gt;"No aplica"),N(D162)&gt;0,N(D162)&lt;TODAY()),"VENCIDO; ","")&amp;IF(AND(E162="Hecho",G162=""),"HECHO - SIN COMPROBANTE; ","")&amp;IF(AND(E162="Hecho",N(F162)=0),"HECHO - SIN FECHA; ",""))-2)))</f>
        <v/>
      </c>
    </row>
    <row r="163">
      <c r="B163" s="6" t="n"/>
      <c r="D163" s="7" t="n"/>
      <c r="F163" s="7" t="n"/>
      <c r="H163" s="6" t="n"/>
      <c r="I163" s="7">
        <f>IF(A163="","",IFERROR(IF(N(INDEX('Obras'!$D$2:$D$51,MATCH(A163,'Obras'!$A$2:$A$51,0)))=0,"",INDEX('Obras'!$D$2:$D$51,MATCH(A163,'Obras'!$A$2:$A$51,0))),""))</f>
        <v/>
      </c>
      <c r="J163" s="8">
        <f>IF(N(I163)=0,"",N(I163)-TODAY())</f>
        <v/>
      </c>
      <c r="K163" s="6">
        <f>IF(NOT(OR(A163&lt;&gt;"",B163&lt;&gt;"")),"",IF(IF(A163="","SIN OBRA; ",IF(COUNTIF('Obras'!$A$2:$A$51,A163)=0,"OBRA NO ESTÁ EN OBRAS; ",""))&amp;IF(B163="","SIN PUNTO; ","")&amp;IF(AND(AND(E163&lt;&gt;"Hecho",E163&lt;&gt;"No aplica"),N(I163)&gt;0,TODAY()&gt;=N(I163)),"ABIERTO DESPUÉS DEL INICIO; ","")&amp;IF(AND(AND(E163&lt;&gt;"Hecho",E163&lt;&gt;"No aplica"),N(I163)&gt;0,TODAY()&lt;N(I163),N(I163)-TODAY()&lt;=N('Ajustes'!$B$2)),"INICIO CERCANO - SIGUE ABIERTO; ","")&amp;IF(AND(E163&lt;&gt;"No aplica",C163=""),"SIN RESPONSABLE; ","")&amp;IF(AND(AND(E163&lt;&gt;"Hecho",E163&lt;&gt;"No aplica"),N(D163)=0),"SIN FECHA LÍMITE; ","")&amp;IF(AND(AND(E163&lt;&gt;"Hecho",E163&lt;&gt;"No aplica"),N(D163)&gt;0,N(I163)&gt;0,N(D163)&gt;N(I163)),"FECHA LÍMITE DESPUÉS DEL INICIO; ","")&amp;IF(AND(AND(E163&lt;&gt;"Hecho",E163&lt;&gt;"No aplica"),N(D163)&gt;0,N(D163)&lt;TODAY()),"VENCIDO; ","")&amp;IF(AND(E163="Hecho",G163=""),"HECHO - SIN COMPROBANTE; ","")&amp;IF(AND(E163="Hecho",N(F163)=0),"HECHO - SIN FECHA; ","")="","",LEFT(IF(A163="","SIN OBRA; ",IF(COUNTIF('Obras'!$A$2:$A$51,A163)=0,"OBRA NO ESTÁ EN OBRAS; ",""))&amp;IF(B163="","SIN PUNTO; ","")&amp;IF(AND(AND(E163&lt;&gt;"Hecho",E163&lt;&gt;"No aplica"),N(I163)&gt;0,TODAY()&gt;=N(I163)),"ABIERTO DESPUÉS DEL INICIO; ","")&amp;IF(AND(AND(E163&lt;&gt;"Hecho",E163&lt;&gt;"No aplica"),N(I163)&gt;0,TODAY()&lt;N(I163),N(I163)-TODAY()&lt;=N('Ajustes'!$B$2)),"INICIO CERCANO - SIGUE ABIERTO; ","")&amp;IF(AND(E163&lt;&gt;"No aplica",C163=""),"SIN RESPONSABLE; ","")&amp;IF(AND(AND(E163&lt;&gt;"Hecho",E163&lt;&gt;"No aplica"),N(D163)=0),"SIN FECHA LÍMITE; ","")&amp;IF(AND(AND(E163&lt;&gt;"Hecho",E163&lt;&gt;"No aplica"),N(D163)&gt;0,N(I163)&gt;0,N(D163)&gt;N(I163)),"FECHA LÍMITE DESPUÉS DEL INICIO; ","")&amp;IF(AND(AND(E163&lt;&gt;"Hecho",E163&lt;&gt;"No aplica"),N(D163)&gt;0,N(D163)&lt;TODAY()),"VENCIDO; ","")&amp;IF(AND(E163="Hecho",G163=""),"HECHO - SIN COMPROBANTE; ","")&amp;IF(AND(E163="Hecho",N(F163)=0),"HECHO - SIN FECHA; ",""),LEN(IF(A163="","SIN OBRA; ",IF(COUNTIF('Obras'!$A$2:$A$51,A163)=0,"OBRA NO ESTÁ EN OBRAS; ",""))&amp;IF(B163="","SIN PUNTO; ","")&amp;IF(AND(AND(E163&lt;&gt;"Hecho",E163&lt;&gt;"No aplica"),N(I163)&gt;0,TODAY()&gt;=N(I163)),"ABIERTO DESPUÉS DEL INICIO; ","")&amp;IF(AND(AND(E163&lt;&gt;"Hecho",E163&lt;&gt;"No aplica"),N(I163)&gt;0,TODAY()&lt;N(I163),N(I163)-TODAY()&lt;=N('Ajustes'!$B$2)),"INICIO CERCANO - SIGUE ABIERTO; ","")&amp;IF(AND(E163&lt;&gt;"No aplica",C163=""),"SIN RESPONSABLE; ","")&amp;IF(AND(AND(E163&lt;&gt;"Hecho",E163&lt;&gt;"No aplica"),N(D163)=0),"SIN FECHA LÍMITE; ","")&amp;IF(AND(AND(E163&lt;&gt;"Hecho",E163&lt;&gt;"No aplica"),N(D163)&gt;0,N(I163)&gt;0,N(D163)&gt;N(I163)),"FECHA LÍMITE DESPUÉS DEL INICIO; ","")&amp;IF(AND(AND(E163&lt;&gt;"Hecho",E163&lt;&gt;"No aplica"),N(D163)&gt;0,N(D163)&lt;TODAY()),"VENCIDO; ","")&amp;IF(AND(E163="Hecho",G163=""),"HECHO - SIN COMPROBANTE; ","")&amp;IF(AND(E163="Hecho",N(F163)=0),"HECHO - SIN FECHA; ",""))-2)))</f>
        <v/>
      </c>
    </row>
    <row r="164">
      <c r="B164" s="6" t="n"/>
      <c r="D164" s="7" t="n"/>
      <c r="F164" s="7" t="n"/>
      <c r="H164" s="6" t="n"/>
      <c r="I164" s="7">
        <f>IF(A164="","",IFERROR(IF(N(INDEX('Obras'!$D$2:$D$51,MATCH(A164,'Obras'!$A$2:$A$51,0)))=0,"",INDEX('Obras'!$D$2:$D$51,MATCH(A164,'Obras'!$A$2:$A$51,0))),""))</f>
        <v/>
      </c>
      <c r="J164" s="8">
        <f>IF(N(I164)=0,"",N(I164)-TODAY())</f>
        <v/>
      </c>
      <c r="K164" s="6">
        <f>IF(NOT(OR(A164&lt;&gt;"",B164&lt;&gt;"")),"",IF(IF(A164="","SIN OBRA; ",IF(COUNTIF('Obras'!$A$2:$A$51,A164)=0,"OBRA NO ESTÁ EN OBRAS; ",""))&amp;IF(B164="","SIN PUNTO; ","")&amp;IF(AND(AND(E164&lt;&gt;"Hecho",E164&lt;&gt;"No aplica"),N(I164)&gt;0,TODAY()&gt;=N(I164)),"ABIERTO DESPUÉS DEL INICIO; ","")&amp;IF(AND(AND(E164&lt;&gt;"Hecho",E164&lt;&gt;"No aplica"),N(I164)&gt;0,TODAY()&lt;N(I164),N(I164)-TODAY()&lt;=N('Ajustes'!$B$2)),"INICIO CERCANO - SIGUE ABIERTO; ","")&amp;IF(AND(E164&lt;&gt;"No aplica",C164=""),"SIN RESPONSABLE; ","")&amp;IF(AND(AND(E164&lt;&gt;"Hecho",E164&lt;&gt;"No aplica"),N(D164)=0),"SIN FECHA LÍMITE; ","")&amp;IF(AND(AND(E164&lt;&gt;"Hecho",E164&lt;&gt;"No aplica"),N(D164)&gt;0,N(I164)&gt;0,N(D164)&gt;N(I164)),"FECHA LÍMITE DESPUÉS DEL INICIO; ","")&amp;IF(AND(AND(E164&lt;&gt;"Hecho",E164&lt;&gt;"No aplica"),N(D164)&gt;0,N(D164)&lt;TODAY()),"VENCIDO; ","")&amp;IF(AND(E164="Hecho",G164=""),"HECHO - SIN COMPROBANTE; ","")&amp;IF(AND(E164="Hecho",N(F164)=0),"HECHO - SIN FECHA; ","")="","",LEFT(IF(A164="","SIN OBRA; ",IF(COUNTIF('Obras'!$A$2:$A$51,A164)=0,"OBRA NO ESTÁ EN OBRAS; ",""))&amp;IF(B164="","SIN PUNTO; ","")&amp;IF(AND(AND(E164&lt;&gt;"Hecho",E164&lt;&gt;"No aplica"),N(I164)&gt;0,TODAY()&gt;=N(I164)),"ABIERTO DESPUÉS DEL INICIO; ","")&amp;IF(AND(AND(E164&lt;&gt;"Hecho",E164&lt;&gt;"No aplica"),N(I164)&gt;0,TODAY()&lt;N(I164),N(I164)-TODAY()&lt;=N('Ajustes'!$B$2)),"INICIO CERCANO - SIGUE ABIERTO; ","")&amp;IF(AND(E164&lt;&gt;"No aplica",C164=""),"SIN RESPONSABLE; ","")&amp;IF(AND(AND(E164&lt;&gt;"Hecho",E164&lt;&gt;"No aplica"),N(D164)=0),"SIN FECHA LÍMITE; ","")&amp;IF(AND(AND(E164&lt;&gt;"Hecho",E164&lt;&gt;"No aplica"),N(D164)&gt;0,N(I164)&gt;0,N(D164)&gt;N(I164)),"FECHA LÍMITE DESPUÉS DEL INICIO; ","")&amp;IF(AND(AND(E164&lt;&gt;"Hecho",E164&lt;&gt;"No aplica"),N(D164)&gt;0,N(D164)&lt;TODAY()),"VENCIDO; ","")&amp;IF(AND(E164="Hecho",G164=""),"HECHO - SIN COMPROBANTE; ","")&amp;IF(AND(E164="Hecho",N(F164)=0),"HECHO - SIN FECHA; ",""),LEN(IF(A164="","SIN OBRA; ",IF(COUNTIF('Obras'!$A$2:$A$51,A164)=0,"OBRA NO ESTÁ EN OBRAS; ",""))&amp;IF(B164="","SIN PUNTO; ","")&amp;IF(AND(AND(E164&lt;&gt;"Hecho",E164&lt;&gt;"No aplica"),N(I164)&gt;0,TODAY()&gt;=N(I164)),"ABIERTO DESPUÉS DEL INICIO; ","")&amp;IF(AND(AND(E164&lt;&gt;"Hecho",E164&lt;&gt;"No aplica"),N(I164)&gt;0,TODAY()&lt;N(I164),N(I164)-TODAY()&lt;=N('Ajustes'!$B$2)),"INICIO CERCANO - SIGUE ABIERTO; ","")&amp;IF(AND(E164&lt;&gt;"No aplica",C164=""),"SIN RESPONSABLE; ","")&amp;IF(AND(AND(E164&lt;&gt;"Hecho",E164&lt;&gt;"No aplica"),N(D164)=0),"SIN FECHA LÍMITE; ","")&amp;IF(AND(AND(E164&lt;&gt;"Hecho",E164&lt;&gt;"No aplica"),N(D164)&gt;0,N(I164)&gt;0,N(D164)&gt;N(I164)),"FECHA LÍMITE DESPUÉS DEL INICIO; ","")&amp;IF(AND(AND(E164&lt;&gt;"Hecho",E164&lt;&gt;"No aplica"),N(D164)&gt;0,N(D164)&lt;TODAY()),"VENCIDO; ","")&amp;IF(AND(E164="Hecho",G164=""),"HECHO - SIN COMPROBANTE; ","")&amp;IF(AND(E164="Hecho",N(F164)=0),"HECHO - SIN FECHA; ",""))-2)))</f>
        <v/>
      </c>
    </row>
    <row r="165">
      <c r="B165" s="6" t="n"/>
      <c r="D165" s="7" t="n"/>
      <c r="F165" s="7" t="n"/>
      <c r="H165" s="6" t="n"/>
      <c r="I165" s="7">
        <f>IF(A165="","",IFERROR(IF(N(INDEX('Obras'!$D$2:$D$51,MATCH(A165,'Obras'!$A$2:$A$51,0)))=0,"",INDEX('Obras'!$D$2:$D$51,MATCH(A165,'Obras'!$A$2:$A$51,0))),""))</f>
        <v/>
      </c>
      <c r="J165" s="8">
        <f>IF(N(I165)=0,"",N(I165)-TODAY())</f>
        <v/>
      </c>
      <c r="K165" s="6">
        <f>IF(NOT(OR(A165&lt;&gt;"",B165&lt;&gt;"")),"",IF(IF(A165="","SIN OBRA; ",IF(COUNTIF('Obras'!$A$2:$A$51,A165)=0,"OBRA NO ESTÁ EN OBRAS; ",""))&amp;IF(B165="","SIN PUNTO; ","")&amp;IF(AND(AND(E165&lt;&gt;"Hecho",E165&lt;&gt;"No aplica"),N(I165)&gt;0,TODAY()&gt;=N(I165)),"ABIERTO DESPUÉS DEL INICIO; ","")&amp;IF(AND(AND(E165&lt;&gt;"Hecho",E165&lt;&gt;"No aplica"),N(I165)&gt;0,TODAY()&lt;N(I165),N(I165)-TODAY()&lt;=N('Ajustes'!$B$2)),"INICIO CERCANO - SIGUE ABIERTO; ","")&amp;IF(AND(E165&lt;&gt;"No aplica",C165=""),"SIN RESPONSABLE; ","")&amp;IF(AND(AND(E165&lt;&gt;"Hecho",E165&lt;&gt;"No aplica"),N(D165)=0),"SIN FECHA LÍMITE; ","")&amp;IF(AND(AND(E165&lt;&gt;"Hecho",E165&lt;&gt;"No aplica"),N(D165)&gt;0,N(I165)&gt;0,N(D165)&gt;N(I165)),"FECHA LÍMITE DESPUÉS DEL INICIO; ","")&amp;IF(AND(AND(E165&lt;&gt;"Hecho",E165&lt;&gt;"No aplica"),N(D165)&gt;0,N(D165)&lt;TODAY()),"VENCIDO; ","")&amp;IF(AND(E165="Hecho",G165=""),"HECHO - SIN COMPROBANTE; ","")&amp;IF(AND(E165="Hecho",N(F165)=0),"HECHO - SIN FECHA; ","")="","",LEFT(IF(A165="","SIN OBRA; ",IF(COUNTIF('Obras'!$A$2:$A$51,A165)=0,"OBRA NO ESTÁ EN OBRAS; ",""))&amp;IF(B165="","SIN PUNTO; ","")&amp;IF(AND(AND(E165&lt;&gt;"Hecho",E165&lt;&gt;"No aplica"),N(I165)&gt;0,TODAY()&gt;=N(I165)),"ABIERTO DESPUÉS DEL INICIO; ","")&amp;IF(AND(AND(E165&lt;&gt;"Hecho",E165&lt;&gt;"No aplica"),N(I165)&gt;0,TODAY()&lt;N(I165),N(I165)-TODAY()&lt;=N('Ajustes'!$B$2)),"INICIO CERCANO - SIGUE ABIERTO; ","")&amp;IF(AND(E165&lt;&gt;"No aplica",C165=""),"SIN RESPONSABLE; ","")&amp;IF(AND(AND(E165&lt;&gt;"Hecho",E165&lt;&gt;"No aplica"),N(D165)=0),"SIN FECHA LÍMITE; ","")&amp;IF(AND(AND(E165&lt;&gt;"Hecho",E165&lt;&gt;"No aplica"),N(D165)&gt;0,N(I165)&gt;0,N(D165)&gt;N(I165)),"FECHA LÍMITE DESPUÉS DEL INICIO; ","")&amp;IF(AND(AND(E165&lt;&gt;"Hecho",E165&lt;&gt;"No aplica"),N(D165)&gt;0,N(D165)&lt;TODAY()),"VENCIDO; ","")&amp;IF(AND(E165="Hecho",G165=""),"HECHO - SIN COMPROBANTE; ","")&amp;IF(AND(E165="Hecho",N(F165)=0),"HECHO - SIN FECHA; ",""),LEN(IF(A165="","SIN OBRA; ",IF(COUNTIF('Obras'!$A$2:$A$51,A165)=0,"OBRA NO ESTÁ EN OBRAS; ",""))&amp;IF(B165="","SIN PUNTO; ","")&amp;IF(AND(AND(E165&lt;&gt;"Hecho",E165&lt;&gt;"No aplica"),N(I165)&gt;0,TODAY()&gt;=N(I165)),"ABIERTO DESPUÉS DEL INICIO; ","")&amp;IF(AND(AND(E165&lt;&gt;"Hecho",E165&lt;&gt;"No aplica"),N(I165)&gt;0,TODAY()&lt;N(I165),N(I165)-TODAY()&lt;=N('Ajustes'!$B$2)),"INICIO CERCANO - SIGUE ABIERTO; ","")&amp;IF(AND(E165&lt;&gt;"No aplica",C165=""),"SIN RESPONSABLE; ","")&amp;IF(AND(AND(E165&lt;&gt;"Hecho",E165&lt;&gt;"No aplica"),N(D165)=0),"SIN FECHA LÍMITE; ","")&amp;IF(AND(AND(E165&lt;&gt;"Hecho",E165&lt;&gt;"No aplica"),N(D165)&gt;0,N(I165)&gt;0,N(D165)&gt;N(I165)),"FECHA LÍMITE DESPUÉS DEL INICIO; ","")&amp;IF(AND(AND(E165&lt;&gt;"Hecho",E165&lt;&gt;"No aplica"),N(D165)&gt;0,N(D165)&lt;TODAY()),"VENCIDO; ","")&amp;IF(AND(E165="Hecho",G165=""),"HECHO - SIN COMPROBANTE; ","")&amp;IF(AND(E165="Hecho",N(F165)=0),"HECHO - SIN FECHA; ",""))-2)))</f>
        <v/>
      </c>
    </row>
    <row r="166">
      <c r="B166" s="6" t="n"/>
      <c r="D166" s="7" t="n"/>
      <c r="F166" s="7" t="n"/>
      <c r="H166" s="6" t="n"/>
      <c r="I166" s="7">
        <f>IF(A166="","",IFERROR(IF(N(INDEX('Obras'!$D$2:$D$51,MATCH(A166,'Obras'!$A$2:$A$51,0)))=0,"",INDEX('Obras'!$D$2:$D$51,MATCH(A166,'Obras'!$A$2:$A$51,0))),""))</f>
        <v/>
      </c>
      <c r="J166" s="8">
        <f>IF(N(I166)=0,"",N(I166)-TODAY())</f>
        <v/>
      </c>
      <c r="K166" s="6">
        <f>IF(NOT(OR(A166&lt;&gt;"",B166&lt;&gt;"")),"",IF(IF(A166="","SIN OBRA; ",IF(COUNTIF('Obras'!$A$2:$A$51,A166)=0,"OBRA NO ESTÁ EN OBRAS; ",""))&amp;IF(B166="","SIN PUNTO; ","")&amp;IF(AND(AND(E166&lt;&gt;"Hecho",E166&lt;&gt;"No aplica"),N(I166)&gt;0,TODAY()&gt;=N(I166)),"ABIERTO DESPUÉS DEL INICIO; ","")&amp;IF(AND(AND(E166&lt;&gt;"Hecho",E166&lt;&gt;"No aplica"),N(I166)&gt;0,TODAY()&lt;N(I166),N(I166)-TODAY()&lt;=N('Ajustes'!$B$2)),"INICIO CERCANO - SIGUE ABIERTO; ","")&amp;IF(AND(E166&lt;&gt;"No aplica",C166=""),"SIN RESPONSABLE; ","")&amp;IF(AND(AND(E166&lt;&gt;"Hecho",E166&lt;&gt;"No aplica"),N(D166)=0),"SIN FECHA LÍMITE; ","")&amp;IF(AND(AND(E166&lt;&gt;"Hecho",E166&lt;&gt;"No aplica"),N(D166)&gt;0,N(I166)&gt;0,N(D166)&gt;N(I166)),"FECHA LÍMITE DESPUÉS DEL INICIO; ","")&amp;IF(AND(AND(E166&lt;&gt;"Hecho",E166&lt;&gt;"No aplica"),N(D166)&gt;0,N(D166)&lt;TODAY()),"VENCIDO; ","")&amp;IF(AND(E166="Hecho",G166=""),"HECHO - SIN COMPROBANTE; ","")&amp;IF(AND(E166="Hecho",N(F166)=0),"HECHO - SIN FECHA; ","")="","",LEFT(IF(A166="","SIN OBRA; ",IF(COUNTIF('Obras'!$A$2:$A$51,A166)=0,"OBRA NO ESTÁ EN OBRAS; ",""))&amp;IF(B166="","SIN PUNTO; ","")&amp;IF(AND(AND(E166&lt;&gt;"Hecho",E166&lt;&gt;"No aplica"),N(I166)&gt;0,TODAY()&gt;=N(I166)),"ABIERTO DESPUÉS DEL INICIO; ","")&amp;IF(AND(AND(E166&lt;&gt;"Hecho",E166&lt;&gt;"No aplica"),N(I166)&gt;0,TODAY()&lt;N(I166),N(I166)-TODAY()&lt;=N('Ajustes'!$B$2)),"INICIO CERCANO - SIGUE ABIERTO; ","")&amp;IF(AND(E166&lt;&gt;"No aplica",C166=""),"SIN RESPONSABLE; ","")&amp;IF(AND(AND(E166&lt;&gt;"Hecho",E166&lt;&gt;"No aplica"),N(D166)=0),"SIN FECHA LÍMITE; ","")&amp;IF(AND(AND(E166&lt;&gt;"Hecho",E166&lt;&gt;"No aplica"),N(D166)&gt;0,N(I166)&gt;0,N(D166)&gt;N(I166)),"FECHA LÍMITE DESPUÉS DEL INICIO; ","")&amp;IF(AND(AND(E166&lt;&gt;"Hecho",E166&lt;&gt;"No aplica"),N(D166)&gt;0,N(D166)&lt;TODAY()),"VENCIDO; ","")&amp;IF(AND(E166="Hecho",G166=""),"HECHO - SIN COMPROBANTE; ","")&amp;IF(AND(E166="Hecho",N(F166)=0),"HECHO - SIN FECHA; ",""),LEN(IF(A166="","SIN OBRA; ",IF(COUNTIF('Obras'!$A$2:$A$51,A166)=0,"OBRA NO ESTÁ EN OBRAS; ",""))&amp;IF(B166="","SIN PUNTO; ","")&amp;IF(AND(AND(E166&lt;&gt;"Hecho",E166&lt;&gt;"No aplica"),N(I166)&gt;0,TODAY()&gt;=N(I166)),"ABIERTO DESPUÉS DEL INICIO; ","")&amp;IF(AND(AND(E166&lt;&gt;"Hecho",E166&lt;&gt;"No aplica"),N(I166)&gt;0,TODAY()&lt;N(I166),N(I166)-TODAY()&lt;=N('Ajustes'!$B$2)),"INICIO CERCANO - SIGUE ABIERTO; ","")&amp;IF(AND(E166&lt;&gt;"No aplica",C166=""),"SIN RESPONSABLE; ","")&amp;IF(AND(AND(E166&lt;&gt;"Hecho",E166&lt;&gt;"No aplica"),N(D166)=0),"SIN FECHA LÍMITE; ","")&amp;IF(AND(AND(E166&lt;&gt;"Hecho",E166&lt;&gt;"No aplica"),N(D166)&gt;0,N(I166)&gt;0,N(D166)&gt;N(I166)),"FECHA LÍMITE DESPUÉS DEL INICIO; ","")&amp;IF(AND(AND(E166&lt;&gt;"Hecho",E166&lt;&gt;"No aplica"),N(D166)&gt;0,N(D166)&lt;TODAY()),"VENCIDO; ","")&amp;IF(AND(E166="Hecho",G166=""),"HECHO - SIN COMPROBANTE; ","")&amp;IF(AND(E166="Hecho",N(F166)=0),"HECHO - SIN FECHA; ",""))-2)))</f>
        <v/>
      </c>
    </row>
    <row r="167">
      <c r="B167" s="6" t="n"/>
      <c r="D167" s="7" t="n"/>
      <c r="F167" s="7" t="n"/>
      <c r="H167" s="6" t="n"/>
      <c r="I167" s="7">
        <f>IF(A167="","",IFERROR(IF(N(INDEX('Obras'!$D$2:$D$51,MATCH(A167,'Obras'!$A$2:$A$51,0)))=0,"",INDEX('Obras'!$D$2:$D$51,MATCH(A167,'Obras'!$A$2:$A$51,0))),""))</f>
        <v/>
      </c>
      <c r="J167" s="8">
        <f>IF(N(I167)=0,"",N(I167)-TODAY())</f>
        <v/>
      </c>
      <c r="K167" s="6">
        <f>IF(NOT(OR(A167&lt;&gt;"",B167&lt;&gt;"")),"",IF(IF(A167="","SIN OBRA; ",IF(COUNTIF('Obras'!$A$2:$A$51,A167)=0,"OBRA NO ESTÁ EN OBRAS; ",""))&amp;IF(B167="","SIN PUNTO; ","")&amp;IF(AND(AND(E167&lt;&gt;"Hecho",E167&lt;&gt;"No aplica"),N(I167)&gt;0,TODAY()&gt;=N(I167)),"ABIERTO DESPUÉS DEL INICIO; ","")&amp;IF(AND(AND(E167&lt;&gt;"Hecho",E167&lt;&gt;"No aplica"),N(I167)&gt;0,TODAY()&lt;N(I167),N(I167)-TODAY()&lt;=N('Ajustes'!$B$2)),"INICIO CERCANO - SIGUE ABIERTO; ","")&amp;IF(AND(E167&lt;&gt;"No aplica",C167=""),"SIN RESPONSABLE; ","")&amp;IF(AND(AND(E167&lt;&gt;"Hecho",E167&lt;&gt;"No aplica"),N(D167)=0),"SIN FECHA LÍMITE; ","")&amp;IF(AND(AND(E167&lt;&gt;"Hecho",E167&lt;&gt;"No aplica"),N(D167)&gt;0,N(I167)&gt;0,N(D167)&gt;N(I167)),"FECHA LÍMITE DESPUÉS DEL INICIO; ","")&amp;IF(AND(AND(E167&lt;&gt;"Hecho",E167&lt;&gt;"No aplica"),N(D167)&gt;0,N(D167)&lt;TODAY()),"VENCIDO; ","")&amp;IF(AND(E167="Hecho",G167=""),"HECHO - SIN COMPROBANTE; ","")&amp;IF(AND(E167="Hecho",N(F167)=0),"HECHO - SIN FECHA; ","")="","",LEFT(IF(A167="","SIN OBRA; ",IF(COUNTIF('Obras'!$A$2:$A$51,A167)=0,"OBRA NO ESTÁ EN OBRAS; ",""))&amp;IF(B167="","SIN PUNTO; ","")&amp;IF(AND(AND(E167&lt;&gt;"Hecho",E167&lt;&gt;"No aplica"),N(I167)&gt;0,TODAY()&gt;=N(I167)),"ABIERTO DESPUÉS DEL INICIO; ","")&amp;IF(AND(AND(E167&lt;&gt;"Hecho",E167&lt;&gt;"No aplica"),N(I167)&gt;0,TODAY()&lt;N(I167),N(I167)-TODAY()&lt;=N('Ajustes'!$B$2)),"INICIO CERCANO - SIGUE ABIERTO; ","")&amp;IF(AND(E167&lt;&gt;"No aplica",C167=""),"SIN RESPONSABLE; ","")&amp;IF(AND(AND(E167&lt;&gt;"Hecho",E167&lt;&gt;"No aplica"),N(D167)=0),"SIN FECHA LÍMITE; ","")&amp;IF(AND(AND(E167&lt;&gt;"Hecho",E167&lt;&gt;"No aplica"),N(D167)&gt;0,N(I167)&gt;0,N(D167)&gt;N(I167)),"FECHA LÍMITE DESPUÉS DEL INICIO; ","")&amp;IF(AND(AND(E167&lt;&gt;"Hecho",E167&lt;&gt;"No aplica"),N(D167)&gt;0,N(D167)&lt;TODAY()),"VENCIDO; ","")&amp;IF(AND(E167="Hecho",G167=""),"HECHO - SIN COMPROBANTE; ","")&amp;IF(AND(E167="Hecho",N(F167)=0),"HECHO - SIN FECHA; ",""),LEN(IF(A167="","SIN OBRA; ",IF(COUNTIF('Obras'!$A$2:$A$51,A167)=0,"OBRA NO ESTÁ EN OBRAS; ",""))&amp;IF(B167="","SIN PUNTO; ","")&amp;IF(AND(AND(E167&lt;&gt;"Hecho",E167&lt;&gt;"No aplica"),N(I167)&gt;0,TODAY()&gt;=N(I167)),"ABIERTO DESPUÉS DEL INICIO; ","")&amp;IF(AND(AND(E167&lt;&gt;"Hecho",E167&lt;&gt;"No aplica"),N(I167)&gt;0,TODAY()&lt;N(I167),N(I167)-TODAY()&lt;=N('Ajustes'!$B$2)),"INICIO CERCANO - SIGUE ABIERTO; ","")&amp;IF(AND(E167&lt;&gt;"No aplica",C167=""),"SIN RESPONSABLE; ","")&amp;IF(AND(AND(E167&lt;&gt;"Hecho",E167&lt;&gt;"No aplica"),N(D167)=0),"SIN FECHA LÍMITE; ","")&amp;IF(AND(AND(E167&lt;&gt;"Hecho",E167&lt;&gt;"No aplica"),N(D167)&gt;0,N(I167)&gt;0,N(D167)&gt;N(I167)),"FECHA LÍMITE DESPUÉS DEL INICIO; ","")&amp;IF(AND(AND(E167&lt;&gt;"Hecho",E167&lt;&gt;"No aplica"),N(D167)&gt;0,N(D167)&lt;TODAY()),"VENCIDO; ","")&amp;IF(AND(E167="Hecho",G167=""),"HECHO - SIN COMPROBANTE; ","")&amp;IF(AND(E167="Hecho",N(F167)=0),"HECHO - SIN FECHA; ",""))-2)))</f>
        <v/>
      </c>
    </row>
    <row r="168">
      <c r="B168" s="6" t="n"/>
      <c r="D168" s="7" t="n"/>
      <c r="F168" s="7" t="n"/>
      <c r="H168" s="6" t="n"/>
      <c r="I168" s="7">
        <f>IF(A168="","",IFERROR(IF(N(INDEX('Obras'!$D$2:$D$51,MATCH(A168,'Obras'!$A$2:$A$51,0)))=0,"",INDEX('Obras'!$D$2:$D$51,MATCH(A168,'Obras'!$A$2:$A$51,0))),""))</f>
        <v/>
      </c>
      <c r="J168" s="8">
        <f>IF(N(I168)=0,"",N(I168)-TODAY())</f>
        <v/>
      </c>
      <c r="K168" s="6">
        <f>IF(NOT(OR(A168&lt;&gt;"",B168&lt;&gt;"")),"",IF(IF(A168="","SIN OBRA; ",IF(COUNTIF('Obras'!$A$2:$A$51,A168)=0,"OBRA NO ESTÁ EN OBRAS; ",""))&amp;IF(B168="","SIN PUNTO; ","")&amp;IF(AND(AND(E168&lt;&gt;"Hecho",E168&lt;&gt;"No aplica"),N(I168)&gt;0,TODAY()&gt;=N(I168)),"ABIERTO DESPUÉS DEL INICIO; ","")&amp;IF(AND(AND(E168&lt;&gt;"Hecho",E168&lt;&gt;"No aplica"),N(I168)&gt;0,TODAY()&lt;N(I168),N(I168)-TODAY()&lt;=N('Ajustes'!$B$2)),"INICIO CERCANO - SIGUE ABIERTO; ","")&amp;IF(AND(E168&lt;&gt;"No aplica",C168=""),"SIN RESPONSABLE; ","")&amp;IF(AND(AND(E168&lt;&gt;"Hecho",E168&lt;&gt;"No aplica"),N(D168)=0),"SIN FECHA LÍMITE; ","")&amp;IF(AND(AND(E168&lt;&gt;"Hecho",E168&lt;&gt;"No aplica"),N(D168)&gt;0,N(I168)&gt;0,N(D168)&gt;N(I168)),"FECHA LÍMITE DESPUÉS DEL INICIO; ","")&amp;IF(AND(AND(E168&lt;&gt;"Hecho",E168&lt;&gt;"No aplica"),N(D168)&gt;0,N(D168)&lt;TODAY()),"VENCIDO; ","")&amp;IF(AND(E168="Hecho",G168=""),"HECHO - SIN COMPROBANTE; ","")&amp;IF(AND(E168="Hecho",N(F168)=0),"HECHO - SIN FECHA; ","")="","",LEFT(IF(A168="","SIN OBRA; ",IF(COUNTIF('Obras'!$A$2:$A$51,A168)=0,"OBRA NO ESTÁ EN OBRAS; ",""))&amp;IF(B168="","SIN PUNTO; ","")&amp;IF(AND(AND(E168&lt;&gt;"Hecho",E168&lt;&gt;"No aplica"),N(I168)&gt;0,TODAY()&gt;=N(I168)),"ABIERTO DESPUÉS DEL INICIO; ","")&amp;IF(AND(AND(E168&lt;&gt;"Hecho",E168&lt;&gt;"No aplica"),N(I168)&gt;0,TODAY()&lt;N(I168),N(I168)-TODAY()&lt;=N('Ajustes'!$B$2)),"INICIO CERCANO - SIGUE ABIERTO; ","")&amp;IF(AND(E168&lt;&gt;"No aplica",C168=""),"SIN RESPONSABLE; ","")&amp;IF(AND(AND(E168&lt;&gt;"Hecho",E168&lt;&gt;"No aplica"),N(D168)=0),"SIN FECHA LÍMITE; ","")&amp;IF(AND(AND(E168&lt;&gt;"Hecho",E168&lt;&gt;"No aplica"),N(D168)&gt;0,N(I168)&gt;0,N(D168)&gt;N(I168)),"FECHA LÍMITE DESPUÉS DEL INICIO; ","")&amp;IF(AND(AND(E168&lt;&gt;"Hecho",E168&lt;&gt;"No aplica"),N(D168)&gt;0,N(D168)&lt;TODAY()),"VENCIDO; ","")&amp;IF(AND(E168="Hecho",G168=""),"HECHO - SIN COMPROBANTE; ","")&amp;IF(AND(E168="Hecho",N(F168)=0),"HECHO - SIN FECHA; ",""),LEN(IF(A168="","SIN OBRA; ",IF(COUNTIF('Obras'!$A$2:$A$51,A168)=0,"OBRA NO ESTÁ EN OBRAS; ",""))&amp;IF(B168="","SIN PUNTO; ","")&amp;IF(AND(AND(E168&lt;&gt;"Hecho",E168&lt;&gt;"No aplica"),N(I168)&gt;0,TODAY()&gt;=N(I168)),"ABIERTO DESPUÉS DEL INICIO; ","")&amp;IF(AND(AND(E168&lt;&gt;"Hecho",E168&lt;&gt;"No aplica"),N(I168)&gt;0,TODAY()&lt;N(I168),N(I168)-TODAY()&lt;=N('Ajustes'!$B$2)),"INICIO CERCANO - SIGUE ABIERTO; ","")&amp;IF(AND(E168&lt;&gt;"No aplica",C168=""),"SIN RESPONSABLE; ","")&amp;IF(AND(AND(E168&lt;&gt;"Hecho",E168&lt;&gt;"No aplica"),N(D168)=0),"SIN FECHA LÍMITE; ","")&amp;IF(AND(AND(E168&lt;&gt;"Hecho",E168&lt;&gt;"No aplica"),N(D168)&gt;0,N(I168)&gt;0,N(D168)&gt;N(I168)),"FECHA LÍMITE DESPUÉS DEL INICIO; ","")&amp;IF(AND(AND(E168&lt;&gt;"Hecho",E168&lt;&gt;"No aplica"),N(D168)&gt;0,N(D168)&lt;TODAY()),"VENCIDO; ","")&amp;IF(AND(E168="Hecho",G168=""),"HECHO - SIN COMPROBANTE; ","")&amp;IF(AND(E168="Hecho",N(F168)=0),"HECHO - SIN FECHA; ",""))-2)))</f>
        <v/>
      </c>
    </row>
    <row r="169">
      <c r="B169" s="6" t="n"/>
      <c r="D169" s="7" t="n"/>
      <c r="F169" s="7" t="n"/>
      <c r="H169" s="6" t="n"/>
      <c r="I169" s="7">
        <f>IF(A169="","",IFERROR(IF(N(INDEX('Obras'!$D$2:$D$51,MATCH(A169,'Obras'!$A$2:$A$51,0)))=0,"",INDEX('Obras'!$D$2:$D$51,MATCH(A169,'Obras'!$A$2:$A$51,0))),""))</f>
        <v/>
      </c>
      <c r="J169" s="8">
        <f>IF(N(I169)=0,"",N(I169)-TODAY())</f>
        <v/>
      </c>
      <c r="K169" s="6">
        <f>IF(NOT(OR(A169&lt;&gt;"",B169&lt;&gt;"")),"",IF(IF(A169="","SIN OBRA; ",IF(COUNTIF('Obras'!$A$2:$A$51,A169)=0,"OBRA NO ESTÁ EN OBRAS; ",""))&amp;IF(B169="","SIN PUNTO; ","")&amp;IF(AND(AND(E169&lt;&gt;"Hecho",E169&lt;&gt;"No aplica"),N(I169)&gt;0,TODAY()&gt;=N(I169)),"ABIERTO DESPUÉS DEL INICIO; ","")&amp;IF(AND(AND(E169&lt;&gt;"Hecho",E169&lt;&gt;"No aplica"),N(I169)&gt;0,TODAY()&lt;N(I169),N(I169)-TODAY()&lt;=N('Ajustes'!$B$2)),"INICIO CERCANO - SIGUE ABIERTO; ","")&amp;IF(AND(E169&lt;&gt;"No aplica",C169=""),"SIN RESPONSABLE; ","")&amp;IF(AND(AND(E169&lt;&gt;"Hecho",E169&lt;&gt;"No aplica"),N(D169)=0),"SIN FECHA LÍMITE; ","")&amp;IF(AND(AND(E169&lt;&gt;"Hecho",E169&lt;&gt;"No aplica"),N(D169)&gt;0,N(I169)&gt;0,N(D169)&gt;N(I169)),"FECHA LÍMITE DESPUÉS DEL INICIO; ","")&amp;IF(AND(AND(E169&lt;&gt;"Hecho",E169&lt;&gt;"No aplica"),N(D169)&gt;0,N(D169)&lt;TODAY()),"VENCIDO; ","")&amp;IF(AND(E169="Hecho",G169=""),"HECHO - SIN COMPROBANTE; ","")&amp;IF(AND(E169="Hecho",N(F169)=0),"HECHO - SIN FECHA; ","")="","",LEFT(IF(A169="","SIN OBRA; ",IF(COUNTIF('Obras'!$A$2:$A$51,A169)=0,"OBRA NO ESTÁ EN OBRAS; ",""))&amp;IF(B169="","SIN PUNTO; ","")&amp;IF(AND(AND(E169&lt;&gt;"Hecho",E169&lt;&gt;"No aplica"),N(I169)&gt;0,TODAY()&gt;=N(I169)),"ABIERTO DESPUÉS DEL INICIO; ","")&amp;IF(AND(AND(E169&lt;&gt;"Hecho",E169&lt;&gt;"No aplica"),N(I169)&gt;0,TODAY()&lt;N(I169),N(I169)-TODAY()&lt;=N('Ajustes'!$B$2)),"INICIO CERCANO - SIGUE ABIERTO; ","")&amp;IF(AND(E169&lt;&gt;"No aplica",C169=""),"SIN RESPONSABLE; ","")&amp;IF(AND(AND(E169&lt;&gt;"Hecho",E169&lt;&gt;"No aplica"),N(D169)=0),"SIN FECHA LÍMITE; ","")&amp;IF(AND(AND(E169&lt;&gt;"Hecho",E169&lt;&gt;"No aplica"),N(D169)&gt;0,N(I169)&gt;0,N(D169)&gt;N(I169)),"FECHA LÍMITE DESPUÉS DEL INICIO; ","")&amp;IF(AND(AND(E169&lt;&gt;"Hecho",E169&lt;&gt;"No aplica"),N(D169)&gt;0,N(D169)&lt;TODAY()),"VENCIDO; ","")&amp;IF(AND(E169="Hecho",G169=""),"HECHO - SIN COMPROBANTE; ","")&amp;IF(AND(E169="Hecho",N(F169)=0),"HECHO - SIN FECHA; ",""),LEN(IF(A169="","SIN OBRA; ",IF(COUNTIF('Obras'!$A$2:$A$51,A169)=0,"OBRA NO ESTÁ EN OBRAS; ",""))&amp;IF(B169="","SIN PUNTO; ","")&amp;IF(AND(AND(E169&lt;&gt;"Hecho",E169&lt;&gt;"No aplica"),N(I169)&gt;0,TODAY()&gt;=N(I169)),"ABIERTO DESPUÉS DEL INICIO; ","")&amp;IF(AND(AND(E169&lt;&gt;"Hecho",E169&lt;&gt;"No aplica"),N(I169)&gt;0,TODAY()&lt;N(I169),N(I169)-TODAY()&lt;=N('Ajustes'!$B$2)),"INICIO CERCANO - SIGUE ABIERTO; ","")&amp;IF(AND(E169&lt;&gt;"No aplica",C169=""),"SIN RESPONSABLE; ","")&amp;IF(AND(AND(E169&lt;&gt;"Hecho",E169&lt;&gt;"No aplica"),N(D169)=0),"SIN FECHA LÍMITE; ","")&amp;IF(AND(AND(E169&lt;&gt;"Hecho",E169&lt;&gt;"No aplica"),N(D169)&gt;0,N(I169)&gt;0,N(D169)&gt;N(I169)),"FECHA LÍMITE DESPUÉS DEL INICIO; ","")&amp;IF(AND(AND(E169&lt;&gt;"Hecho",E169&lt;&gt;"No aplica"),N(D169)&gt;0,N(D169)&lt;TODAY()),"VENCIDO; ","")&amp;IF(AND(E169="Hecho",G169=""),"HECHO - SIN COMPROBANTE; ","")&amp;IF(AND(E169="Hecho",N(F169)=0),"HECHO - SIN FECHA; ",""))-2)))</f>
        <v/>
      </c>
    </row>
    <row r="170">
      <c r="B170" s="6" t="n"/>
      <c r="D170" s="7" t="n"/>
      <c r="F170" s="7" t="n"/>
      <c r="H170" s="6" t="n"/>
      <c r="I170" s="7">
        <f>IF(A170="","",IFERROR(IF(N(INDEX('Obras'!$D$2:$D$51,MATCH(A170,'Obras'!$A$2:$A$51,0)))=0,"",INDEX('Obras'!$D$2:$D$51,MATCH(A170,'Obras'!$A$2:$A$51,0))),""))</f>
        <v/>
      </c>
      <c r="J170" s="8">
        <f>IF(N(I170)=0,"",N(I170)-TODAY())</f>
        <v/>
      </c>
      <c r="K170" s="6">
        <f>IF(NOT(OR(A170&lt;&gt;"",B170&lt;&gt;"")),"",IF(IF(A170="","SIN OBRA; ",IF(COUNTIF('Obras'!$A$2:$A$51,A170)=0,"OBRA NO ESTÁ EN OBRAS; ",""))&amp;IF(B170="","SIN PUNTO; ","")&amp;IF(AND(AND(E170&lt;&gt;"Hecho",E170&lt;&gt;"No aplica"),N(I170)&gt;0,TODAY()&gt;=N(I170)),"ABIERTO DESPUÉS DEL INICIO; ","")&amp;IF(AND(AND(E170&lt;&gt;"Hecho",E170&lt;&gt;"No aplica"),N(I170)&gt;0,TODAY()&lt;N(I170),N(I170)-TODAY()&lt;=N('Ajustes'!$B$2)),"INICIO CERCANO - SIGUE ABIERTO; ","")&amp;IF(AND(E170&lt;&gt;"No aplica",C170=""),"SIN RESPONSABLE; ","")&amp;IF(AND(AND(E170&lt;&gt;"Hecho",E170&lt;&gt;"No aplica"),N(D170)=0),"SIN FECHA LÍMITE; ","")&amp;IF(AND(AND(E170&lt;&gt;"Hecho",E170&lt;&gt;"No aplica"),N(D170)&gt;0,N(I170)&gt;0,N(D170)&gt;N(I170)),"FECHA LÍMITE DESPUÉS DEL INICIO; ","")&amp;IF(AND(AND(E170&lt;&gt;"Hecho",E170&lt;&gt;"No aplica"),N(D170)&gt;0,N(D170)&lt;TODAY()),"VENCIDO; ","")&amp;IF(AND(E170="Hecho",G170=""),"HECHO - SIN COMPROBANTE; ","")&amp;IF(AND(E170="Hecho",N(F170)=0),"HECHO - SIN FECHA; ","")="","",LEFT(IF(A170="","SIN OBRA; ",IF(COUNTIF('Obras'!$A$2:$A$51,A170)=0,"OBRA NO ESTÁ EN OBRAS; ",""))&amp;IF(B170="","SIN PUNTO; ","")&amp;IF(AND(AND(E170&lt;&gt;"Hecho",E170&lt;&gt;"No aplica"),N(I170)&gt;0,TODAY()&gt;=N(I170)),"ABIERTO DESPUÉS DEL INICIO; ","")&amp;IF(AND(AND(E170&lt;&gt;"Hecho",E170&lt;&gt;"No aplica"),N(I170)&gt;0,TODAY()&lt;N(I170),N(I170)-TODAY()&lt;=N('Ajustes'!$B$2)),"INICIO CERCANO - SIGUE ABIERTO; ","")&amp;IF(AND(E170&lt;&gt;"No aplica",C170=""),"SIN RESPONSABLE; ","")&amp;IF(AND(AND(E170&lt;&gt;"Hecho",E170&lt;&gt;"No aplica"),N(D170)=0),"SIN FECHA LÍMITE; ","")&amp;IF(AND(AND(E170&lt;&gt;"Hecho",E170&lt;&gt;"No aplica"),N(D170)&gt;0,N(I170)&gt;0,N(D170)&gt;N(I170)),"FECHA LÍMITE DESPUÉS DEL INICIO; ","")&amp;IF(AND(AND(E170&lt;&gt;"Hecho",E170&lt;&gt;"No aplica"),N(D170)&gt;0,N(D170)&lt;TODAY()),"VENCIDO; ","")&amp;IF(AND(E170="Hecho",G170=""),"HECHO - SIN COMPROBANTE; ","")&amp;IF(AND(E170="Hecho",N(F170)=0),"HECHO - SIN FECHA; ",""),LEN(IF(A170="","SIN OBRA; ",IF(COUNTIF('Obras'!$A$2:$A$51,A170)=0,"OBRA NO ESTÁ EN OBRAS; ",""))&amp;IF(B170="","SIN PUNTO; ","")&amp;IF(AND(AND(E170&lt;&gt;"Hecho",E170&lt;&gt;"No aplica"),N(I170)&gt;0,TODAY()&gt;=N(I170)),"ABIERTO DESPUÉS DEL INICIO; ","")&amp;IF(AND(AND(E170&lt;&gt;"Hecho",E170&lt;&gt;"No aplica"),N(I170)&gt;0,TODAY()&lt;N(I170),N(I170)-TODAY()&lt;=N('Ajustes'!$B$2)),"INICIO CERCANO - SIGUE ABIERTO; ","")&amp;IF(AND(E170&lt;&gt;"No aplica",C170=""),"SIN RESPONSABLE; ","")&amp;IF(AND(AND(E170&lt;&gt;"Hecho",E170&lt;&gt;"No aplica"),N(D170)=0),"SIN FECHA LÍMITE; ","")&amp;IF(AND(AND(E170&lt;&gt;"Hecho",E170&lt;&gt;"No aplica"),N(D170)&gt;0,N(I170)&gt;0,N(D170)&gt;N(I170)),"FECHA LÍMITE DESPUÉS DEL INICIO; ","")&amp;IF(AND(AND(E170&lt;&gt;"Hecho",E170&lt;&gt;"No aplica"),N(D170)&gt;0,N(D170)&lt;TODAY()),"VENCIDO; ","")&amp;IF(AND(E170="Hecho",G170=""),"HECHO - SIN COMPROBANTE; ","")&amp;IF(AND(E170="Hecho",N(F170)=0),"HECHO - SIN FECHA; ",""))-2)))</f>
        <v/>
      </c>
    </row>
    <row r="171">
      <c r="B171" s="6" t="n"/>
      <c r="D171" s="7" t="n"/>
      <c r="F171" s="7" t="n"/>
      <c r="H171" s="6" t="n"/>
      <c r="I171" s="7">
        <f>IF(A171="","",IFERROR(IF(N(INDEX('Obras'!$D$2:$D$51,MATCH(A171,'Obras'!$A$2:$A$51,0)))=0,"",INDEX('Obras'!$D$2:$D$51,MATCH(A171,'Obras'!$A$2:$A$51,0))),""))</f>
        <v/>
      </c>
      <c r="J171" s="8">
        <f>IF(N(I171)=0,"",N(I171)-TODAY())</f>
        <v/>
      </c>
      <c r="K171" s="6">
        <f>IF(NOT(OR(A171&lt;&gt;"",B171&lt;&gt;"")),"",IF(IF(A171="","SIN OBRA; ",IF(COUNTIF('Obras'!$A$2:$A$51,A171)=0,"OBRA NO ESTÁ EN OBRAS; ",""))&amp;IF(B171="","SIN PUNTO; ","")&amp;IF(AND(AND(E171&lt;&gt;"Hecho",E171&lt;&gt;"No aplica"),N(I171)&gt;0,TODAY()&gt;=N(I171)),"ABIERTO DESPUÉS DEL INICIO; ","")&amp;IF(AND(AND(E171&lt;&gt;"Hecho",E171&lt;&gt;"No aplica"),N(I171)&gt;0,TODAY()&lt;N(I171),N(I171)-TODAY()&lt;=N('Ajustes'!$B$2)),"INICIO CERCANO - SIGUE ABIERTO; ","")&amp;IF(AND(E171&lt;&gt;"No aplica",C171=""),"SIN RESPONSABLE; ","")&amp;IF(AND(AND(E171&lt;&gt;"Hecho",E171&lt;&gt;"No aplica"),N(D171)=0),"SIN FECHA LÍMITE; ","")&amp;IF(AND(AND(E171&lt;&gt;"Hecho",E171&lt;&gt;"No aplica"),N(D171)&gt;0,N(I171)&gt;0,N(D171)&gt;N(I171)),"FECHA LÍMITE DESPUÉS DEL INICIO; ","")&amp;IF(AND(AND(E171&lt;&gt;"Hecho",E171&lt;&gt;"No aplica"),N(D171)&gt;0,N(D171)&lt;TODAY()),"VENCIDO; ","")&amp;IF(AND(E171="Hecho",G171=""),"HECHO - SIN COMPROBANTE; ","")&amp;IF(AND(E171="Hecho",N(F171)=0),"HECHO - SIN FECHA; ","")="","",LEFT(IF(A171="","SIN OBRA; ",IF(COUNTIF('Obras'!$A$2:$A$51,A171)=0,"OBRA NO ESTÁ EN OBRAS; ",""))&amp;IF(B171="","SIN PUNTO; ","")&amp;IF(AND(AND(E171&lt;&gt;"Hecho",E171&lt;&gt;"No aplica"),N(I171)&gt;0,TODAY()&gt;=N(I171)),"ABIERTO DESPUÉS DEL INICIO; ","")&amp;IF(AND(AND(E171&lt;&gt;"Hecho",E171&lt;&gt;"No aplica"),N(I171)&gt;0,TODAY()&lt;N(I171),N(I171)-TODAY()&lt;=N('Ajustes'!$B$2)),"INICIO CERCANO - SIGUE ABIERTO; ","")&amp;IF(AND(E171&lt;&gt;"No aplica",C171=""),"SIN RESPONSABLE; ","")&amp;IF(AND(AND(E171&lt;&gt;"Hecho",E171&lt;&gt;"No aplica"),N(D171)=0),"SIN FECHA LÍMITE; ","")&amp;IF(AND(AND(E171&lt;&gt;"Hecho",E171&lt;&gt;"No aplica"),N(D171)&gt;0,N(I171)&gt;0,N(D171)&gt;N(I171)),"FECHA LÍMITE DESPUÉS DEL INICIO; ","")&amp;IF(AND(AND(E171&lt;&gt;"Hecho",E171&lt;&gt;"No aplica"),N(D171)&gt;0,N(D171)&lt;TODAY()),"VENCIDO; ","")&amp;IF(AND(E171="Hecho",G171=""),"HECHO - SIN COMPROBANTE; ","")&amp;IF(AND(E171="Hecho",N(F171)=0),"HECHO - SIN FECHA; ",""),LEN(IF(A171="","SIN OBRA; ",IF(COUNTIF('Obras'!$A$2:$A$51,A171)=0,"OBRA NO ESTÁ EN OBRAS; ",""))&amp;IF(B171="","SIN PUNTO; ","")&amp;IF(AND(AND(E171&lt;&gt;"Hecho",E171&lt;&gt;"No aplica"),N(I171)&gt;0,TODAY()&gt;=N(I171)),"ABIERTO DESPUÉS DEL INICIO; ","")&amp;IF(AND(AND(E171&lt;&gt;"Hecho",E171&lt;&gt;"No aplica"),N(I171)&gt;0,TODAY()&lt;N(I171),N(I171)-TODAY()&lt;=N('Ajustes'!$B$2)),"INICIO CERCANO - SIGUE ABIERTO; ","")&amp;IF(AND(E171&lt;&gt;"No aplica",C171=""),"SIN RESPONSABLE; ","")&amp;IF(AND(AND(E171&lt;&gt;"Hecho",E171&lt;&gt;"No aplica"),N(D171)=0),"SIN FECHA LÍMITE; ","")&amp;IF(AND(AND(E171&lt;&gt;"Hecho",E171&lt;&gt;"No aplica"),N(D171)&gt;0,N(I171)&gt;0,N(D171)&gt;N(I171)),"FECHA LÍMITE DESPUÉS DEL INICIO; ","")&amp;IF(AND(AND(E171&lt;&gt;"Hecho",E171&lt;&gt;"No aplica"),N(D171)&gt;0,N(D171)&lt;TODAY()),"VENCIDO; ","")&amp;IF(AND(E171="Hecho",G171=""),"HECHO - SIN COMPROBANTE; ","")&amp;IF(AND(E171="Hecho",N(F171)=0),"HECHO - SIN FECHA; ",""))-2)))</f>
        <v/>
      </c>
    </row>
    <row r="172">
      <c r="B172" s="6" t="n"/>
      <c r="D172" s="7" t="n"/>
      <c r="F172" s="7" t="n"/>
      <c r="H172" s="6" t="n"/>
      <c r="I172" s="7">
        <f>IF(A172="","",IFERROR(IF(N(INDEX('Obras'!$D$2:$D$51,MATCH(A172,'Obras'!$A$2:$A$51,0)))=0,"",INDEX('Obras'!$D$2:$D$51,MATCH(A172,'Obras'!$A$2:$A$51,0))),""))</f>
        <v/>
      </c>
      <c r="J172" s="8">
        <f>IF(N(I172)=0,"",N(I172)-TODAY())</f>
        <v/>
      </c>
      <c r="K172" s="6">
        <f>IF(NOT(OR(A172&lt;&gt;"",B172&lt;&gt;"")),"",IF(IF(A172="","SIN OBRA; ",IF(COUNTIF('Obras'!$A$2:$A$51,A172)=0,"OBRA NO ESTÁ EN OBRAS; ",""))&amp;IF(B172="","SIN PUNTO; ","")&amp;IF(AND(AND(E172&lt;&gt;"Hecho",E172&lt;&gt;"No aplica"),N(I172)&gt;0,TODAY()&gt;=N(I172)),"ABIERTO DESPUÉS DEL INICIO; ","")&amp;IF(AND(AND(E172&lt;&gt;"Hecho",E172&lt;&gt;"No aplica"),N(I172)&gt;0,TODAY()&lt;N(I172),N(I172)-TODAY()&lt;=N('Ajustes'!$B$2)),"INICIO CERCANO - SIGUE ABIERTO; ","")&amp;IF(AND(E172&lt;&gt;"No aplica",C172=""),"SIN RESPONSABLE; ","")&amp;IF(AND(AND(E172&lt;&gt;"Hecho",E172&lt;&gt;"No aplica"),N(D172)=0),"SIN FECHA LÍMITE; ","")&amp;IF(AND(AND(E172&lt;&gt;"Hecho",E172&lt;&gt;"No aplica"),N(D172)&gt;0,N(I172)&gt;0,N(D172)&gt;N(I172)),"FECHA LÍMITE DESPUÉS DEL INICIO; ","")&amp;IF(AND(AND(E172&lt;&gt;"Hecho",E172&lt;&gt;"No aplica"),N(D172)&gt;0,N(D172)&lt;TODAY()),"VENCIDO; ","")&amp;IF(AND(E172="Hecho",G172=""),"HECHO - SIN COMPROBANTE; ","")&amp;IF(AND(E172="Hecho",N(F172)=0),"HECHO - SIN FECHA; ","")="","",LEFT(IF(A172="","SIN OBRA; ",IF(COUNTIF('Obras'!$A$2:$A$51,A172)=0,"OBRA NO ESTÁ EN OBRAS; ",""))&amp;IF(B172="","SIN PUNTO; ","")&amp;IF(AND(AND(E172&lt;&gt;"Hecho",E172&lt;&gt;"No aplica"),N(I172)&gt;0,TODAY()&gt;=N(I172)),"ABIERTO DESPUÉS DEL INICIO; ","")&amp;IF(AND(AND(E172&lt;&gt;"Hecho",E172&lt;&gt;"No aplica"),N(I172)&gt;0,TODAY()&lt;N(I172),N(I172)-TODAY()&lt;=N('Ajustes'!$B$2)),"INICIO CERCANO - SIGUE ABIERTO; ","")&amp;IF(AND(E172&lt;&gt;"No aplica",C172=""),"SIN RESPONSABLE; ","")&amp;IF(AND(AND(E172&lt;&gt;"Hecho",E172&lt;&gt;"No aplica"),N(D172)=0),"SIN FECHA LÍMITE; ","")&amp;IF(AND(AND(E172&lt;&gt;"Hecho",E172&lt;&gt;"No aplica"),N(D172)&gt;0,N(I172)&gt;0,N(D172)&gt;N(I172)),"FECHA LÍMITE DESPUÉS DEL INICIO; ","")&amp;IF(AND(AND(E172&lt;&gt;"Hecho",E172&lt;&gt;"No aplica"),N(D172)&gt;0,N(D172)&lt;TODAY()),"VENCIDO; ","")&amp;IF(AND(E172="Hecho",G172=""),"HECHO - SIN COMPROBANTE; ","")&amp;IF(AND(E172="Hecho",N(F172)=0),"HECHO - SIN FECHA; ",""),LEN(IF(A172="","SIN OBRA; ",IF(COUNTIF('Obras'!$A$2:$A$51,A172)=0,"OBRA NO ESTÁ EN OBRAS; ",""))&amp;IF(B172="","SIN PUNTO; ","")&amp;IF(AND(AND(E172&lt;&gt;"Hecho",E172&lt;&gt;"No aplica"),N(I172)&gt;0,TODAY()&gt;=N(I172)),"ABIERTO DESPUÉS DEL INICIO; ","")&amp;IF(AND(AND(E172&lt;&gt;"Hecho",E172&lt;&gt;"No aplica"),N(I172)&gt;0,TODAY()&lt;N(I172),N(I172)-TODAY()&lt;=N('Ajustes'!$B$2)),"INICIO CERCANO - SIGUE ABIERTO; ","")&amp;IF(AND(E172&lt;&gt;"No aplica",C172=""),"SIN RESPONSABLE; ","")&amp;IF(AND(AND(E172&lt;&gt;"Hecho",E172&lt;&gt;"No aplica"),N(D172)=0),"SIN FECHA LÍMITE; ","")&amp;IF(AND(AND(E172&lt;&gt;"Hecho",E172&lt;&gt;"No aplica"),N(D172)&gt;0,N(I172)&gt;0,N(D172)&gt;N(I172)),"FECHA LÍMITE DESPUÉS DEL INICIO; ","")&amp;IF(AND(AND(E172&lt;&gt;"Hecho",E172&lt;&gt;"No aplica"),N(D172)&gt;0,N(D172)&lt;TODAY()),"VENCIDO; ","")&amp;IF(AND(E172="Hecho",G172=""),"HECHO - SIN COMPROBANTE; ","")&amp;IF(AND(E172="Hecho",N(F172)=0),"HECHO - SIN FECHA; ",""))-2)))</f>
        <v/>
      </c>
    </row>
    <row r="173">
      <c r="B173" s="6" t="n"/>
      <c r="D173" s="7" t="n"/>
      <c r="F173" s="7" t="n"/>
      <c r="H173" s="6" t="n"/>
      <c r="I173" s="7">
        <f>IF(A173="","",IFERROR(IF(N(INDEX('Obras'!$D$2:$D$51,MATCH(A173,'Obras'!$A$2:$A$51,0)))=0,"",INDEX('Obras'!$D$2:$D$51,MATCH(A173,'Obras'!$A$2:$A$51,0))),""))</f>
        <v/>
      </c>
      <c r="J173" s="8">
        <f>IF(N(I173)=0,"",N(I173)-TODAY())</f>
        <v/>
      </c>
      <c r="K173" s="6">
        <f>IF(NOT(OR(A173&lt;&gt;"",B173&lt;&gt;"")),"",IF(IF(A173="","SIN OBRA; ",IF(COUNTIF('Obras'!$A$2:$A$51,A173)=0,"OBRA NO ESTÁ EN OBRAS; ",""))&amp;IF(B173="","SIN PUNTO; ","")&amp;IF(AND(AND(E173&lt;&gt;"Hecho",E173&lt;&gt;"No aplica"),N(I173)&gt;0,TODAY()&gt;=N(I173)),"ABIERTO DESPUÉS DEL INICIO; ","")&amp;IF(AND(AND(E173&lt;&gt;"Hecho",E173&lt;&gt;"No aplica"),N(I173)&gt;0,TODAY()&lt;N(I173),N(I173)-TODAY()&lt;=N('Ajustes'!$B$2)),"INICIO CERCANO - SIGUE ABIERTO; ","")&amp;IF(AND(E173&lt;&gt;"No aplica",C173=""),"SIN RESPONSABLE; ","")&amp;IF(AND(AND(E173&lt;&gt;"Hecho",E173&lt;&gt;"No aplica"),N(D173)=0),"SIN FECHA LÍMITE; ","")&amp;IF(AND(AND(E173&lt;&gt;"Hecho",E173&lt;&gt;"No aplica"),N(D173)&gt;0,N(I173)&gt;0,N(D173)&gt;N(I173)),"FECHA LÍMITE DESPUÉS DEL INICIO; ","")&amp;IF(AND(AND(E173&lt;&gt;"Hecho",E173&lt;&gt;"No aplica"),N(D173)&gt;0,N(D173)&lt;TODAY()),"VENCIDO; ","")&amp;IF(AND(E173="Hecho",G173=""),"HECHO - SIN COMPROBANTE; ","")&amp;IF(AND(E173="Hecho",N(F173)=0),"HECHO - SIN FECHA; ","")="","",LEFT(IF(A173="","SIN OBRA; ",IF(COUNTIF('Obras'!$A$2:$A$51,A173)=0,"OBRA NO ESTÁ EN OBRAS; ",""))&amp;IF(B173="","SIN PUNTO; ","")&amp;IF(AND(AND(E173&lt;&gt;"Hecho",E173&lt;&gt;"No aplica"),N(I173)&gt;0,TODAY()&gt;=N(I173)),"ABIERTO DESPUÉS DEL INICIO; ","")&amp;IF(AND(AND(E173&lt;&gt;"Hecho",E173&lt;&gt;"No aplica"),N(I173)&gt;0,TODAY()&lt;N(I173),N(I173)-TODAY()&lt;=N('Ajustes'!$B$2)),"INICIO CERCANO - SIGUE ABIERTO; ","")&amp;IF(AND(E173&lt;&gt;"No aplica",C173=""),"SIN RESPONSABLE; ","")&amp;IF(AND(AND(E173&lt;&gt;"Hecho",E173&lt;&gt;"No aplica"),N(D173)=0),"SIN FECHA LÍMITE; ","")&amp;IF(AND(AND(E173&lt;&gt;"Hecho",E173&lt;&gt;"No aplica"),N(D173)&gt;0,N(I173)&gt;0,N(D173)&gt;N(I173)),"FECHA LÍMITE DESPUÉS DEL INICIO; ","")&amp;IF(AND(AND(E173&lt;&gt;"Hecho",E173&lt;&gt;"No aplica"),N(D173)&gt;0,N(D173)&lt;TODAY()),"VENCIDO; ","")&amp;IF(AND(E173="Hecho",G173=""),"HECHO - SIN COMPROBANTE; ","")&amp;IF(AND(E173="Hecho",N(F173)=0),"HECHO - SIN FECHA; ",""),LEN(IF(A173="","SIN OBRA; ",IF(COUNTIF('Obras'!$A$2:$A$51,A173)=0,"OBRA NO ESTÁ EN OBRAS; ",""))&amp;IF(B173="","SIN PUNTO; ","")&amp;IF(AND(AND(E173&lt;&gt;"Hecho",E173&lt;&gt;"No aplica"),N(I173)&gt;0,TODAY()&gt;=N(I173)),"ABIERTO DESPUÉS DEL INICIO; ","")&amp;IF(AND(AND(E173&lt;&gt;"Hecho",E173&lt;&gt;"No aplica"),N(I173)&gt;0,TODAY()&lt;N(I173),N(I173)-TODAY()&lt;=N('Ajustes'!$B$2)),"INICIO CERCANO - SIGUE ABIERTO; ","")&amp;IF(AND(E173&lt;&gt;"No aplica",C173=""),"SIN RESPONSABLE; ","")&amp;IF(AND(AND(E173&lt;&gt;"Hecho",E173&lt;&gt;"No aplica"),N(D173)=0),"SIN FECHA LÍMITE; ","")&amp;IF(AND(AND(E173&lt;&gt;"Hecho",E173&lt;&gt;"No aplica"),N(D173)&gt;0,N(I173)&gt;0,N(D173)&gt;N(I173)),"FECHA LÍMITE DESPUÉS DEL INICIO; ","")&amp;IF(AND(AND(E173&lt;&gt;"Hecho",E173&lt;&gt;"No aplica"),N(D173)&gt;0,N(D173)&lt;TODAY()),"VENCIDO; ","")&amp;IF(AND(E173="Hecho",G173=""),"HECHO - SIN COMPROBANTE; ","")&amp;IF(AND(E173="Hecho",N(F173)=0),"HECHO - SIN FECHA; ",""))-2)))</f>
        <v/>
      </c>
    </row>
    <row r="174">
      <c r="B174" s="6" t="n"/>
      <c r="D174" s="7" t="n"/>
      <c r="F174" s="7" t="n"/>
      <c r="H174" s="6" t="n"/>
      <c r="I174" s="7">
        <f>IF(A174="","",IFERROR(IF(N(INDEX('Obras'!$D$2:$D$51,MATCH(A174,'Obras'!$A$2:$A$51,0)))=0,"",INDEX('Obras'!$D$2:$D$51,MATCH(A174,'Obras'!$A$2:$A$51,0))),""))</f>
        <v/>
      </c>
      <c r="J174" s="8">
        <f>IF(N(I174)=0,"",N(I174)-TODAY())</f>
        <v/>
      </c>
      <c r="K174" s="6">
        <f>IF(NOT(OR(A174&lt;&gt;"",B174&lt;&gt;"")),"",IF(IF(A174="","SIN OBRA; ",IF(COUNTIF('Obras'!$A$2:$A$51,A174)=0,"OBRA NO ESTÁ EN OBRAS; ",""))&amp;IF(B174="","SIN PUNTO; ","")&amp;IF(AND(AND(E174&lt;&gt;"Hecho",E174&lt;&gt;"No aplica"),N(I174)&gt;0,TODAY()&gt;=N(I174)),"ABIERTO DESPUÉS DEL INICIO; ","")&amp;IF(AND(AND(E174&lt;&gt;"Hecho",E174&lt;&gt;"No aplica"),N(I174)&gt;0,TODAY()&lt;N(I174),N(I174)-TODAY()&lt;=N('Ajustes'!$B$2)),"INICIO CERCANO - SIGUE ABIERTO; ","")&amp;IF(AND(E174&lt;&gt;"No aplica",C174=""),"SIN RESPONSABLE; ","")&amp;IF(AND(AND(E174&lt;&gt;"Hecho",E174&lt;&gt;"No aplica"),N(D174)=0),"SIN FECHA LÍMITE; ","")&amp;IF(AND(AND(E174&lt;&gt;"Hecho",E174&lt;&gt;"No aplica"),N(D174)&gt;0,N(I174)&gt;0,N(D174)&gt;N(I174)),"FECHA LÍMITE DESPUÉS DEL INICIO; ","")&amp;IF(AND(AND(E174&lt;&gt;"Hecho",E174&lt;&gt;"No aplica"),N(D174)&gt;0,N(D174)&lt;TODAY()),"VENCIDO; ","")&amp;IF(AND(E174="Hecho",G174=""),"HECHO - SIN COMPROBANTE; ","")&amp;IF(AND(E174="Hecho",N(F174)=0),"HECHO - SIN FECHA; ","")="","",LEFT(IF(A174="","SIN OBRA; ",IF(COUNTIF('Obras'!$A$2:$A$51,A174)=0,"OBRA NO ESTÁ EN OBRAS; ",""))&amp;IF(B174="","SIN PUNTO; ","")&amp;IF(AND(AND(E174&lt;&gt;"Hecho",E174&lt;&gt;"No aplica"),N(I174)&gt;0,TODAY()&gt;=N(I174)),"ABIERTO DESPUÉS DEL INICIO; ","")&amp;IF(AND(AND(E174&lt;&gt;"Hecho",E174&lt;&gt;"No aplica"),N(I174)&gt;0,TODAY()&lt;N(I174),N(I174)-TODAY()&lt;=N('Ajustes'!$B$2)),"INICIO CERCANO - SIGUE ABIERTO; ","")&amp;IF(AND(E174&lt;&gt;"No aplica",C174=""),"SIN RESPONSABLE; ","")&amp;IF(AND(AND(E174&lt;&gt;"Hecho",E174&lt;&gt;"No aplica"),N(D174)=0),"SIN FECHA LÍMITE; ","")&amp;IF(AND(AND(E174&lt;&gt;"Hecho",E174&lt;&gt;"No aplica"),N(D174)&gt;0,N(I174)&gt;0,N(D174)&gt;N(I174)),"FECHA LÍMITE DESPUÉS DEL INICIO; ","")&amp;IF(AND(AND(E174&lt;&gt;"Hecho",E174&lt;&gt;"No aplica"),N(D174)&gt;0,N(D174)&lt;TODAY()),"VENCIDO; ","")&amp;IF(AND(E174="Hecho",G174=""),"HECHO - SIN COMPROBANTE; ","")&amp;IF(AND(E174="Hecho",N(F174)=0),"HECHO - SIN FECHA; ",""),LEN(IF(A174="","SIN OBRA; ",IF(COUNTIF('Obras'!$A$2:$A$51,A174)=0,"OBRA NO ESTÁ EN OBRAS; ",""))&amp;IF(B174="","SIN PUNTO; ","")&amp;IF(AND(AND(E174&lt;&gt;"Hecho",E174&lt;&gt;"No aplica"),N(I174)&gt;0,TODAY()&gt;=N(I174)),"ABIERTO DESPUÉS DEL INICIO; ","")&amp;IF(AND(AND(E174&lt;&gt;"Hecho",E174&lt;&gt;"No aplica"),N(I174)&gt;0,TODAY()&lt;N(I174),N(I174)-TODAY()&lt;=N('Ajustes'!$B$2)),"INICIO CERCANO - SIGUE ABIERTO; ","")&amp;IF(AND(E174&lt;&gt;"No aplica",C174=""),"SIN RESPONSABLE; ","")&amp;IF(AND(AND(E174&lt;&gt;"Hecho",E174&lt;&gt;"No aplica"),N(D174)=0),"SIN FECHA LÍMITE; ","")&amp;IF(AND(AND(E174&lt;&gt;"Hecho",E174&lt;&gt;"No aplica"),N(D174)&gt;0,N(I174)&gt;0,N(D174)&gt;N(I174)),"FECHA LÍMITE DESPUÉS DEL INICIO; ","")&amp;IF(AND(AND(E174&lt;&gt;"Hecho",E174&lt;&gt;"No aplica"),N(D174)&gt;0,N(D174)&lt;TODAY()),"VENCIDO; ","")&amp;IF(AND(E174="Hecho",G174=""),"HECHO - SIN COMPROBANTE; ","")&amp;IF(AND(E174="Hecho",N(F174)=0),"HECHO - SIN FECHA; ",""))-2)))</f>
        <v/>
      </c>
    </row>
    <row r="175">
      <c r="B175" s="6" t="n"/>
      <c r="D175" s="7" t="n"/>
      <c r="F175" s="7" t="n"/>
      <c r="H175" s="6" t="n"/>
      <c r="I175" s="7">
        <f>IF(A175="","",IFERROR(IF(N(INDEX('Obras'!$D$2:$D$51,MATCH(A175,'Obras'!$A$2:$A$51,0)))=0,"",INDEX('Obras'!$D$2:$D$51,MATCH(A175,'Obras'!$A$2:$A$51,0))),""))</f>
        <v/>
      </c>
      <c r="J175" s="8">
        <f>IF(N(I175)=0,"",N(I175)-TODAY())</f>
        <v/>
      </c>
      <c r="K175" s="6">
        <f>IF(NOT(OR(A175&lt;&gt;"",B175&lt;&gt;"")),"",IF(IF(A175="","SIN OBRA; ",IF(COUNTIF('Obras'!$A$2:$A$51,A175)=0,"OBRA NO ESTÁ EN OBRAS; ",""))&amp;IF(B175="","SIN PUNTO; ","")&amp;IF(AND(AND(E175&lt;&gt;"Hecho",E175&lt;&gt;"No aplica"),N(I175)&gt;0,TODAY()&gt;=N(I175)),"ABIERTO DESPUÉS DEL INICIO; ","")&amp;IF(AND(AND(E175&lt;&gt;"Hecho",E175&lt;&gt;"No aplica"),N(I175)&gt;0,TODAY()&lt;N(I175),N(I175)-TODAY()&lt;=N('Ajustes'!$B$2)),"INICIO CERCANO - SIGUE ABIERTO; ","")&amp;IF(AND(E175&lt;&gt;"No aplica",C175=""),"SIN RESPONSABLE; ","")&amp;IF(AND(AND(E175&lt;&gt;"Hecho",E175&lt;&gt;"No aplica"),N(D175)=0),"SIN FECHA LÍMITE; ","")&amp;IF(AND(AND(E175&lt;&gt;"Hecho",E175&lt;&gt;"No aplica"),N(D175)&gt;0,N(I175)&gt;0,N(D175)&gt;N(I175)),"FECHA LÍMITE DESPUÉS DEL INICIO; ","")&amp;IF(AND(AND(E175&lt;&gt;"Hecho",E175&lt;&gt;"No aplica"),N(D175)&gt;0,N(D175)&lt;TODAY()),"VENCIDO; ","")&amp;IF(AND(E175="Hecho",G175=""),"HECHO - SIN COMPROBANTE; ","")&amp;IF(AND(E175="Hecho",N(F175)=0),"HECHO - SIN FECHA; ","")="","",LEFT(IF(A175="","SIN OBRA; ",IF(COUNTIF('Obras'!$A$2:$A$51,A175)=0,"OBRA NO ESTÁ EN OBRAS; ",""))&amp;IF(B175="","SIN PUNTO; ","")&amp;IF(AND(AND(E175&lt;&gt;"Hecho",E175&lt;&gt;"No aplica"),N(I175)&gt;0,TODAY()&gt;=N(I175)),"ABIERTO DESPUÉS DEL INICIO; ","")&amp;IF(AND(AND(E175&lt;&gt;"Hecho",E175&lt;&gt;"No aplica"),N(I175)&gt;0,TODAY()&lt;N(I175),N(I175)-TODAY()&lt;=N('Ajustes'!$B$2)),"INICIO CERCANO - SIGUE ABIERTO; ","")&amp;IF(AND(E175&lt;&gt;"No aplica",C175=""),"SIN RESPONSABLE; ","")&amp;IF(AND(AND(E175&lt;&gt;"Hecho",E175&lt;&gt;"No aplica"),N(D175)=0),"SIN FECHA LÍMITE; ","")&amp;IF(AND(AND(E175&lt;&gt;"Hecho",E175&lt;&gt;"No aplica"),N(D175)&gt;0,N(I175)&gt;0,N(D175)&gt;N(I175)),"FECHA LÍMITE DESPUÉS DEL INICIO; ","")&amp;IF(AND(AND(E175&lt;&gt;"Hecho",E175&lt;&gt;"No aplica"),N(D175)&gt;0,N(D175)&lt;TODAY()),"VENCIDO; ","")&amp;IF(AND(E175="Hecho",G175=""),"HECHO - SIN COMPROBANTE; ","")&amp;IF(AND(E175="Hecho",N(F175)=0),"HECHO - SIN FECHA; ",""),LEN(IF(A175="","SIN OBRA; ",IF(COUNTIF('Obras'!$A$2:$A$51,A175)=0,"OBRA NO ESTÁ EN OBRAS; ",""))&amp;IF(B175="","SIN PUNTO; ","")&amp;IF(AND(AND(E175&lt;&gt;"Hecho",E175&lt;&gt;"No aplica"),N(I175)&gt;0,TODAY()&gt;=N(I175)),"ABIERTO DESPUÉS DEL INICIO; ","")&amp;IF(AND(AND(E175&lt;&gt;"Hecho",E175&lt;&gt;"No aplica"),N(I175)&gt;0,TODAY()&lt;N(I175),N(I175)-TODAY()&lt;=N('Ajustes'!$B$2)),"INICIO CERCANO - SIGUE ABIERTO; ","")&amp;IF(AND(E175&lt;&gt;"No aplica",C175=""),"SIN RESPONSABLE; ","")&amp;IF(AND(AND(E175&lt;&gt;"Hecho",E175&lt;&gt;"No aplica"),N(D175)=0),"SIN FECHA LÍMITE; ","")&amp;IF(AND(AND(E175&lt;&gt;"Hecho",E175&lt;&gt;"No aplica"),N(D175)&gt;0,N(I175)&gt;0,N(D175)&gt;N(I175)),"FECHA LÍMITE DESPUÉS DEL INICIO; ","")&amp;IF(AND(AND(E175&lt;&gt;"Hecho",E175&lt;&gt;"No aplica"),N(D175)&gt;0,N(D175)&lt;TODAY()),"VENCIDO; ","")&amp;IF(AND(E175="Hecho",G175=""),"HECHO - SIN COMPROBANTE; ","")&amp;IF(AND(E175="Hecho",N(F175)=0),"HECHO - SIN FECHA; ",""))-2)))</f>
        <v/>
      </c>
    </row>
    <row r="176">
      <c r="B176" s="6" t="n"/>
      <c r="D176" s="7" t="n"/>
      <c r="F176" s="7" t="n"/>
      <c r="H176" s="6" t="n"/>
      <c r="I176" s="7">
        <f>IF(A176="","",IFERROR(IF(N(INDEX('Obras'!$D$2:$D$51,MATCH(A176,'Obras'!$A$2:$A$51,0)))=0,"",INDEX('Obras'!$D$2:$D$51,MATCH(A176,'Obras'!$A$2:$A$51,0))),""))</f>
        <v/>
      </c>
      <c r="J176" s="8">
        <f>IF(N(I176)=0,"",N(I176)-TODAY())</f>
        <v/>
      </c>
      <c r="K176" s="6">
        <f>IF(NOT(OR(A176&lt;&gt;"",B176&lt;&gt;"")),"",IF(IF(A176="","SIN OBRA; ",IF(COUNTIF('Obras'!$A$2:$A$51,A176)=0,"OBRA NO ESTÁ EN OBRAS; ",""))&amp;IF(B176="","SIN PUNTO; ","")&amp;IF(AND(AND(E176&lt;&gt;"Hecho",E176&lt;&gt;"No aplica"),N(I176)&gt;0,TODAY()&gt;=N(I176)),"ABIERTO DESPUÉS DEL INICIO; ","")&amp;IF(AND(AND(E176&lt;&gt;"Hecho",E176&lt;&gt;"No aplica"),N(I176)&gt;0,TODAY()&lt;N(I176),N(I176)-TODAY()&lt;=N('Ajustes'!$B$2)),"INICIO CERCANO - SIGUE ABIERTO; ","")&amp;IF(AND(E176&lt;&gt;"No aplica",C176=""),"SIN RESPONSABLE; ","")&amp;IF(AND(AND(E176&lt;&gt;"Hecho",E176&lt;&gt;"No aplica"),N(D176)=0),"SIN FECHA LÍMITE; ","")&amp;IF(AND(AND(E176&lt;&gt;"Hecho",E176&lt;&gt;"No aplica"),N(D176)&gt;0,N(I176)&gt;0,N(D176)&gt;N(I176)),"FECHA LÍMITE DESPUÉS DEL INICIO; ","")&amp;IF(AND(AND(E176&lt;&gt;"Hecho",E176&lt;&gt;"No aplica"),N(D176)&gt;0,N(D176)&lt;TODAY()),"VENCIDO; ","")&amp;IF(AND(E176="Hecho",G176=""),"HECHO - SIN COMPROBANTE; ","")&amp;IF(AND(E176="Hecho",N(F176)=0),"HECHO - SIN FECHA; ","")="","",LEFT(IF(A176="","SIN OBRA; ",IF(COUNTIF('Obras'!$A$2:$A$51,A176)=0,"OBRA NO ESTÁ EN OBRAS; ",""))&amp;IF(B176="","SIN PUNTO; ","")&amp;IF(AND(AND(E176&lt;&gt;"Hecho",E176&lt;&gt;"No aplica"),N(I176)&gt;0,TODAY()&gt;=N(I176)),"ABIERTO DESPUÉS DEL INICIO; ","")&amp;IF(AND(AND(E176&lt;&gt;"Hecho",E176&lt;&gt;"No aplica"),N(I176)&gt;0,TODAY()&lt;N(I176),N(I176)-TODAY()&lt;=N('Ajustes'!$B$2)),"INICIO CERCANO - SIGUE ABIERTO; ","")&amp;IF(AND(E176&lt;&gt;"No aplica",C176=""),"SIN RESPONSABLE; ","")&amp;IF(AND(AND(E176&lt;&gt;"Hecho",E176&lt;&gt;"No aplica"),N(D176)=0),"SIN FECHA LÍMITE; ","")&amp;IF(AND(AND(E176&lt;&gt;"Hecho",E176&lt;&gt;"No aplica"),N(D176)&gt;0,N(I176)&gt;0,N(D176)&gt;N(I176)),"FECHA LÍMITE DESPUÉS DEL INICIO; ","")&amp;IF(AND(AND(E176&lt;&gt;"Hecho",E176&lt;&gt;"No aplica"),N(D176)&gt;0,N(D176)&lt;TODAY()),"VENCIDO; ","")&amp;IF(AND(E176="Hecho",G176=""),"HECHO - SIN COMPROBANTE; ","")&amp;IF(AND(E176="Hecho",N(F176)=0),"HECHO - SIN FECHA; ",""),LEN(IF(A176="","SIN OBRA; ",IF(COUNTIF('Obras'!$A$2:$A$51,A176)=0,"OBRA NO ESTÁ EN OBRAS; ",""))&amp;IF(B176="","SIN PUNTO; ","")&amp;IF(AND(AND(E176&lt;&gt;"Hecho",E176&lt;&gt;"No aplica"),N(I176)&gt;0,TODAY()&gt;=N(I176)),"ABIERTO DESPUÉS DEL INICIO; ","")&amp;IF(AND(AND(E176&lt;&gt;"Hecho",E176&lt;&gt;"No aplica"),N(I176)&gt;0,TODAY()&lt;N(I176),N(I176)-TODAY()&lt;=N('Ajustes'!$B$2)),"INICIO CERCANO - SIGUE ABIERTO; ","")&amp;IF(AND(E176&lt;&gt;"No aplica",C176=""),"SIN RESPONSABLE; ","")&amp;IF(AND(AND(E176&lt;&gt;"Hecho",E176&lt;&gt;"No aplica"),N(D176)=0),"SIN FECHA LÍMITE; ","")&amp;IF(AND(AND(E176&lt;&gt;"Hecho",E176&lt;&gt;"No aplica"),N(D176)&gt;0,N(I176)&gt;0,N(D176)&gt;N(I176)),"FECHA LÍMITE DESPUÉS DEL INICIO; ","")&amp;IF(AND(AND(E176&lt;&gt;"Hecho",E176&lt;&gt;"No aplica"),N(D176)&gt;0,N(D176)&lt;TODAY()),"VENCIDO; ","")&amp;IF(AND(E176="Hecho",G176=""),"HECHO - SIN COMPROBANTE; ","")&amp;IF(AND(E176="Hecho",N(F176)=0),"HECHO - SIN FECHA; ",""))-2)))</f>
        <v/>
      </c>
    </row>
    <row r="177">
      <c r="B177" s="6" t="n"/>
      <c r="D177" s="7" t="n"/>
      <c r="F177" s="7" t="n"/>
      <c r="H177" s="6" t="n"/>
      <c r="I177" s="7">
        <f>IF(A177="","",IFERROR(IF(N(INDEX('Obras'!$D$2:$D$51,MATCH(A177,'Obras'!$A$2:$A$51,0)))=0,"",INDEX('Obras'!$D$2:$D$51,MATCH(A177,'Obras'!$A$2:$A$51,0))),""))</f>
        <v/>
      </c>
      <c r="J177" s="8">
        <f>IF(N(I177)=0,"",N(I177)-TODAY())</f>
        <v/>
      </c>
      <c r="K177" s="6">
        <f>IF(NOT(OR(A177&lt;&gt;"",B177&lt;&gt;"")),"",IF(IF(A177="","SIN OBRA; ",IF(COUNTIF('Obras'!$A$2:$A$51,A177)=0,"OBRA NO ESTÁ EN OBRAS; ",""))&amp;IF(B177="","SIN PUNTO; ","")&amp;IF(AND(AND(E177&lt;&gt;"Hecho",E177&lt;&gt;"No aplica"),N(I177)&gt;0,TODAY()&gt;=N(I177)),"ABIERTO DESPUÉS DEL INICIO; ","")&amp;IF(AND(AND(E177&lt;&gt;"Hecho",E177&lt;&gt;"No aplica"),N(I177)&gt;0,TODAY()&lt;N(I177),N(I177)-TODAY()&lt;=N('Ajustes'!$B$2)),"INICIO CERCANO - SIGUE ABIERTO; ","")&amp;IF(AND(E177&lt;&gt;"No aplica",C177=""),"SIN RESPONSABLE; ","")&amp;IF(AND(AND(E177&lt;&gt;"Hecho",E177&lt;&gt;"No aplica"),N(D177)=0),"SIN FECHA LÍMITE; ","")&amp;IF(AND(AND(E177&lt;&gt;"Hecho",E177&lt;&gt;"No aplica"),N(D177)&gt;0,N(I177)&gt;0,N(D177)&gt;N(I177)),"FECHA LÍMITE DESPUÉS DEL INICIO; ","")&amp;IF(AND(AND(E177&lt;&gt;"Hecho",E177&lt;&gt;"No aplica"),N(D177)&gt;0,N(D177)&lt;TODAY()),"VENCIDO; ","")&amp;IF(AND(E177="Hecho",G177=""),"HECHO - SIN COMPROBANTE; ","")&amp;IF(AND(E177="Hecho",N(F177)=0),"HECHO - SIN FECHA; ","")="","",LEFT(IF(A177="","SIN OBRA; ",IF(COUNTIF('Obras'!$A$2:$A$51,A177)=0,"OBRA NO ESTÁ EN OBRAS; ",""))&amp;IF(B177="","SIN PUNTO; ","")&amp;IF(AND(AND(E177&lt;&gt;"Hecho",E177&lt;&gt;"No aplica"),N(I177)&gt;0,TODAY()&gt;=N(I177)),"ABIERTO DESPUÉS DEL INICIO; ","")&amp;IF(AND(AND(E177&lt;&gt;"Hecho",E177&lt;&gt;"No aplica"),N(I177)&gt;0,TODAY()&lt;N(I177),N(I177)-TODAY()&lt;=N('Ajustes'!$B$2)),"INICIO CERCANO - SIGUE ABIERTO; ","")&amp;IF(AND(E177&lt;&gt;"No aplica",C177=""),"SIN RESPONSABLE; ","")&amp;IF(AND(AND(E177&lt;&gt;"Hecho",E177&lt;&gt;"No aplica"),N(D177)=0),"SIN FECHA LÍMITE; ","")&amp;IF(AND(AND(E177&lt;&gt;"Hecho",E177&lt;&gt;"No aplica"),N(D177)&gt;0,N(I177)&gt;0,N(D177)&gt;N(I177)),"FECHA LÍMITE DESPUÉS DEL INICIO; ","")&amp;IF(AND(AND(E177&lt;&gt;"Hecho",E177&lt;&gt;"No aplica"),N(D177)&gt;0,N(D177)&lt;TODAY()),"VENCIDO; ","")&amp;IF(AND(E177="Hecho",G177=""),"HECHO - SIN COMPROBANTE; ","")&amp;IF(AND(E177="Hecho",N(F177)=0),"HECHO - SIN FECHA; ",""),LEN(IF(A177="","SIN OBRA; ",IF(COUNTIF('Obras'!$A$2:$A$51,A177)=0,"OBRA NO ESTÁ EN OBRAS; ",""))&amp;IF(B177="","SIN PUNTO; ","")&amp;IF(AND(AND(E177&lt;&gt;"Hecho",E177&lt;&gt;"No aplica"),N(I177)&gt;0,TODAY()&gt;=N(I177)),"ABIERTO DESPUÉS DEL INICIO; ","")&amp;IF(AND(AND(E177&lt;&gt;"Hecho",E177&lt;&gt;"No aplica"),N(I177)&gt;0,TODAY()&lt;N(I177),N(I177)-TODAY()&lt;=N('Ajustes'!$B$2)),"INICIO CERCANO - SIGUE ABIERTO; ","")&amp;IF(AND(E177&lt;&gt;"No aplica",C177=""),"SIN RESPONSABLE; ","")&amp;IF(AND(AND(E177&lt;&gt;"Hecho",E177&lt;&gt;"No aplica"),N(D177)=0),"SIN FECHA LÍMITE; ","")&amp;IF(AND(AND(E177&lt;&gt;"Hecho",E177&lt;&gt;"No aplica"),N(D177)&gt;0,N(I177)&gt;0,N(D177)&gt;N(I177)),"FECHA LÍMITE DESPUÉS DEL INICIO; ","")&amp;IF(AND(AND(E177&lt;&gt;"Hecho",E177&lt;&gt;"No aplica"),N(D177)&gt;0,N(D177)&lt;TODAY()),"VENCIDO; ","")&amp;IF(AND(E177="Hecho",G177=""),"HECHO - SIN COMPROBANTE; ","")&amp;IF(AND(E177="Hecho",N(F177)=0),"HECHO - SIN FECHA; ",""))-2)))</f>
        <v/>
      </c>
    </row>
    <row r="178">
      <c r="B178" s="6" t="n"/>
      <c r="D178" s="7" t="n"/>
      <c r="F178" s="7" t="n"/>
      <c r="H178" s="6" t="n"/>
      <c r="I178" s="7">
        <f>IF(A178="","",IFERROR(IF(N(INDEX('Obras'!$D$2:$D$51,MATCH(A178,'Obras'!$A$2:$A$51,0)))=0,"",INDEX('Obras'!$D$2:$D$51,MATCH(A178,'Obras'!$A$2:$A$51,0))),""))</f>
        <v/>
      </c>
      <c r="J178" s="8">
        <f>IF(N(I178)=0,"",N(I178)-TODAY())</f>
        <v/>
      </c>
      <c r="K178" s="6">
        <f>IF(NOT(OR(A178&lt;&gt;"",B178&lt;&gt;"")),"",IF(IF(A178="","SIN OBRA; ",IF(COUNTIF('Obras'!$A$2:$A$51,A178)=0,"OBRA NO ESTÁ EN OBRAS; ",""))&amp;IF(B178="","SIN PUNTO; ","")&amp;IF(AND(AND(E178&lt;&gt;"Hecho",E178&lt;&gt;"No aplica"),N(I178)&gt;0,TODAY()&gt;=N(I178)),"ABIERTO DESPUÉS DEL INICIO; ","")&amp;IF(AND(AND(E178&lt;&gt;"Hecho",E178&lt;&gt;"No aplica"),N(I178)&gt;0,TODAY()&lt;N(I178),N(I178)-TODAY()&lt;=N('Ajustes'!$B$2)),"INICIO CERCANO - SIGUE ABIERTO; ","")&amp;IF(AND(E178&lt;&gt;"No aplica",C178=""),"SIN RESPONSABLE; ","")&amp;IF(AND(AND(E178&lt;&gt;"Hecho",E178&lt;&gt;"No aplica"),N(D178)=0),"SIN FECHA LÍMITE; ","")&amp;IF(AND(AND(E178&lt;&gt;"Hecho",E178&lt;&gt;"No aplica"),N(D178)&gt;0,N(I178)&gt;0,N(D178)&gt;N(I178)),"FECHA LÍMITE DESPUÉS DEL INICIO; ","")&amp;IF(AND(AND(E178&lt;&gt;"Hecho",E178&lt;&gt;"No aplica"),N(D178)&gt;0,N(D178)&lt;TODAY()),"VENCIDO; ","")&amp;IF(AND(E178="Hecho",G178=""),"HECHO - SIN COMPROBANTE; ","")&amp;IF(AND(E178="Hecho",N(F178)=0),"HECHO - SIN FECHA; ","")="","",LEFT(IF(A178="","SIN OBRA; ",IF(COUNTIF('Obras'!$A$2:$A$51,A178)=0,"OBRA NO ESTÁ EN OBRAS; ",""))&amp;IF(B178="","SIN PUNTO; ","")&amp;IF(AND(AND(E178&lt;&gt;"Hecho",E178&lt;&gt;"No aplica"),N(I178)&gt;0,TODAY()&gt;=N(I178)),"ABIERTO DESPUÉS DEL INICIO; ","")&amp;IF(AND(AND(E178&lt;&gt;"Hecho",E178&lt;&gt;"No aplica"),N(I178)&gt;0,TODAY()&lt;N(I178),N(I178)-TODAY()&lt;=N('Ajustes'!$B$2)),"INICIO CERCANO - SIGUE ABIERTO; ","")&amp;IF(AND(E178&lt;&gt;"No aplica",C178=""),"SIN RESPONSABLE; ","")&amp;IF(AND(AND(E178&lt;&gt;"Hecho",E178&lt;&gt;"No aplica"),N(D178)=0),"SIN FECHA LÍMITE; ","")&amp;IF(AND(AND(E178&lt;&gt;"Hecho",E178&lt;&gt;"No aplica"),N(D178)&gt;0,N(I178)&gt;0,N(D178)&gt;N(I178)),"FECHA LÍMITE DESPUÉS DEL INICIO; ","")&amp;IF(AND(AND(E178&lt;&gt;"Hecho",E178&lt;&gt;"No aplica"),N(D178)&gt;0,N(D178)&lt;TODAY()),"VENCIDO; ","")&amp;IF(AND(E178="Hecho",G178=""),"HECHO - SIN COMPROBANTE; ","")&amp;IF(AND(E178="Hecho",N(F178)=0),"HECHO - SIN FECHA; ",""),LEN(IF(A178="","SIN OBRA; ",IF(COUNTIF('Obras'!$A$2:$A$51,A178)=0,"OBRA NO ESTÁ EN OBRAS; ",""))&amp;IF(B178="","SIN PUNTO; ","")&amp;IF(AND(AND(E178&lt;&gt;"Hecho",E178&lt;&gt;"No aplica"),N(I178)&gt;0,TODAY()&gt;=N(I178)),"ABIERTO DESPUÉS DEL INICIO; ","")&amp;IF(AND(AND(E178&lt;&gt;"Hecho",E178&lt;&gt;"No aplica"),N(I178)&gt;0,TODAY()&lt;N(I178),N(I178)-TODAY()&lt;=N('Ajustes'!$B$2)),"INICIO CERCANO - SIGUE ABIERTO; ","")&amp;IF(AND(E178&lt;&gt;"No aplica",C178=""),"SIN RESPONSABLE; ","")&amp;IF(AND(AND(E178&lt;&gt;"Hecho",E178&lt;&gt;"No aplica"),N(D178)=0),"SIN FECHA LÍMITE; ","")&amp;IF(AND(AND(E178&lt;&gt;"Hecho",E178&lt;&gt;"No aplica"),N(D178)&gt;0,N(I178)&gt;0,N(D178)&gt;N(I178)),"FECHA LÍMITE DESPUÉS DEL INICIO; ","")&amp;IF(AND(AND(E178&lt;&gt;"Hecho",E178&lt;&gt;"No aplica"),N(D178)&gt;0,N(D178)&lt;TODAY()),"VENCIDO; ","")&amp;IF(AND(E178="Hecho",G178=""),"HECHO - SIN COMPROBANTE; ","")&amp;IF(AND(E178="Hecho",N(F178)=0),"HECHO - SIN FECHA; ",""))-2)))</f>
        <v/>
      </c>
    </row>
    <row r="179">
      <c r="B179" s="6" t="n"/>
      <c r="D179" s="7" t="n"/>
      <c r="F179" s="7" t="n"/>
      <c r="H179" s="6" t="n"/>
      <c r="I179" s="7">
        <f>IF(A179="","",IFERROR(IF(N(INDEX('Obras'!$D$2:$D$51,MATCH(A179,'Obras'!$A$2:$A$51,0)))=0,"",INDEX('Obras'!$D$2:$D$51,MATCH(A179,'Obras'!$A$2:$A$51,0))),""))</f>
        <v/>
      </c>
      <c r="J179" s="8">
        <f>IF(N(I179)=0,"",N(I179)-TODAY())</f>
        <v/>
      </c>
      <c r="K179" s="6">
        <f>IF(NOT(OR(A179&lt;&gt;"",B179&lt;&gt;"")),"",IF(IF(A179="","SIN OBRA; ",IF(COUNTIF('Obras'!$A$2:$A$51,A179)=0,"OBRA NO ESTÁ EN OBRAS; ",""))&amp;IF(B179="","SIN PUNTO; ","")&amp;IF(AND(AND(E179&lt;&gt;"Hecho",E179&lt;&gt;"No aplica"),N(I179)&gt;0,TODAY()&gt;=N(I179)),"ABIERTO DESPUÉS DEL INICIO; ","")&amp;IF(AND(AND(E179&lt;&gt;"Hecho",E179&lt;&gt;"No aplica"),N(I179)&gt;0,TODAY()&lt;N(I179),N(I179)-TODAY()&lt;=N('Ajustes'!$B$2)),"INICIO CERCANO - SIGUE ABIERTO; ","")&amp;IF(AND(E179&lt;&gt;"No aplica",C179=""),"SIN RESPONSABLE; ","")&amp;IF(AND(AND(E179&lt;&gt;"Hecho",E179&lt;&gt;"No aplica"),N(D179)=0),"SIN FECHA LÍMITE; ","")&amp;IF(AND(AND(E179&lt;&gt;"Hecho",E179&lt;&gt;"No aplica"),N(D179)&gt;0,N(I179)&gt;0,N(D179)&gt;N(I179)),"FECHA LÍMITE DESPUÉS DEL INICIO; ","")&amp;IF(AND(AND(E179&lt;&gt;"Hecho",E179&lt;&gt;"No aplica"),N(D179)&gt;0,N(D179)&lt;TODAY()),"VENCIDO; ","")&amp;IF(AND(E179="Hecho",G179=""),"HECHO - SIN COMPROBANTE; ","")&amp;IF(AND(E179="Hecho",N(F179)=0),"HECHO - SIN FECHA; ","")="","",LEFT(IF(A179="","SIN OBRA; ",IF(COUNTIF('Obras'!$A$2:$A$51,A179)=0,"OBRA NO ESTÁ EN OBRAS; ",""))&amp;IF(B179="","SIN PUNTO; ","")&amp;IF(AND(AND(E179&lt;&gt;"Hecho",E179&lt;&gt;"No aplica"),N(I179)&gt;0,TODAY()&gt;=N(I179)),"ABIERTO DESPUÉS DEL INICIO; ","")&amp;IF(AND(AND(E179&lt;&gt;"Hecho",E179&lt;&gt;"No aplica"),N(I179)&gt;0,TODAY()&lt;N(I179),N(I179)-TODAY()&lt;=N('Ajustes'!$B$2)),"INICIO CERCANO - SIGUE ABIERTO; ","")&amp;IF(AND(E179&lt;&gt;"No aplica",C179=""),"SIN RESPONSABLE; ","")&amp;IF(AND(AND(E179&lt;&gt;"Hecho",E179&lt;&gt;"No aplica"),N(D179)=0),"SIN FECHA LÍMITE; ","")&amp;IF(AND(AND(E179&lt;&gt;"Hecho",E179&lt;&gt;"No aplica"),N(D179)&gt;0,N(I179)&gt;0,N(D179)&gt;N(I179)),"FECHA LÍMITE DESPUÉS DEL INICIO; ","")&amp;IF(AND(AND(E179&lt;&gt;"Hecho",E179&lt;&gt;"No aplica"),N(D179)&gt;0,N(D179)&lt;TODAY()),"VENCIDO; ","")&amp;IF(AND(E179="Hecho",G179=""),"HECHO - SIN COMPROBANTE; ","")&amp;IF(AND(E179="Hecho",N(F179)=0),"HECHO - SIN FECHA; ",""),LEN(IF(A179="","SIN OBRA; ",IF(COUNTIF('Obras'!$A$2:$A$51,A179)=0,"OBRA NO ESTÁ EN OBRAS; ",""))&amp;IF(B179="","SIN PUNTO; ","")&amp;IF(AND(AND(E179&lt;&gt;"Hecho",E179&lt;&gt;"No aplica"),N(I179)&gt;0,TODAY()&gt;=N(I179)),"ABIERTO DESPUÉS DEL INICIO; ","")&amp;IF(AND(AND(E179&lt;&gt;"Hecho",E179&lt;&gt;"No aplica"),N(I179)&gt;0,TODAY()&lt;N(I179),N(I179)-TODAY()&lt;=N('Ajustes'!$B$2)),"INICIO CERCANO - SIGUE ABIERTO; ","")&amp;IF(AND(E179&lt;&gt;"No aplica",C179=""),"SIN RESPONSABLE; ","")&amp;IF(AND(AND(E179&lt;&gt;"Hecho",E179&lt;&gt;"No aplica"),N(D179)=0),"SIN FECHA LÍMITE; ","")&amp;IF(AND(AND(E179&lt;&gt;"Hecho",E179&lt;&gt;"No aplica"),N(D179)&gt;0,N(I179)&gt;0,N(D179)&gt;N(I179)),"FECHA LÍMITE DESPUÉS DEL INICIO; ","")&amp;IF(AND(AND(E179&lt;&gt;"Hecho",E179&lt;&gt;"No aplica"),N(D179)&gt;0,N(D179)&lt;TODAY()),"VENCIDO; ","")&amp;IF(AND(E179="Hecho",G179=""),"HECHO - SIN COMPROBANTE; ","")&amp;IF(AND(E179="Hecho",N(F179)=0),"HECHO - SIN FECHA; ",""))-2)))</f>
        <v/>
      </c>
    </row>
    <row r="180">
      <c r="B180" s="6" t="n"/>
      <c r="D180" s="7" t="n"/>
      <c r="F180" s="7" t="n"/>
      <c r="H180" s="6" t="n"/>
      <c r="I180" s="7">
        <f>IF(A180="","",IFERROR(IF(N(INDEX('Obras'!$D$2:$D$51,MATCH(A180,'Obras'!$A$2:$A$51,0)))=0,"",INDEX('Obras'!$D$2:$D$51,MATCH(A180,'Obras'!$A$2:$A$51,0))),""))</f>
        <v/>
      </c>
      <c r="J180" s="8">
        <f>IF(N(I180)=0,"",N(I180)-TODAY())</f>
        <v/>
      </c>
      <c r="K180" s="6">
        <f>IF(NOT(OR(A180&lt;&gt;"",B180&lt;&gt;"")),"",IF(IF(A180="","SIN OBRA; ",IF(COUNTIF('Obras'!$A$2:$A$51,A180)=0,"OBRA NO ESTÁ EN OBRAS; ",""))&amp;IF(B180="","SIN PUNTO; ","")&amp;IF(AND(AND(E180&lt;&gt;"Hecho",E180&lt;&gt;"No aplica"),N(I180)&gt;0,TODAY()&gt;=N(I180)),"ABIERTO DESPUÉS DEL INICIO; ","")&amp;IF(AND(AND(E180&lt;&gt;"Hecho",E180&lt;&gt;"No aplica"),N(I180)&gt;0,TODAY()&lt;N(I180),N(I180)-TODAY()&lt;=N('Ajustes'!$B$2)),"INICIO CERCANO - SIGUE ABIERTO; ","")&amp;IF(AND(E180&lt;&gt;"No aplica",C180=""),"SIN RESPONSABLE; ","")&amp;IF(AND(AND(E180&lt;&gt;"Hecho",E180&lt;&gt;"No aplica"),N(D180)=0),"SIN FECHA LÍMITE; ","")&amp;IF(AND(AND(E180&lt;&gt;"Hecho",E180&lt;&gt;"No aplica"),N(D180)&gt;0,N(I180)&gt;0,N(D180)&gt;N(I180)),"FECHA LÍMITE DESPUÉS DEL INICIO; ","")&amp;IF(AND(AND(E180&lt;&gt;"Hecho",E180&lt;&gt;"No aplica"),N(D180)&gt;0,N(D180)&lt;TODAY()),"VENCIDO; ","")&amp;IF(AND(E180="Hecho",G180=""),"HECHO - SIN COMPROBANTE; ","")&amp;IF(AND(E180="Hecho",N(F180)=0),"HECHO - SIN FECHA; ","")="","",LEFT(IF(A180="","SIN OBRA; ",IF(COUNTIF('Obras'!$A$2:$A$51,A180)=0,"OBRA NO ESTÁ EN OBRAS; ",""))&amp;IF(B180="","SIN PUNTO; ","")&amp;IF(AND(AND(E180&lt;&gt;"Hecho",E180&lt;&gt;"No aplica"),N(I180)&gt;0,TODAY()&gt;=N(I180)),"ABIERTO DESPUÉS DEL INICIO; ","")&amp;IF(AND(AND(E180&lt;&gt;"Hecho",E180&lt;&gt;"No aplica"),N(I180)&gt;0,TODAY()&lt;N(I180),N(I180)-TODAY()&lt;=N('Ajustes'!$B$2)),"INICIO CERCANO - SIGUE ABIERTO; ","")&amp;IF(AND(E180&lt;&gt;"No aplica",C180=""),"SIN RESPONSABLE; ","")&amp;IF(AND(AND(E180&lt;&gt;"Hecho",E180&lt;&gt;"No aplica"),N(D180)=0),"SIN FECHA LÍMITE; ","")&amp;IF(AND(AND(E180&lt;&gt;"Hecho",E180&lt;&gt;"No aplica"),N(D180)&gt;0,N(I180)&gt;0,N(D180)&gt;N(I180)),"FECHA LÍMITE DESPUÉS DEL INICIO; ","")&amp;IF(AND(AND(E180&lt;&gt;"Hecho",E180&lt;&gt;"No aplica"),N(D180)&gt;0,N(D180)&lt;TODAY()),"VENCIDO; ","")&amp;IF(AND(E180="Hecho",G180=""),"HECHO - SIN COMPROBANTE; ","")&amp;IF(AND(E180="Hecho",N(F180)=0),"HECHO - SIN FECHA; ",""),LEN(IF(A180="","SIN OBRA; ",IF(COUNTIF('Obras'!$A$2:$A$51,A180)=0,"OBRA NO ESTÁ EN OBRAS; ",""))&amp;IF(B180="","SIN PUNTO; ","")&amp;IF(AND(AND(E180&lt;&gt;"Hecho",E180&lt;&gt;"No aplica"),N(I180)&gt;0,TODAY()&gt;=N(I180)),"ABIERTO DESPUÉS DEL INICIO; ","")&amp;IF(AND(AND(E180&lt;&gt;"Hecho",E180&lt;&gt;"No aplica"),N(I180)&gt;0,TODAY()&lt;N(I180),N(I180)-TODAY()&lt;=N('Ajustes'!$B$2)),"INICIO CERCANO - SIGUE ABIERTO; ","")&amp;IF(AND(E180&lt;&gt;"No aplica",C180=""),"SIN RESPONSABLE; ","")&amp;IF(AND(AND(E180&lt;&gt;"Hecho",E180&lt;&gt;"No aplica"),N(D180)=0),"SIN FECHA LÍMITE; ","")&amp;IF(AND(AND(E180&lt;&gt;"Hecho",E180&lt;&gt;"No aplica"),N(D180)&gt;0,N(I180)&gt;0,N(D180)&gt;N(I180)),"FECHA LÍMITE DESPUÉS DEL INICIO; ","")&amp;IF(AND(AND(E180&lt;&gt;"Hecho",E180&lt;&gt;"No aplica"),N(D180)&gt;0,N(D180)&lt;TODAY()),"VENCIDO; ","")&amp;IF(AND(E180="Hecho",G180=""),"HECHO - SIN COMPROBANTE; ","")&amp;IF(AND(E180="Hecho",N(F180)=0),"HECHO - SIN FECHA; ",""))-2)))</f>
        <v/>
      </c>
    </row>
    <row r="181">
      <c r="B181" s="6" t="n"/>
      <c r="D181" s="7" t="n"/>
      <c r="F181" s="7" t="n"/>
      <c r="H181" s="6" t="n"/>
      <c r="I181" s="7">
        <f>IF(A181="","",IFERROR(IF(N(INDEX('Obras'!$D$2:$D$51,MATCH(A181,'Obras'!$A$2:$A$51,0)))=0,"",INDEX('Obras'!$D$2:$D$51,MATCH(A181,'Obras'!$A$2:$A$51,0))),""))</f>
        <v/>
      </c>
      <c r="J181" s="8">
        <f>IF(N(I181)=0,"",N(I181)-TODAY())</f>
        <v/>
      </c>
      <c r="K181" s="6">
        <f>IF(NOT(OR(A181&lt;&gt;"",B181&lt;&gt;"")),"",IF(IF(A181="","SIN OBRA; ",IF(COUNTIF('Obras'!$A$2:$A$51,A181)=0,"OBRA NO ESTÁ EN OBRAS; ",""))&amp;IF(B181="","SIN PUNTO; ","")&amp;IF(AND(AND(E181&lt;&gt;"Hecho",E181&lt;&gt;"No aplica"),N(I181)&gt;0,TODAY()&gt;=N(I181)),"ABIERTO DESPUÉS DEL INICIO; ","")&amp;IF(AND(AND(E181&lt;&gt;"Hecho",E181&lt;&gt;"No aplica"),N(I181)&gt;0,TODAY()&lt;N(I181),N(I181)-TODAY()&lt;=N('Ajustes'!$B$2)),"INICIO CERCANO - SIGUE ABIERTO; ","")&amp;IF(AND(E181&lt;&gt;"No aplica",C181=""),"SIN RESPONSABLE; ","")&amp;IF(AND(AND(E181&lt;&gt;"Hecho",E181&lt;&gt;"No aplica"),N(D181)=0),"SIN FECHA LÍMITE; ","")&amp;IF(AND(AND(E181&lt;&gt;"Hecho",E181&lt;&gt;"No aplica"),N(D181)&gt;0,N(I181)&gt;0,N(D181)&gt;N(I181)),"FECHA LÍMITE DESPUÉS DEL INICIO; ","")&amp;IF(AND(AND(E181&lt;&gt;"Hecho",E181&lt;&gt;"No aplica"),N(D181)&gt;0,N(D181)&lt;TODAY()),"VENCIDO; ","")&amp;IF(AND(E181="Hecho",G181=""),"HECHO - SIN COMPROBANTE; ","")&amp;IF(AND(E181="Hecho",N(F181)=0),"HECHO - SIN FECHA; ","")="","",LEFT(IF(A181="","SIN OBRA; ",IF(COUNTIF('Obras'!$A$2:$A$51,A181)=0,"OBRA NO ESTÁ EN OBRAS; ",""))&amp;IF(B181="","SIN PUNTO; ","")&amp;IF(AND(AND(E181&lt;&gt;"Hecho",E181&lt;&gt;"No aplica"),N(I181)&gt;0,TODAY()&gt;=N(I181)),"ABIERTO DESPUÉS DEL INICIO; ","")&amp;IF(AND(AND(E181&lt;&gt;"Hecho",E181&lt;&gt;"No aplica"),N(I181)&gt;0,TODAY()&lt;N(I181),N(I181)-TODAY()&lt;=N('Ajustes'!$B$2)),"INICIO CERCANO - SIGUE ABIERTO; ","")&amp;IF(AND(E181&lt;&gt;"No aplica",C181=""),"SIN RESPONSABLE; ","")&amp;IF(AND(AND(E181&lt;&gt;"Hecho",E181&lt;&gt;"No aplica"),N(D181)=0),"SIN FECHA LÍMITE; ","")&amp;IF(AND(AND(E181&lt;&gt;"Hecho",E181&lt;&gt;"No aplica"),N(D181)&gt;0,N(I181)&gt;0,N(D181)&gt;N(I181)),"FECHA LÍMITE DESPUÉS DEL INICIO; ","")&amp;IF(AND(AND(E181&lt;&gt;"Hecho",E181&lt;&gt;"No aplica"),N(D181)&gt;0,N(D181)&lt;TODAY()),"VENCIDO; ","")&amp;IF(AND(E181="Hecho",G181=""),"HECHO - SIN COMPROBANTE; ","")&amp;IF(AND(E181="Hecho",N(F181)=0),"HECHO - SIN FECHA; ",""),LEN(IF(A181="","SIN OBRA; ",IF(COUNTIF('Obras'!$A$2:$A$51,A181)=0,"OBRA NO ESTÁ EN OBRAS; ",""))&amp;IF(B181="","SIN PUNTO; ","")&amp;IF(AND(AND(E181&lt;&gt;"Hecho",E181&lt;&gt;"No aplica"),N(I181)&gt;0,TODAY()&gt;=N(I181)),"ABIERTO DESPUÉS DEL INICIO; ","")&amp;IF(AND(AND(E181&lt;&gt;"Hecho",E181&lt;&gt;"No aplica"),N(I181)&gt;0,TODAY()&lt;N(I181),N(I181)-TODAY()&lt;=N('Ajustes'!$B$2)),"INICIO CERCANO - SIGUE ABIERTO; ","")&amp;IF(AND(E181&lt;&gt;"No aplica",C181=""),"SIN RESPONSABLE; ","")&amp;IF(AND(AND(E181&lt;&gt;"Hecho",E181&lt;&gt;"No aplica"),N(D181)=0),"SIN FECHA LÍMITE; ","")&amp;IF(AND(AND(E181&lt;&gt;"Hecho",E181&lt;&gt;"No aplica"),N(D181)&gt;0,N(I181)&gt;0,N(D181)&gt;N(I181)),"FECHA LÍMITE DESPUÉS DEL INICIO; ","")&amp;IF(AND(AND(E181&lt;&gt;"Hecho",E181&lt;&gt;"No aplica"),N(D181)&gt;0,N(D181)&lt;TODAY()),"VENCIDO; ","")&amp;IF(AND(E181="Hecho",G181=""),"HECHO - SIN COMPROBANTE; ","")&amp;IF(AND(E181="Hecho",N(F181)=0),"HECHO - SIN FECHA; ",""))-2)))</f>
        <v/>
      </c>
    </row>
    <row r="182">
      <c r="B182" s="6" t="n"/>
      <c r="D182" s="7" t="n"/>
      <c r="F182" s="7" t="n"/>
      <c r="H182" s="6" t="n"/>
      <c r="I182" s="7">
        <f>IF(A182="","",IFERROR(IF(N(INDEX('Obras'!$D$2:$D$51,MATCH(A182,'Obras'!$A$2:$A$51,0)))=0,"",INDEX('Obras'!$D$2:$D$51,MATCH(A182,'Obras'!$A$2:$A$51,0))),""))</f>
        <v/>
      </c>
      <c r="J182" s="8">
        <f>IF(N(I182)=0,"",N(I182)-TODAY())</f>
        <v/>
      </c>
      <c r="K182" s="6">
        <f>IF(NOT(OR(A182&lt;&gt;"",B182&lt;&gt;"")),"",IF(IF(A182="","SIN OBRA; ",IF(COUNTIF('Obras'!$A$2:$A$51,A182)=0,"OBRA NO ESTÁ EN OBRAS; ",""))&amp;IF(B182="","SIN PUNTO; ","")&amp;IF(AND(AND(E182&lt;&gt;"Hecho",E182&lt;&gt;"No aplica"),N(I182)&gt;0,TODAY()&gt;=N(I182)),"ABIERTO DESPUÉS DEL INICIO; ","")&amp;IF(AND(AND(E182&lt;&gt;"Hecho",E182&lt;&gt;"No aplica"),N(I182)&gt;0,TODAY()&lt;N(I182),N(I182)-TODAY()&lt;=N('Ajustes'!$B$2)),"INICIO CERCANO - SIGUE ABIERTO; ","")&amp;IF(AND(E182&lt;&gt;"No aplica",C182=""),"SIN RESPONSABLE; ","")&amp;IF(AND(AND(E182&lt;&gt;"Hecho",E182&lt;&gt;"No aplica"),N(D182)=0),"SIN FECHA LÍMITE; ","")&amp;IF(AND(AND(E182&lt;&gt;"Hecho",E182&lt;&gt;"No aplica"),N(D182)&gt;0,N(I182)&gt;0,N(D182)&gt;N(I182)),"FECHA LÍMITE DESPUÉS DEL INICIO; ","")&amp;IF(AND(AND(E182&lt;&gt;"Hecho",E182&lt;&gt;"No aplica"),N(D182)&gt;0,N(D182)&lt;TODAY()),"VENCIDO; ","")&amp;IF(AND(E182="Hecho",G182=""),"HECHO - SIN COMPROBANTE; ","")&amp;IF(AND(E182="Hecho",N(F182)=0),"HECHO - SIN FECHA; ","")="","",LEFT(IF(A182="","SIN OBRA; ",IF(COUNTIF('Obras'!$A$2:$A$51,A182)=0,"OBRA NO ESTÁ EN OBRAS; ",""))&amp;IF(B182="","SIN PUNTO; ","")&amp;IF(AND(AND(E182&lt;&gt;"Hecho",E182&lt;&gt;"No aplica"),N(I182)&gt;0,TODAY()&gt;=N(I182)),"ABIERTO DESPUÉS DEL INICIO; ","")&amp;IF(AND(AND(E182&lt;&gt;"Hecho",E182&lt;&gt;"No aplica"),N(I182)&gt;0,TODAY()&lt;N(I182),N(I182)-TODAY()&lt;=N('Ajustes'!$B$2)),"INICIO CERCANO - SIGUE ABIERTO; ","")&amp;IF(AND(E182&lt;&gt;"No aplica",C182=""),"SIN RESPONSABLE; ","")&amp;IF(AND(AND(E182&lt;&gt;"Hecho",E182&lt;&gt;"No aplica"),N(D182)=0),"SIN FECHA LÍMITE; ","")&amp;IF(AND(AND(E182&lt;&gt;"Hecho",E182&lt;&gt;"No aplica"),N(D182)&gt;0,N(I182)&gt;0,N(D182)&gt;N(I182)),"FECHA LÍMITE DESPUÉS DEL INICIO; ","")&amp;IF(AND(AND(E182&lt;&gt;"Hecho",E182&lt;&gt;"No aplica"),N(D182)&gt;0,N(D182)&lt;TODAY()),"VENCIDO; ","")&amp;IF(AND(E182="Hecho",G182=""),"HECHO - SIN COMPROBANTE; ","")&amp;IF(AND(E182="Hecho",N(F182)=0),"HECHO - SIN FECHA; ",""),LEN(IF(A182="","SIN OBRA; ",IF(COUNTIF('Obras'!$A$2:$A$51,A182)=0,"OBRA NO ESTÁ EN OBRAS; ",""))&amp;IF(B182="","SIN PUNTO; ","")&amp;IF(AND(AND(E182&lt;&gt;"Hecho",E182&lt;&gt;"No aplica"),N(I182)&gt;0,TODAY()&gt;=N(I182)),"ABIERTO DESPUÉS DEL INICIO; ","")&amp;IF(AND(AND(E182&lt;&gt;"Hecho",E182&lt;&gt;"No aplica"),N(I182)&gt;0,TODAY()&lt;N(I182),N(I182)-TODAY()&lt;=N('Ajustes'!$B$2)),"INICIO CERCANO - SIGUE ABIERTO; ","")&amp;IF(AND(E182&lt;&gt;"No aplica",C182=""),"SIN RESPONSABLE; ","")&amp;IF(AND(AND(E182&lt;&gt;"Hecho",E182&lt;&gt;"No aplica"),N(D182)=0),"SIN FECHA LÍMITE; ","")&amp;IF(AND(AND(E182&lt;&gt;"Hecho",E182&lt;&gt;"No aplica"),N(D182)&gt;0,N(I182)&gt;0,N(D182)&gt;N(I182)),"FECHA LÍMITE DESPUÉS DEL INICIO; ","")&amp;IF(AND(AND(E182&lt;&gt;"Hecho",E182&lt;&gt;"No aplica"),N(D182)&gt;0,N(D182)&lt;TODAY()),"VENCIDO; ","")&amp;IF(AND(E182="Hecho",G182=""),"HECHO - SIN COMPROBANTE; ","")&amp;IF(AND(E182="Hecho",N(F182)=0),"HECHO - SIN FECHA; ",""))-2)))</f>
        <v/>
      </c>
    </row>
    <row r="183">
      <c r="B183" s="6" t="n"/>
      <c r="D183" s="7" t="n"/>
      <c r="F183" s="7" t="n"/>
      <c r="H183" s="6" t="n"/>
      <c r="I183" s="7">
        <f>IF(A183="","",IFERROR(IF(N(INDEX('Obras'!$D$2:$D$51,MATCH(A183,'Obras'!$A$2:$A$51,0)))=0,"",INDEX('Obras'!$D$2:$D$51,MATCH(A183,'Obras'!$A$2:$A$51,0))),""))</f>
        <v/>
      </c>
      <c r="J183" s="8">
        <f>IF(N(I183)=0,"",N(I183)-TODAY())</f>
        <v/>
      </c>
      <c r="K183" s="6">
        <f>IF(NOT(OR(A183&lt;&gt;"",B183&lt;&gt;"")),"",IF(IF(A183="","SIN OBRA; ",IF(COUNTIF('Obras'!$A$2:$A$51,A183)=0,"OBRA NO ESTÁ EN OBRAS; ",""))&amp;IF(B183="","SIN PUNTO; ","")&amp;IF(AND(AND(E183&lt;&gt;"Hecho",E183&lt;&gt;"No aplica"),N(I183)&gt;0,TODAY()&gt;=N(I183)),"ABIERTO DESPUÉS DEL INICIO; ","")&amp;IF(AND(AND(E183&lt;&gt;"Hecho",E183&lt;&gt;"No aplica"),N(I183)&gt;0,TODAY()&lt;N(I183),N(I183)-TODAY()&lt;=N('Ajustes'!$B$2)),"INICIO CERCANO - SIGUE ABIERTO; ","")&amp;IF(AND(E183&lt;&gt;"No aplica",C183=""),"SIN RESPONSABLE; ","")&amp;IF(AND(AND(E183&lt;&gt;"Hecho",E183&lt;&gt;"No aplica"),N(D183)=0),"SIN FECHA LÍMITE; ","")&amp;IF(AND(AND(E183&lt;&gt;"Hecho",E183&lt;&gt;"No aplica"),N(D183)&gt;0,N(I183)&gt;0,N(D183)&gt;N(I183)),"FECHA LÍMITE DESPUÉS DEL INICIO; ","")&amp;IF(AND(AND(E183&lt;&gt;"Hecho",E183&lt;&gt;"No aplica"),N(D183)&gt;0,N(D183)&lt;TODAY()),"VENCIDO; ","")&amp;IF(AND(E183="Hecho",G183=""),"HECHO - SIN COMPROBANTE; ","")&amp;IF(AND(E183="Hecho",N(F183)=0),"HECHO - SIN FECHA; ","")="","",LEFT(IF(A183="","SIN OBRA; ",IF(COUNTIF('Obras'!$A$2:$A$51,A183)=0,"OBRA NO ESTÁ EN OBRAS; ",""))&amp;IF(B183="","SIN PUNTO; ","")&amp;IF(AND(AND(E183&lt;&gt;"Hecho",E183&lt;&gt;"No aplica"),N(I183)&gt;0,TODAY()&gt;=N(I183)),"ABIERTO DESPUÉS DEL INICIO; ","")&amp;IF(AND(AND(E183&lt;&gt;"Hecho",E183&lt;&gt;"No aplica"),N(I183)&gt;0,TODAY()&lt;N(I183),N(I183)-TODAY()&lt;=N('Ajustes'!$B$2)),"INICIO CERCANO - SIGUE ABIERTO; ","")&amp;IF(AND(E183&lt;&gt;"No aplica",C183=""),"SIN RESPONSABLE; ","")&amp;IF(AND(AND(E183&lt;&gt;"Hecho",E183&lt;&gt;"No aplica"),N(D183)=0),"SIN FECHA LÍMITE; ","")&amp;IF(AND(AND(E183&lt;&gt;"Hecho",E183&lt;&gt;"No aplica"),N(D183)&gt;0,N(I183)&gt;0,N(D183)&gt;N(I183)),"FECHA LÍMITE DESPUÉS DEL INICIO; ","")&amp;IF(AND(AND(E183&lt;&gt;"Hecho",E183&lt;&gt;"No aplica"),N(D183)&gt;0,N(D183)&lt;TODAY()),"VENCIDO; ","")&amp;IF(AND(E183="Hecho",G183=""),"HECHO - SIN COMPROBANTE; ","")&amp;IF(AND(E183="Hecho",N(F183)=0),"HECHO - SIN FECHA; ",""),LEN(IF(A183="","SIN OBRA; ",IF(COUNTIF('Obras'!$A$2:$A$51,A183)=0,"OBRA NO ESTÁ EN OBRAS; ",""))&amp;IF(B183="","SIN PUNTO; ","")&amp;IF(AND(AND(E183&lt;&gt;"Hecho",E183&lt;&gt;"No aplica"),N(I183)&gt;0,TODAY()&gt;=N(I183)),"ABIERTO DESPUÉS DEL INICIO; ","")&amp;IF(AND(AND(E183&lt;&gt;"Hecho",E183&lt;&gt;"No aplica"),N(I183)&gt;0,TODAY()&lt;N(I183),N(I183)-TODAY()&lt;=N('Ajustes'!$B$2)),"INICIO CERCANO - SIGUE ABIERTO; ","")&amp;IF(AND(E183&lt;&gt;"No aplica",C183=""),"SIN RESPONSABLE; ","")&amp;IF(AND(AND(E183&lt;&gt;"Hecho",E183&lt;&gt;"No aplica"),N(D183)=0),"SIN FECHA LÍMITE; ","")&amp;IF(AND(AND(E183&lt;&gt;"Hecho",E183&lt;&gt;"No aplica"),N(D183)&gt;0,N(I183)&gt;0,N(D183)&gt;N(I183)),"FECHA LÍMITE DESPUÉS DEL INICIO; ","")&amp;IF(AND(AND(E183&lt;&gt;"Hecho",E183&lt;&gt;"No aplica"),N(D183)&gt;0,N(D183)&lt;TODAY()),"VENCIDO; ","")&amp;IF(AND(E183="Hecho",G183=""),"HECHO - SIN COMPROBANTE; ","")&amp;IF(AND(E183="Hecho",N(F183)=0),"HECHO - SIN FECHA; ",""))-2)))</f>
        <v/>
      </c>
    </row>
    <row r="184">
      <c r="B184" s="6" t="n"/>
      <c r="D184" s="7" t="n"/>
      <c r="F184" s="7" t="n"/>
      <c r="H184" s="6" t="n"/>
      <c r="I184" s="7">
        <f>IF(A184="","",IFERROR(IF(N(INDEX('Obras'!$D$2:$D$51,MATCH(A184,'Obras'!$A$2:$A$51,0)))=0,"",INDEX('Obras'!$D$2:$D$51,MATCH(A184,'Obras'!$A$2:$A$51,0))),""))</f>
        <v/>
      </c>
      <c r="J184" s="8">
        <f>IF(N(I184)=0,"",N(I184)-TODAY())</f>
        <v/>
      </c>
      <c r="K184" s="6">
        <f>IF(NOT(OR(A184&lt;&gt;"",B184&lt;&gt;"")),"",IF(IF(A184="","SIN OBRA; ",IF(COUNTIF('Obras'!$A$2:$A$51,A184)=0,"OBRA NO ESTÁ EN OBRAS; ",""))&amp;IF(B184="","SIN PUNTO; ","")&amp;IF(AND(AND(E184&lt;&gt;"Hecho",E184&lt;&gt;"No aplica"),N(I184)&gt;0,TODAY()&gt;=N(I184)),"ABIERTO DESPUÉS DEL INICIO; ","")&amp;IF(AND(AND(E184&lt;&gt;"Hecho",E184&lt;&gt;"No aplica"),N(I184)&gt;0,TODAY()&lt;N(I184),N(I184)-TODAY()&lt;=N('Ajustes'!$B$2)),"INICIO CERCANO - SIGUE ABIERTO; ","")&amp;IF(AND(E184&lt;&gt;"No aplica",C184=""),"SIN RESPONSABLE; ","")&amp;IF(AND(AND(E184&lt;&gt;"Hecho",E184&lt;&gt;"No aplica"),N(D184)=0),"SIN FECHA LÍMITE; ","")&amp;IF(AND(AND(E184&lt;&gt;"Hecho",E184&lt;&gt;"No aplica"),N(D184)&gt;0,N(I184)&gt;0,N(D184)&gt;N(I184)),"FECHA LÍMITE DESPUÉS DEL INICIO; ","")&amp;IF(AND(AND(E184&lt;&gt;"Hecho",E184&lt;&gt;"No aplica"),N(D184)&gt;0,N(D184)&lt;TODAY()),"VENCIDO; ","")&amp;IF(AND(E184="Hecho",G184=""),"HECHO - SIN COMPROBANTE; ","")&amp;IF(AND(E184="Hecho",N(F184)=0),"HECHO - SIN FECHA; ","")="","",LEFT(IF(A184="","SIN OBRA; ",IF(COUNTIF('Obras'!$A$2:$A$51,A184)=0,"OBRA NO ESTÁ EN OBRAS; ",""))&amp;IF(B184="","SIN PUNTO; ","")&amp;IF(AND(AND(E184&lt;&gt;"Hecho",E184&lt;&gt;"No aplica"),N(I184)&gt;0,TODAY()&gt;=N(I184)),"ABIERTO DESPUÉS DEL INICIO; ","")&amp;IF(AND(AND(E184&lt;&gt;"Hecho",E184&lt;&gt;"No aplica"),N(I184)&gt;0,TODAY()&lt;N(I184),N(I184)-TODAY()&lt;=N('Ajustes'!$B$2)),"INICIO CERCANO - SIGUE ABIERTO; ","")&amp;IF(AND(E184&lt;&gt;"No aplica",C184=""),"SIN RESPONSABLE; ","")&amp;IF(AND(AND(E184&lt;&gt;"Hecho",E184&lt;&gt;"No aplica"),N(D184)=0),"SIN FECHA LÍMITE; ","")&amp;IF(AND(AND(E184&lt;&gt;"Hecho",E184&lt;&gt;"No aplica"),N(D184)&gt;0,N(I184)&gt;0,N(D184)&gt;N(I184)),"FECHA LÍMITE DESPUÉS DEL INICIO; ","")&amp;IF(AND(AND(E184&lt;&gt;"Hecho",E184&lt;&gt;"No aplica"),N(D184)&gt;0,N(D184)&lt;TODAY()),"VENCIDO; ","")&amp;IF(AND(E184="Hecho",G184=""),"HECHO - SIN COMPROBANTE; ","")&amp;IF(AND(E184="Hecho",N(F184)=0),"HECHO - SIN FECHA; ",""),LEN(IF(A184="","SIN OBRA; ",IF(COUNTIF('Obras'!$A$2:$A$51,A184)=0,"OBRA NO ESTÁ EN OBRAS; ",""))&amp;IF(B184="","SIN PUNTO; ","")&amp;IF(AND(AND(E184&lt;&gt;"Hecho",E184&lt;&gt;"No aplica"),N(I184)&gt;0,TODAY()&gt;=N(I184)),"ABIERTO DESPUÉS DEL INICIO; ","")&amp;IF(AND(AND(E184&lt;&gt;"Hecho",E184&lt;&gt;"No aplica"),N(I184)&gt;0,TODAY()&lt;N(I184),N(I184)-TODAY()&lt;=N('Ajustes'!$B$2)),"INICIO CERCANO - SIGUE ABIERTO; ","")&amp;IF(AND(E184&lt;&gt;"No aplica",C184=""),"SIN RESPONSABLE; ","")&amp;IF(AND(AND(E184&lt;&gt;"Hecho",E184&lt;&gt;"No aplica"),N(D184)=0),"SIN FECHA LÍMITE; ","")&amp;IF(AND(AND(E184&lt;&gt;"Hecho",E184&lt;&gt;"No aplica"),N(D184)&gt;0,N(I184)&gt;0,N(D184)&gt;N(I184)),"FECHA LÍMITE DESPUÉS DEL INICIO; ","")&amp;IF(AND(AND(E184&lt;&gt;"Hecho",E184&lt;&gt;"No aplica"),N(D184)&gt;0,N(D184)&lt;TODAY()),"VENCIDO; ","")&amp;IF(AND(E184="Hecho",G184=""),"HECHO - SIN COMPROBANTE; ","")&amp;IF(AND(E184="Hecho",N(F184)=0),"HECHO - SIN FECHA; ",""))-2)))</f>
        <v/>
      </c>
    </row>
    <row r="185">
      <c r="B185" s="6" t="n"/>
      <c r="D185" s="7" t="n"/>
      <c r="F185" s="7" t="n"/>
      <c r="H185" s="6" t="n"/>
      <c r="I185" s="7">
        <f>IF(A185="","",IFERROR(IF(N(INDEX('Obras'!$D$2:$D$51,MATCH(A185,'Obras'!$A$2:$A$51,0)))=0,"",INDEX('Obras'!$D$2:$D$51,MATCH(A185,'Obras'!$A$2:$A$51,0))),""))</f>
        <v/>
      </c>
      <c r="J185" s="8">
        <f>IF(N(I185)=0,"",N(I185)-TODAY())</f>
        <v/>
      </c>
      <c r="K185" s="6">
        <f>IF(NOT(OR(A185&lt;&gt;"",B185&lt;&gt;"")),"",IF(IF(A185="","SIN OBRA; ",IF(COUNTIF('Obras'!$A$2:$A$51,A185)=0,"OBRA NO ESTÁ EN OBRAS; ",""))&amp;IF(B185="","SIN PUNTO; ","")&amp;IF(AND(AND(E185&lt;&gt;"Hecho",E185&lt;&gt;"No aplica"),N(I185)&gt;0,TODAY()&gt;=N(I185)),"ABIERTO DESPUÉS DEL INICIO; ","")&amp;IF(AND(AND(E185&lt;&gt;"Hecho",E185&lt;&gt;"No aplica"),N(I185)&gt;0,TODAY()&lt;N(I185),N(I185)-TODAY()&lt;=N('Ajustes'!$B$2)),"INICIO CERCANO - SIGUE ABIERTO; ","")&amp;IF(AND(E185&lt;&gt;"No aplica",C185=""),"SIN RESPONSABLE; ","")&amp;IF(AND(AND(E185&lt;&gt;"Hecho",E185&lt;&gt;"No aplica"),N(D185)=0),"SIN FECHA LÍMITE; ","")&amp;IF(AND(AND(E185&lt;&gt;"Hecho",E185&lt;&gt;"No aplica"),N(D185)&gt;0,N(I185)&gt;0,N(D185)&gt;N(I185)),"FECHA LÍMITE DESPUÉS DEL INICIO; ","")&amp;IF(AND(AND(E185&lt;&gt;"Hecho",E185&lt;&gt;"No aplica"),N(D185)&gt;0,N(D185)&lt;TODAY()),"VENCIDO; ","")&amp;IF(AND(E185="Hecho",G185=""),"HECHO - SIN COMPROBANTE; ","")&amp;IF(AND(E185="Hecho",N(F185)=0),"HECHO - SIN FECHA; ","")="","",LEFT(IF(A185="","SIN OBRA; ",IF(COUNTIF('Obras'!$A$2:$A$51,A185)=0,"OBRA NO ESTÁ EN OBRAS; ",""))&amp;IF(B185="","SIN PUNTO; ","")&amp;IF(AND(AND(E185&lt;&gt;"Hecho",E185&lt;&gt;"No aplica"),N(I185)&gt;0,TODAY()&gt;=N(I185)),"ABIERTO DESPUÉS DEL INICIO; ","")&amp;IF(AND(AND(E185&lt;&gt;"Hecho",E185&lt;&gt;"No aplica"),N(I185)&gt;0,TODAY()&lt;N(I185),N(I185)-TODAY()&lt;=N('Ajustes'!$B$2)),"INICIO CERCANO - SIGUE ABIERTO; ","")&amp;IF(AND(E185&lt;&gt;"No aplica",C185=""),"SIN RESPONSABLE; ","")&amp;IF(AND(AND(E185&lt;&gt;"Hecho",E185&lt;&gt;"No aplica"),N(D185)=0),"SIN FECHA LÍMITE; ","")&amp;IF(AND(AND(E185&lt;&gt;"Hecho",E185&lt;&gt;"No aplica"),N(D185)&gt;0,N(I185)&gt;0,N(D185)&gt;N(I185)),"FECHA LÍMITE DESPUÉS DEL INICIO; ","")&amp;IF(AND(AND(E185&lt;&gt;"Hecho",E185&lt;&gt;"No aplica"),N(D185)&gt;0,N(D185)&lt;TODAY()),"VENCIDO; ","")&amp;IF(AND(E185="Hecho",G185=""),"HECHO - SIN COMPROBANTE; ","")&amp;IF(AND(E185="Hecho",N(F185)=0),"HECHO - SIN FECHA; ",""),LEN(IF(A185="","SIN OBRA; ",IF(COUNTIF('Obras'!$A$2:$A$51,A185)=0,"OBRA NO ESTÁ EN OBRAS; ",""))&amp;IF(B185="","SIN PUNTO; ","")&amp;IF(AND(AND(E185&lt;&gt;"Hecho",E185&lt;&gt;"No aplica"),N(I185)&gt;0,TODAY()&gt;=N(I185)),"ABIERTO DESPUÉS DEL INICIO; ","")&amp;IF(AND(AND(E185&lt;&gt;"Hecho",E185&lt;&gt;"No aplica"),N(I185)&gt;0,TODAY()&lt;N(I185),N(I185)-TODAY()&lt;=N('Ajustes'!$B$2)),"INICIO CERCANO - SIGUE ABIERTO; ","")&amp;IF(AND(E185&lt;&gt;"No aplica",C185=""),"SIN RESPONSABLE; ","")&amp;IF(AND(AND(E185&lt;&gt;"Hecho",E185&lt;&gt;"No aplica"),N(D185)=0),"SIN FECHA LÍMITE; ","")&amp;IF(AND(AND(E185&lt;&gt;"Hecho",E185&lt;&gt;"No aplica"),N(D185)&gt;0,N(I185)&gt;0,N(D185)&gt;N(I185)),"FECHA LÍMITE DESPUÉS DEL INICIO; ","")&amp;IF(AND(AND(E185&lt;&gt;"Hecho",E185&lt;&gt;"No aplica"),N(D185)&gt;0,N(D185)&lt;TODAY()),"VENCIDO; ","")&amp;IF(AND(E185="Hecho",G185=""),"HECHO - SIN COMPROBANTE; ","")&amp;IF(AND(E185="Hecho",N(F185)=0),"HECHO - SIN FECHA; ",""))-2)))</f>
        <v/>
      </c>
    </row>
    <row r="186">
      <c r="B186" s="6" t="n"/>
      <c r="D186" s="7" t="n"/>
      <c r="F186" s="7" t="n"/>
      <c r="H186" s="6" t="n"/>
      <c r="I186" s="7">
        <f>IF(A186="","",IFERROR(IF(N(INDEX('Obras'!$D$2:$D$51,MATCH(A186,'Obras'!$A$2:$A$51,0)))=0,"",INDEX('Obras'!$D$2:$D$51,MATCH(A186,'Obras'!$A$2:$A$51,0))),""))</f>
        <v/>
      </c>
      <c r="J186" s="8">
        <f>IF(N(I186)=0,"",N(I186)-TODAY())</f>
        <v/>
      </c>
      <c r="K186" s="6">
        <f>IF(NOT(OR(A186&lt;&gt;"",B186&lt;&gt;"")),"",IF(IF(A186="","SIN OBRA; ",IF(COUNTIF('Obras'!$A$2:$A$51,A186)=0,"OBRA NO ESTÁ EN OBRAS; ",""))&amp;IF(B186="","SIN PUNTO; ","")&amp;IF(AND(AND(E186&lt;&gt;"Hecho",E186&lt;&gt;"No aplica"),N(I186)&gt;0,TODAY()&gt;=N(I186)),"ABIERTO DESPUÉS DEL INICIO; ","")&amp;IF(AND(AND(E186&lt;&gt;"Hecho",E186&lt;&gt;"No aplica"),N(I186)&gt;0,TODAY()&lt;N(I186),N(I186)-TODAY()&lt;=N('Ajustes'!$B$2)),"INICIO CERCANO - SIGUE ABIERTO; ","")&amp;IF(AND(E186&lt;&gt;"No aplica",C186=""),"SIN RESPONSABLE; ","")&amp;IF(AND(AND(E186&lt;&gt;"Hecho",E186&lt;&gt;"No aplica"),N(D186)=0),"SIN FECHA LÍMITE; ","")&amp;IF(AND(AND(E186&lt;&gt;"Hecho",E186&lt;&gt;"No aplica"),N(D186)&gt;0,N(I186)&gt;0,N(D186)&gt;N(I186)),"FECHA LÍMITE DESPUÉS DEL INICIO; ","")&amp;IF(AND(AND(E186&lt;&gt;"Hecho",E186&lt;&gt;"No aplica"),N(D186)&gt;0,N(D186)&lt;TODAY()),"VENCIDO; ","")&amp;IF(AND(E186="Hecho",G186=""),"HECHO - SIN COMPROBANTE; ","")&amp;IF(AND(E186="Hecho",N(F186)=0),"HECHO - SIN FECHA; ","")="","",LEFT(IF(A186="","SIN OBRA; ",IF(COUNTIF('Obras'!$A$2:$A$51,A186)=0,"OBRA NO ESTÁ EN OBRAS; ",""))&amp;IF(B186="","SIN PUNTO; ","")&amp;IF(AND(AND(E186&lt;&gt;"Hecho",E186&lt;&gt;"No aplica"),N(I186)&gt;0,TODAY()&gt;=N(I186)),"ABIERTO DESPUÉS DEL INICIO; ","")&amp;IF(AND(AND(E186&lt;&gt;"Hecho",E186&lt;&gt;"No aplica"),N(I186)&gt;0,TODAY()&lt;N(I186),N(I186)-TODAY()&lt;=N('Ajustes'!$B$2)),"INICIO CERCANO - SIGUE ABIERTO; ","")&amp;IF(AND(E186&lt;&gt;"No aplica",C186=""),"SIN RESPONSABLE; ","")&amp;IF(AND(AND(E186&lt;&gt;"Hecho",E186&lt;&gt;"No aplica"),N(D186)=0),"SIN FECHA LÍMITE; ","")&amp;IF(AND(AND(E186&lt;&gt;"Hecho",E186&lt;&gt;"No aplica"),N(D186)&gt;0,N(I186)&gt;0,N(D186)&gt;N(I186)),"FECHA LÍMITE DESPUÉS DEL INICIO; ","")&amp;IF(AND(AND(E186&lt;&gt;"Hecho",E186&lt;&gt;"No aplica"),N(D186)&gt;0,N(D186)&lt;TODAY()),"VENCIDO; ","")&amp;IF(AND(E186="Hecho",G186=""),"HECHO - SIN COMPROBANTE; ","")&amp;IF(AND(E186="Hecho",N(F186)=0),"HECHO - SIN FECHA; ",""),LEN(IF(A186="","SIN OBRA; ",IF(COUNTIF('Obras'!$A$2:$A$51,A186)=0,"OBRA NO ESTÁ EN OBRAS; ",""))&amp;IF(B186="","SIN PUNTO; ","")&amp;IF(AND(AND(E186&lt;&gt;"Hecho",E186&lt;&gt;"No aplica"),N(I186)&gt;0,TODAY()&gt;=N(I186)),"ABIERTO DESPUÉS DEL INICIO; ","")&amp;IF(AND(AND(E186&lt;&gt;"Hecho",E186&lt;&gt;"No aplica"),N(I186)&gt;0,TODAY()&lt;N(I186),N(I186)-TODAY()&lt;=N('Ajustes'!$B$2)),"INICIO CERCANO - SIGUE ABIERTO; ","")&amp;IF(AND(E186&lt;&gt;"No aplica",C186=""),"SIN RESPONSABLE; ","")&amp;IF(AND(AND(E186&lt;&gt;"Hecho",E186&lt;&gt;"No aplica"),N(D186)=0),"SIN FECHA LÍMITE; ","")&amp;IF(AND(AND(E186&lt;&gt;"Hecho",E186&lt;&gt;"No aplica"),N(D186)&gt;0,N(I186)&gt;0,N(D186)&gt;N(I186)),"FECHA LÍMITE DESPUÉS DEL INICIO; ","")&amp;IF(AND(AND(E186&lt;&gt;"Hecho",E186&lt;&gt;"No aplica"),N(D186)&gt;0,N(D186)&lt;TODAY()),"VENCIDO; ","")&amp;IF(AND(E186="Hecho",G186=""),"HECHO - SIN COMPROBANTE; ","")&amp;IF(AND(E186="Hecho",N(F186)=0),"HECHO - SIN FECHA; ",""))-2)))</f>
        <v/>
      </c>
    </row>
    <row r="187">
      <c r="B187" s="6" t="n"/>
      <c r="D187" s="7" t="n"/>
      <c r="F187" s="7" t="n"/>
      <c r="H187" s="6" t="n"/>
      <c r="I187" s="7">
        <f>IF(A187="","",IFERROR(IF(N(INDEX('Obras'!$D$2:$D$51,MATCH(A187,'Obras'!$A$2:$A$51,0)))=0,"",INDEX('Obras'!$D$2:$D$51,MATCH(A187,'Obras'!$A$2:$A$51,0))),""))</f>
        <v/>
      </c>
      <c r="J187" s="8">
        <f>IF(N(I187)=0,"",N(I187)-TODAY())</f>
        <v/>
      </c>
      <c r="K187" s="6">
        <f>IF(NOT(OR(A187&lt;&gt;"",B187&lt;&gt;"")),"",IF(IF(A187="","SIN OBRA; ",IF(COUNTIF('Obras'!$A$2:$A$51,A187)=0,"OBRA NO ESTÁ EN OBRAS; ",""))&amp;IF(B187="","SIN PUNTO; ","")&amp;IF(AND(AND(E187&lt;&gt;"Hecho",E187&lt;&gt;"No aplica"),N(I187)&gt;0,TODAY()&gt;=N(I187)),"ABIERTO DESPUÉS DEL INICIO; ","")&amp;IF(AND(AND(E187&lt;&gt;"Hecho",E187&lt;&gt;"No aplica"),N(I187)&gt;0,TODAY()&lt;N(I187),N(I187)-TODAY()&lt;=N('Ajustes'!$B$2)),"INICIO CERCANO - SIGUE ABIERTO; ","")&amp;IF(AND(E187&lt;&gt;"No aplica",C187=""),"SIN RESPONSABLE; ","")&amp;IF(AND(AND(E187&lt;&gt;"Hecho",E187&lt;&gt;"No aplica"),N(D187)=0),"SIN FECHA LÍMITE; ","")&amp;IF(AND(AND(E187&lt;&gt;"Hecho",E187&lt;&gt;"No aplica"),N(D187)&gt;0,N(I187)&gt;0,N(D187)&gt;N(I187)),"FECHA LÍMITE DESPUÉS DEL INICIO; ","")&amp;IF(AND(AND(E187&lt;&gt;"Hecho",E187&lt;&gt;"No aplica"),N(D187)&gt;0,N(D187)&lt;TODAY()),"VENCIDO; ","")&amp;IF(AND(E187="Hecho",G187=""),"HECHO - SIN COMPROBANTE; ","")&amp;IF(AND(E187="Hecho",N(F187)=0),"HECHO - SIN FECHA; ","")="","",LEFT(IF(A187="","SIN OBRA; ",IF(COUNTIF('Obras'!$A$2:$A$51,A187)=0,"OBRA NO ESTÁ EN OBRAS; ",""))&amp;IF(B187="","SIN PUNTO; ","")&amp;IF(AND(AND(E187&lt;&gt;"Hecho",E187&lt;&gt;"No aplica"),N(I187)&gt;0,TODAY()&gt;=N(I187)),"ABIERTO DESPUÉS DEL INICIO; ","")&amp;IF(AND(AND(E187&lt;&gt;"Hecho",E187&lt;&gt;"No aplica"),N(I187)&gt;0,TODAY()&lt;N(I187),N(I187)-TODAY()&lt;=N('Ajustes'!$B$2)),"INICIO CERCANO - SIGUE ABIERTO; ","")&amp;IF(AND(E187&lt;&gt;"No aplica",C187=""),"SIN RESPONSABLE; ","")&amp;IF(AND(AND(E187&lt;&gt;"Hecho",E187&lt;&gt;"No aplica"),N(D187)=0),"SIN FECHA LÍMITE; ","")&amp;IF(AND(AND(E187&lt;&gt;"Hecho",E187&lt;&gt;"No aplica"),N(D187)&gt;0,N(I187)&gt;0,N(D187)&gt;N(I187)),"FECHA LÍMITE DESPUÉS DEL INICIO; ","")&amp;IF(AND(AND(E187&lt;&gt;"Hecho",E187&lt;&gt;"No aplica"),N(D187)&gt;0,N(D187)&lt;TODAY()),"VENCIDO; ","")&amp;IF(AND(E187="Hecho",G187=""),"HECHO - SIN COMPROBANTE; ","")&amp;IF(AND(E187="Hecho",N(F187)=0),"HECHO - SIN FECHA; ",""),LEN(IF(A187="","SIN OBRA; ",IF(COUNTIF('Obras'!$A$2:$A$51,A187)=0,"OBRA NO ESTÁ EN OBRAS; ",""))&amp;IF(B187="","SIN PUNTO; ","")&amp;IF(AND(AND(E187&lt;&gt;"Hecho",E187&lt;&gt;"No aplica"),N(I187)&gt;0,TODAY()&gt;=N(I187)),"ABIERTO DESPUÉS DEL INICIO; ","")&amp;IF(AND(AND(E187&lt;&gt;"Hecho",E187&lt;&gt;"No aplica"),N(I187)&gt;0,TODAY()&lt;N(I187),N(I187)-TODAY()&lt;=N('Ajustes'!$B$2)),"INICIO CERCANO - SIGUE ABIERTO; ","")&amp;IF(AND(E187&lt;&gt;"No aplica",C187=""),"SIN RESPONSABLE; ","")&amp;IF(AND(AND(E187&lt;&gt;"Hecho",E187&lt;&gt;"No aplica"),N(D187)=0),"SIN FECHA LÍMITE; ","")&amp;IF(AND(AND(E187&lt;&gt;"Hecho",E187&lt;&gt;"No aplica"),N(D187)&gt;0,N(I187)&gt;0,N(D187)&gt;N(I187)),"FECHA LÍMITE DESPUÉS DEL INICIO; ","")&amp;IF(AND(AND(E187&lt;&gt;"Hecho",E187&lt;&gt;"No aplica"),N(D187)&gt;0,N(D187)&lt;TODAY()),"VENCIDO; ","")&amp;IF(AND(E187="Hecho",G187=""),"HECHO - SIN COMPROBANTE; ","")&amp;IF(AND(E187="Hecho",N(F187)=0),"HECHO - SIN FECHA; ",""))-2)))</f>
        <v/>
      </c>
    </row>
    <row r="188">
      <c r="B188" s="6" t="n"/>
      <c r="D188" s="7" t="n"/>
      <c r="F188" s="7" t="n"/>
      <c r="H188" s="6" t="n"/>
      <c r="I188" s="7">
        <f>IF(A188="","",IFERROR(IF(N(INDEX('Obras'!$D$2:$D$51,MATCH(A188,'Obras'!$A$2:$A$51,0)))=0,"",INDEX('Obras'!$D$2:$D$51,MATCH(A188,'Obras'!$A$2:$A$51,0))),""))</f>
        <v/>
      </c>
      <c r="J188" s="8">
        <f>IF(N(I188)=0,"",N(I188)-TODAY())</f>
        <v/>
      </c>
      <c r="K188" s="6">
        <f>IF(NOT(OR(A188&lt;&gt;"",B188&lt;&gt;"")),"",IF(IF(A188="","SIN OBRA; ",IF(COUNTIF('Obras'!$A$2:$A$51,A188)=0,"OBRA NO ESTÁ EN OBRAS; ",""))&amp;IF(B188="","SIN PUNTO; ","")&amp;IF(AND(AND(E188&lt;&gt;"Hecho",E188&lt;&gt;"No aplica"),N(I188)&gt;0,TODAY()&gt;=N(I188)),"ABIERTO DESPUÉS DEL INICIO; ","")&amp;IF(AND(AND(E188&lt;&gt;"Hecho",E188&lt;&gt;"No aplica"),N(I188)&gt;0,TODAY()&lt;N(I188),N(I188)-TODAY()&lt;=N('Ajustes'!$B$2)),"INICIO CERCANO - SIGUE ABIERTO; ","")&amp;IF(AND(E188&lt;&gt;"No aplica",C188=""),"SIN RESPONSABLE; ","")&amp;IF(AND(AND(E188&lt;&gt;"Hecho",E188&lt;&gt;"No aplica"),N(D188)=0),"SIN FECHA LÍMITE; ","")&amp;IF(AND(AND(E188&lt;&gt;"Hecho",E188&lt;&gt;"No aplica"),N(D188)&gt;0,N(I188)&gt;0,N(D188)&gt;N(I188)),"FECHA LÍMITE DESPUÉS DEL INICIO; ","")&amp;IF(AND(AND(E188&lt;&gt;"Hecho",E188&lt;&gt;"No aplica"),N(D188)&gt;0,N(D188)&lt;TODAY()),"VENCIDO; ","")&amp;IF(AND(E188="Hecho",G188=""),"HECHO - SIN COMPROBANTE; ","")&amp;IF(AND(E188="Hecho",N(F188)=0),"HECHO - SIN FECHA; ","")="","",LEFT(IF(A188="","SIN OBRA; ",IF(COUNTIF('Obras'!$A$2:$A$51,A188)=0,"OBRA NO ESTÁ EN OBRAS; ",""))&amp;IF(B188="","SIN PUNTO; ","")&amp;IF(AND(AND(E188&lt;&gt;"Hecho",E188&lt;&gt;"No aplica"),N(I188)&gt;0,TODAY()&gt;=N(I188)),"ABIERTO DESPUÉS DEL INICIO; ","")&amp;IF(AND(AND(E188&lt;&gt;"Hecho",E188&lt;&gt;"No aplica"),N(I188)&gt;0,TODAY()&lt;N(I188),N(I188)-TODAY()&lt;=N('Ajustes'!$B$2)),"INICIO CERCANO - SIGUE ABIERTO; ","")&amp;IF(AND(E188&lt;&gt;"No aplica",C188=""),"SIN RESPONSABLE; ","")&amp;IF(AND(AND(E188&lt;&gt;"Hecho",E188&lt;&gt;"No aplica"),N(D188)=0),"SIN FECHA LÍMITE; ","")&amp;IF(AND(AND(E188&lt;&gt;"Hecho",E188&lt;&gt;"No aplica"),N(D188)&gt;0,N(I188)&gt;0,N(D188)&gt;N(I188)),"FECHA LÍMITE DESPUÉS DEL INICIO; ","")&amp;IF(AND(AND(E188&lt;&gt;"Hecho",E188&lt;&gt;"No aplica"),N(D188)&gt;0,N(D188)&lt;TODAY()),"VENCIDO; ","")&amp;IF(AND(E188="Hecho",G188=""),"HECHO - SIN COMPROBANTE; ","")&amp;IF(AND(E188="Hecho",N(F188)=0),"HECHO - SIN FECHA; ",""),LEN(IF(A188="","SIN OBRA; ",IF(COUNTIF('Obras'!$A$2:$A$51,A188)=0,"OBRA NO ESTÁ EN OBRAS; ",""))&amp;IF(B188="","SIN PUNTO; ","")&amp;IF(AND(AND(E188&lt;&gt;"Hecho",E188&lt;&gt;"No aplica"),N(I188)&gt;0,TODAY()&gt;=N(I188)),"ABIERTO DESPUÉS DEL INICIO; ","")&amp;IF(AND(AND(E188&lt;&gt;"Hecho",E188&lt;&gt;"No aplica"),N(I188)&gt;0,TODAY()&lt;N(I188),N(I188)-TODAY()&lt;=N('Ajustes'!$B$2)),"INICIO CERCANO - SIGUE ABIERTO; ","")&amp;IF(AND(E188&lt;&gt;"No aplica",C188=""),"SIN RESPONSABLE; ","")&amp;IF(AND(AND(E188&lt;&gt;"Hecho",E188&lt;&gt;"No aplica"),N(D188)=0),"SIN FECHA LÍMITE; ","")&amp;IF(AND(AND(E188&lt;&gt;"Hecho",E188&lt;&gt;"No aplica"),N(D188)&gt;0,N(I188)&gt;0,N(D188)&gt;N(I188)),"FECHA LÍMITE DESPUÉS DEL INICIO; ","")&amp;IF(AND(AND(E188&lt;&gt;"Hecho",E188&lt;&gt;"No aplica"),N(D188)&gt;0,N(D188)&lt;TODAY()),"VENCIDO; ","")&amp;IF(AND(E188="Hecho",G188=""),"HECHO - SIN COMPROBANTE; ","")&amp;IF(AND(E188="Hecho",N(F188)=0),"HECHO - SIN FECHA; ",""))-2)))</f>
        <v/>
      </c>
    </row>
    <row r="189">
      <c r="B189" s="6" t="n"/>
      <c r="D189" s="7" t="n"/>
      <c r="F189" s="7" t="n"/>
      <c r="H189" s="6" t="n"/>
      <c r="I189" s="7">
        <f>IF(A189="","",IFERROR(IF(N(INDEX('Obras'!$D$2:$D$51,MATCH(A189,'Obras'!$A$2:$A$51,0)))=0,"",INDEX('Obras'!$D$2:$D$51,MATCH(A189,'Obras'!$A$2:$A$51,0))),""))</f>
        <v/>
      </c>
      <c r="J189" s="8">
        <f>IF(N(I189)=0,"",N(I189)-TODAY())</f>
        <v/>
      </c>
      <c r="K189" s="6">
        <f>IF(NOT(OR(A189&lt;&gt;"",B189&lt;&gt;"")),"",IF(IF(A189="","SIN OBRA; ",IF(COUNTIF('Obras'!$A$2:$A$51,A189)=0,"OBRA NO ESTÁ EN OBRAS; ",""))&amp;IF(B189="","SIN PUNTO; ","")&amp;IF(AND(AND(E189&lt;&gt;"Hecho",E189&lt;&gt;"No aplica"),N(I189)&gt;0,TODAY()&gt;=N(I189)),"ABIERTO DESPUÉS DEL INICIO; ","")&amp;IF(AND(AND(E189&lt;&gt;"Hecho",E189&lt;&gt;"No aplica"),N(I189)&gt;0,TODAY()&lt;N(I189),N(I189)-TODAY()&lt;=N('Ajustes'!$B$2)),"INICIO CERCANO - SIGUE ABIERTO; ","")&amp;IF(AND(E189&lt;&gt;"No aplica",C189=""),"SIN RESPONSABLE; ","")&amp;IF(AND(AND(E189&lt;&gt;"Hecho",E189&lt;&gt;"No aplica"),N(D189)=0),"SIN FECHA LÍMITE; ","")&amp;IF(AND(AND(E189&lt;&gt;"Hecho",E189&lt;&gt;"No aplica"),N(D189)&gt;0,N(I189)&gt;0,N(D189)&gt;N(I189)),"FECHA LÍMITE DESPUÉS DEL INICIO; ","")&amp;IF(AND(AND(E189&lt;&gt;"Hecho",E189&lt;&gt;"No aplica"),N(D189)&gt;0,N(D189)&lt;TODAY()),"VENCIDO; ","")&amp;IF(AND(E189="Hecho",G189=""),"HECHO - SIN COMPROBANTE; ","")&amp;IF(AND(E189="Hecho",N(F189)=0),"HECHO - SIN FECHA; ","")="","",LEFT(IF(A189="","SIN OBRA; ",IF(COUNTIF('Obras'!$A$2:$A$51,A189)=0,"OBRA NO ESTÁ EN OBRAS; ",""))&amp;IF(B189="","SIN PUNTO; ","")&amp;IF(AND(AND(E189&lt;&gt;"Hecho",E189&lt;&gt;"No aplica"),N(I189)&gt;0,TODAY()&gt;=N(I189)),"ABIERTO DESPUÉS DEL INICIO; ","")&amp;IF(AND(AND(E189&lt;&gt;"Hecho",E189&lt;&gt;"No aplica"),N(I189)&gt;0,TODAY()&lt;N(I189),N(I189)-TODAY()&lt;=N('Ajustes'!$B$2)),"INICIO CERCANO - SIGUE ABIERTO; ","")&amp;IF(AND(E189&lt;&gt;"No aplica",C189=""),"SIN RESPONSABLE; ","")&amp;IF(AND(AND(E189&lt;&gt;"Hecho",E189&lt;&gt;"No aplica"),N(D189)=0),"SIN FECHA LÍMITE; ","")&amp;IF(AND(AND(E189&lt;&gt;"Hecho",E189&lt;&gt;"No aplica"),N(D189)&gt;0,N(I189)&gt;0,N(D189)&gt;N(I189)),"FECHA LÍMITE DESPUÉS DEL INICIO; ","")&amp;IF(AND(AND(E189&lt;&gt;"Hecho",E189&lt;&gt;"No aplica"),N(D189)&gt;0,N(D189)&lt;TODAY()),"VENCIDO; ","")&amp;IF(AND(E189="Hecho",G189=""),"HECHO - SIN COMPROBANTE; ","")&amp;IF(AND(E189="Hecho",N(F189)=0),"HECHO - SIN FECHA; ",""),LEN(IF(A189="","SIN OBRA; ",IF(COUNTIF('Obras'!$A$2:$A$51,A189)=0,"OBRA NO ESTÁ EN OBRAS; ",""))&amp;IF(B189="","SIN PUNTO; ","")&amp;IF(AND(AND(E189&lt;&gt;"Hecho",E189&lt;&gt;"No aplica"),N(I189)&gt;0,TODAY()&gt;=N(I189)),"ABIERTO DESPUÉS DEL INICIO; ","")&amp;IF(AND(AND(E189&lt;&gt;"Hecho",E189&lt;&gt;"No aplica"),N(I189)&gt;0,TODAY()&lt;N(I189),N(I189)-TODAY()&lt;=N('Ajustes'!$B$2)),"INICIO CERCANO - SIGUE ABIERTO; ","")&amp;IF(AND(E189&lt;&gt;"No aplica",C189=""),"SIN RESPONSABLE; ","")&amp;IF(AND(AND(E189&lt;&gt;"Hecho",E189&lt;&gt;"No aplica"),N(D189)=0),"SIN FECHA LÍMITE; ","")&amp;IF(AND(AND(E189&lt;&gt;"Hecho",E189&lt;&gt;"No aplica"),N(D189)&gt;0,N(I189)&gt;0,N(D189)&gt;N(I189)),"FECHA LÍMITE DESPUÉS DEL INICIO; ","")&amp;IF(AND(AND(E189&lt;&gt;"Hecho",E189&lt;&gt;"No aplica"),N(D189)&gt;0,N(D189)&lt;TODAY()),"VENCIDO; ","")&amp;IF(AND(E189="Hecho",G189=""),"HECHO - SIN COMPROBANTE; ","")&amp;IF(AND(E189="Hecho",N(F189)=0),"HECHO - SIN FECHA; ",""))-2)))</f>
        <v/>
      </c>
    </row>
    <row r="190">
      <c r="B190" s="6" t="n"/>
      <c r="D190" s="7" t="n"/>
      <c r="F190" s="7" t="n"/>
      <c r="H190" s="6" t="n"/>
      <c r="I190" s="7">
        <f>IF(A190="","",IFERROR(IF(N(INDEX('Obras'!$D$2:$D$51,MATCH(A190,'Obras'!$A$2:$A$51,0)))=0,"",INDEX('Obras'!$D$2:$D$51,MATCH(A190,'Obras'!$A$2:$A$51,0))),""))</f>
        <v/>
      </c>
      <c r="J190" s="8">
        <f>IF(N(I190)=0,"",N(I190)-TODAY())</f>
        <v/>
      </c>
      <c r="K190" s="6">
        <f>IF(NOT(OR(A190&lt;&gt;"",B190&lt;&gt;"")),"",IF(IF(A190="","SIN OBRA; ",IF(COUNTIF('Obras'!$A$2:$A$51,A190)=0,"OBRA NO ESTÁ EN OBRAS; ",""))&amp;IF(B190="","SIN PUNTO; ","")&amp;IF(AND(AND(E190&lt;&gt;"Hecho",E190&lt;&gt;"No aplica"),N(I190)&gt;0,TODAY()&gt;=N(I190)),"ABIERTO DESPUÉS DEL INICIO; ","")&amp;IF(AND(AND(E190&lt;&gt;"Hecho",E190&lt;&gt;"No aplica"),N(I190)&gt;0,TODAY()&lt;N(I190),N(I190)-TODAY()&lt;=N('Ajustes'!$B$2)),"INICIO CERCANO - SIGUE ABIERTO; ","")&amp;IF(AND(E190&lt;&gt;"No aplica",C190=""),"SIN RESPONSABLE; ","")&amp;IF(AND(AND(E190&lt;&gt;"Hecho",E190&lt;&gt;"No aplica"),N(D190)=0),"SIN FECHA LÍMITE; ","")&amp;IF(AND(AND(E190&lt;&gt;"Hecho",E190&lt;&gt;"No aplica"),N(D190)&gt;0,N(I190)&gt;0,N(D190)&gt;N(I190)),"FECHA LÍMITE DESPUÉS DEL INICIO; ","")&amp;IF(AND(AND(E190&lt;&gt;"Hecho",E190&lt;&gt;"No aplica"),N(D190)&gt;0,N(D190)&lt;TODAY()),"VENCIDO; ","")&amp;IF(AND(E190="Hecho",G190=""),"HECHO - SIN COMPROBANTE; ","")&amp;IF(AND(E190="Hecho",N(F190)=0),"HECHO - SIN FECHA; ","")="","",LEFT(IF(A190="","SIN OBRA; ",IF(COUNTIF('Obras'!$A$2:$A$51,A190)=0,"OBRA NO ESTÁ EN OBRAS; ",""))&amp;IF(B190="","SIN PUNTO; ","")&amp;IF(AND(AND(E190&lt;&gt;"Hecho",E190&lt;&gt;"No aplica"),N(I190)&gt;0,TODAY()&gt;=N(I190)),"ABIERTO DESPUÉS DEL INICIO; ","")&amp;IF(AND(AND(E190&lt;&gt;"Hecho",E190&lt;&gt;"No aplica"),N(I190)&gt;0,TODAY()&lt;N(I190),N(I190)-TODAY()&lt;=N('Ajustes'!$B$2)),"INICIO CERCANO - SIGUE ABIERTO; ","")&amp;IF(AND(E190&lt;&gt;"No aplica",C190=""),"SIN RESPONSABLE; ","")&amp;IF(AND(AND(E190&lt;&gt;"Hecho",E190&lt;&gt;"No aplica"),N(D190)=0),"SIN FECHA LÍMITE; ","")&amp;IF(AND(AND(E190&lt;&gt;"Hecho",E190&lt;&gt;"No aplica"),N(D190)&gt;0,N(I190)&gt;0,N(D190)&gt;N(I190)),"FECHA LÍMITE DESPUÉS DEL INICIO; ","")&amp;IF(AND(AND(E190&lt;&gt;"Hecho",E190&lt;&gt;"No aplica"),N(D190)&gt;0,N(D190)&lt;TODAY()),"VENCIDO; ","")&amp;IF(AND(E190="Hecho",G190=""),"HECHO - SIN COMPROBANTE; ","")&amp;IF(AND(E190="Hecho",N(F190)=0),"HECHO - SIN FECHA; ",""),LEN(IF(A190="","SIN OBRA; ",IF(COUNTIF('Obras'!$A$2:$A$51,A190)=0,"OBRA NO ESTÁ EN OBRAS; ",""))&amp;IF(B190="","SIN PUNTO; ","")&amp;IF(AND(AND(E190&lt;&gt;"Hecho",E190&lt;&gt;"No aplica"),N(I190)&gt;0,TODAY()&gt;=N(I190)),"ABIERTO DESPUÉS DEL INICIO; ","")&amp;IF(AND(AND(E190&lt;&gt;"Hecho",E190&lt;&gt;"No aplica"),N(I190)&gt;0,TODAY()&lt;N(I190),N(I190)-TODAY()&lt;=N('Ajustes'!$B$2)),"INICIO CERCANO - SIGUE ABIERTO; ","")&amp;IF(AND(E190&lt;&gt;"No aplica",C190=""),"SIN RESPONSABLE; ","")&amp;IF(AND(AND(E190&lt;&gt;"Hecho",E190&lt;&gt;"No aplica"),N(D190)=0),"SIN FECHA LÍMITE; ","")&amp;IF(AND(AND(E190&lt;&gt;"Hecho",E190&lt;&gt;"No aplica"),N(D190)&gt;0,N(I190)&gt;0,N(D190)&gt;N(I190)),"FECHA LÍMITE DESPUÉS DEL INICIO; ","")&amp;IF(AND(AND(E190&lt;&gt;"Hecho",E190&lt;&gt;"No aplica"),N(D190)&gt;0,N(D190)&lt;TODAY()),"VENCIDO; ","")&amp;IF(AND(E190="Hecho",G190=""),"HECHO - SIN COMPROBANTE; ","")&amp;IF(AND(E190="Hecho",N(F190)=0),"HECHO - SIN FECHA; ",""))-2)))</f>
        <v/>
      </c>
    </row>
    <row r="191">
      <c r="B191" s="6" t="n"/>
      <c r="D191" s="7" t="n"/>
      <c r="F191" s="7" t="n"/>
      <c r="H191" s="6" t="n"/>
      <c r="I191" s="7">
        <f>IF(A191="","",IFERROR(IF(N(INDEX('Obras'!$D$2:$D$51,MATCH(A191,'Obras'!$A$2:$A$51,0)))=0,"",INDEX('Obras'!$D$2:$D$51,MATCH(A191,'Obras'!$A$2:$A$51,0))),""))</f>
        <v/>
      </c>
      <c r="J191" s="8">
        <f>IF(N(I191)=0,"",N(I191)-TODAY())</f>
        <v/>
      </c>
      <c r="K191" s="6">
        <f>IF(NOT(OR(A191&lt;&gt;"",B191&lt;&gt;"")),"",IF(IF(A191="","SIN OBRA; ",IF(COUNTIF('Obras'!$A$2:$A$51,A191)=0,"OBRA NO ESTÁ EN OBRAS; ",""))&amp;IF(B191="","SIN PUNTO; ","")&amp;IF(AND(AND(E191&lt;&gt;"Hecho",E191&lt;&gt;"No aplica"),N(I191)&gt;0,TODAY()&gt;=N(I191)),"ABIERTO DESPUÉS DEL INICIO; ","")&amp;IF(AND(AND(E191&lt;&gt;"Hecho",E191&lt;&gt;"No aplica"),N(I191)&gt;0,TODAY()&lt;N(I191),N(I191)-TODAY()&lt;=N('Ajustes'!$B$2)),"INICIO CERCANO - SIGUE ABIERTO; ","")&amp;IF(AND(E191&lt;&gt;"No aplica",C191=""),"SIN RESPONSABLE; ","")&amp;IF(AND(AND(E191&lt;&gt;"Hecho",E191&lt;&gt;"No aplica"),N(D191)=0),"SIN FECHA LÍMITE; ","")&amp;IF(AND(AND(E191&lt;&gt;"Hecho",E191&lt;&gt;"No aplica"),N(D191)&gt;0,N(I191)&gt;0,N(D191)&gt;N(I191)),"FECHA LÍMITE DESPUÉS DEL INICIO; ","")&amp;IF(AND(AND(E191&lt;&gt;"Hecho",E191&lt;&gt;"No aplica"),N(D191)&gt;0,N(D191)&lt;TODAY()),"VENCIDO; ","")&amp;IF(AND(E191="Hecho",G191=""),"HECHO - SIN COMPROBANTE; ","")&amp;IF(AND(E191="Hecho",N(F191)=0),"HECHO - SIN FECHA; ","")="","",LEFT(IF(A191="","SIN OBRA; ",IF(COUNTIF('Obras'!$A$2:$A$51,A191)=0,"OBRA NO ESTÁ EN OBRAS; ",""))&amp;IF(B191="","SIN PUNTO; ","")&amp;IF(AND(AND(E191&lt;&gt;"Hecho",E191&lt;&gt;"No aplica"),N(I191)&gt;0,TODAY()&gt;=N(I191)),"ABIERTO DESPUÉS DEL INICIO; ","")&amp;IF(AND(AND(E191&lt;&gt;"Hecho",E191&lt;&gt;"No aplica"),N(I191)&gt;0,TODAY()&lt;N(I191),N(I191)-TODAY()&lt;=N('Ajustes'!$B$2)),"INICIO CERCANO - SIGUE ABIERTO; ","")&amp;IF(AND(E191&lt;&gt;"No aplica",C191=""),"SIN RESPONSABLE; ","")&amp;IF(AND(AND(E191&lt;&gt;"Hecho",E191&lt;&gt;"No aplica"),N(D191)=0),"SIN FECHA LÍMITE; ","")&amp;IF(AND(AND(E191&lt;&gt;"Hecho",E191&lt;&gt;"No aplica"),N(D191)&gt;0,N(I191)&gt;0,N(D191)&gt;N(I191)),"FECHA LÍMITE DESPUÉS DEL INICIO; ","")&amp;IF(AND(AND(E191&lt;&gt;"Hecho",E191&lt;&gt;"No aplica"),N(D191)&gt;0,N(D191)&lt;TODAY()),"VENCIDO; ","")&amp;IF(AND(E191="Hecho",G191=""),"HECHO - SIN COMPROBANTE; ","")&amp;IF(AND(E191="Hecho",N(F191)=0),"HECHO - SIN FECHA; ",""),LEN(IF(A191="","SIN OBRA; ",IF(COUNTIF('Obras'!$A$2:$A$51,A191)=0,"OBRA NO ESTÁ EN OBRAS; ",""))&amp;IF(B191="","SIN PUNTO; ","")&amp;IF(AND(AND(E191&lt;&gt;"Hecho",E191&lt;&gt;"No aplica"),N(I191)&gt;0,TODAY()&gt;=N(I191)),"ABIERTO DESPUÉS DEL INICIO; ","")&amp;IF(AND(AND(E191&lt;&gt;"Hecho",E191&lt;&gt;"No aplica"),N(I191)&gt;0,TODAY()&lt;N(I191),N(I191)-TODAY()&lt;=N('Ajustes'!$B$2)),"INICIO CERCANO - SIGUE ABIERTO; ","")&amp;IF(AND(E191&lt;&gt;"No aplica",C191=""),"SIN RESPONSABLE; ","")&amp;IF(AND(AND(E191&lt;&gt;"Hecho",E191&lt;&gt;"No aplica"),N(D191)=0),"SIN FECHA LÍMITE; ","")&amp;IF(AND(AND(E191&lt;&gt;"Hecho",E191&lt;&gt;"No aplica"),N(D191)&gt;0,N(I191)&gt;0,N(D191)&gt;N(I191)),"FECHA LÍMITE DESPUÉS DEL INICIO; ","")&amp;IF(AND(AND(E191&lt;&gt;"Hecho",E191&lt;&gt;"No aplica"),N(D191)&gt;0,N(D191)&lt;TODAY()),"VENCIDO; ","")&amp;IF(AND(E191="Hecho",G191=""),"HECHO - SIN COMPROBANTE; ","")&amp;IF(AND(E191="Hecho",N(F191)=0),"HECHO - SIN FECHA; ",""))-2)))</f>
        <v/>
      </c>
    </row>
    <row r="192">
      <c r="B192" s="6" t="n"/>
      <c r="D192" s="7" t="n"/>
      <c r="F192" s="7" t="n"/>
      <c r="H192" s="6" t="n"/>
      <c r="I192" s="7">
        <f>IF(A192="","",IFERROR(IF(N(INDEX('Obras'!$D$2:$D$51,MATCH(A192,'Obras'!$A$2:$A$51,0)))=0,"",INDEX('Obras'!$D$2:$D$51,MATCH(A192,'Obras'!$A$2:$A$51,0))),""))</f>
        <v/>
      </c>
      <c r="J192" s="8">
        <f>IF(N(I192)=0,"",N(I192)-TODAY())</f>
        <v/>
      </c>
      <c r="K192" s="6">
        <f>IF(NOT(OR(A192&lt;&gt;"",B192&lt;&gt;"")),"",IF(IF(A192="","SIN OBRA; ",IF(COUNTIF('Obras'!$A$2:$A$51,A192)=0,"OBRA NO ESTÁ EN OBRAS; ",""))&amp;IF(B192="","SIN PUNTO; ","")&amp;IF(AND(AND(E192&lt;&gt;"Hecho",E192&lt;&gt;"No aplica"),N(I192)&gt;0,TODAY()&gt;=N(I192)),"ABIERTO DESPUÉS DEL INICIO; ","")&amp;IF(AND(AND(E192&lt;&gt;"Hecho",E192&lt;&gt;"No aplica"),N(I192)&gt;0,TODAY()&lt;N(I192),N(I192)-TODAY()&lt;=N('Ajustes'!$B$2)),"INICIO CERCANO - SIGUE ABIERTO; ","")&amp;IF(AND(E192&lt;&gt;"No aplica",C192=""),"SIN RESPONSABLE; ","")&amp;IF(AND(AND(E192&lt;&gt;"Hecho",E192&lt;&gt;"No aplica"),N(D192)=0),"SIN FECHA LÍMITE; ","")&amp;IF(AND(AND(E192&lt;&gt;"Hecho",E192&lt;&gt;"No aplica"),N(D192)&gt;0,N(I192)&gt;0,N(D192)&gt;N(I192)),"FECHA LÍMITE DESPUÉS DEL INICIO; ","")&amp;IF(AND(AND(E192&lt;&gt;"Hecho",E192&lt;&gt;"No aplica"),N(D192)&gt;0,N(D192)&lt;TODAY()),"VENCIDO; ","")&amp;IF(AND(E192="Hecho",G192=""),"HECHO - SIN COMPROBANTE; ","")&amp;IF(AND(E192="Hecho",N(F192)=0),"HECHO - SIN FECHA; ","")="","",LEFT(IF(A192="","SIN OBRA; ",IF(COUNTIF('Obras'!$A$2:$A$51,A192)=0,"OBRA NO ESTÁ EN OBRAS; ",""))&amp;IF(B192="","SIN PUNTO; ","")&amp;IF(AND(AND(E192&lt;&gt;"Hecho",E192&lt;&gt;"No aplica"),N(I192)&gt;0,TODAY()&gt;=N(I192)),"ABIERTO DESPUÉS DEL INICIO; ","")&amp;IF(AND(AND(E192&lt;&gt;"Hecho",E192&lt;&gt;"No aplica"),N(I192)&gt;0,TODAY()&lt;N(I192),N(I192)-TODAY()&lt;=N('Ajustes'!$B$2)),"INICIO CERCANO - SIGUE ABIERTO; ","")&amp;IF(AND(E192&lt;&gt;"No aplica",C192=""),"SIN RESPONSABLE; ","")&amp;IF(AND(AND(E192&lt;&gt;"Hecho",E192&lt;&gt;"No aplica"),N(D192)=0),"SIN FECHA LÍMITE; ","")&amp;IF(AND(AND(E192&lt;&gt;"Hecho",E192&lt;&gt;"No aplica"),N(D192)&gt;0,N(I192)&gt;0,N(D192)&gt;N(I192)),"FECHA LÍMITE DESPUÉS DEL INICIO; ","")&amp;IF(AND(AND(E192&lt;&gt;"Hecho",E192&lt;&gt;"No aplica"),N(D192)&gt;0,N(D192)&lt;TODAY()),"VENCIDO; ","")&amp;IF(AND(E192="Hecho",G192=""),"HECHO - SIN COMPROBANTE; ","")&amp;IF(AND(E192="Hecho",N(F192)=0),"HECHO - SIN FECHA; ",""),LEN(IF(A192="","SIN OBRA; ",IF(COUNTIF('Obras'!$A$2:$A$51,A192)=0,"OBRA NO ESTÁ EN OBRAS; ",""))&amp;IF(B192="","SIN PUNTO; ","")&amp;IF(AND(AND(E192&lt;&gt;"Hecho",E192&lt;&gt;"No aplica"),N(I192)&gt;0,TODAY()&gt;=N(I192)),"ABIERTO DESPUÉS DEL INICIO; ","")&amp;IF(AND(AND(E192&lt;&gt;"Hecho",E192&lt;&gt;"No aplica"),N(I192)&gt;0,TODAY()&lt;N(I192),N(I192)-TODAY()&lt;=N('Ajustes'!$B$2)),"INICIO CERCANO - SIGUE ABIERTO; ","")&amp;IF(AND(E192&lt;&gt;"No aplica",C192=""),"SIN RESPONSABLE; ","")&amp;IF(AND(AND(E192&lt;&gt;"Hecho",E192&lt;&gt;"No aplica"),N(D192)=0),"SIN FECHA LÍMITE; ","")&amp;IF(AND(AND(E192&lt;&gt;"Hecho",E192&lt;&gt;"No aplica"),N(D192)&gt;0,N(I192)&gt;0,N(D192)&gt;N(I192)),"FECHA LÍMITE DESPUÉS DEL INICIO; ","")&amp;IF(AND(AND(E192&lt;&gt;"Hecho",E192&lt;&gt;"No aplica"),N(D192)&gt;0,N(D192)&lt;TODAY()),"VENCIDO; ","")&amp;IF(AND(E192="Hecho",G192=""),"HECHO - SIN COMPROBANTE; ","")&amp;IF(AND(E192="Hecho",N(F192)=0),"HECHO - SIN FECHA; ",""))-2)))</f>
        <v/>
      </c>
    </row>
    <row r="193">
      <c r="B193" s="6" t="n"/>
      <c r="D193" s="7" t="n"/>
      <c r="F193" s="7" t="n"/>
      <c r="H193" s="6" t="n"/>
      <c r="I193" s="7">
        <f>IF(A193="","",IFERROR(IF(N(INDEX('Obras'!$D$2:$D$51,MATCH(A193,'Obras'!$A$2:$A$51,0)))=0,"",INDEX('Obras'!$D$2:$D$51,MATCH(A193,'Obras'!$A$2:$A$51,0))),""))</f>
        <v/>
      </c>
      <c r="J193" s="8">
        <f>IF(N(I193)=0,"",N(I193)-TODAY())</f>
        <v/>
      </c>
      <c r="K193" s="6">
        <f>IF(NOT(OR(A193&lt;&gt;"",B193&lt;&gt;"")),"",IF(IF(A193="","SIN OBRA; ",IF(COUNTIF('Obras'!$A$2:$A$51,A193)=0,"OBRA NO ESTÁ EN OBRAS; ",""))&amp;IF(B193="","SIN PUNTO; ","")&amp;IF(AND(AND(E193&lt;&gt;"Hecho",E193&lt;&gt;"No aplica"),N(I193)&gt;0,TODAY()&gt;=N(I193)),"ABIERTO DESPUÉS DEL INICIO; ","")&amp;IF(AND(AND(E193&lt;&gt;"Hecho",E193&lt;&gt;"No aplica"),N(I193)&gt;0,TODAY()&lt;N(I193),N(I193)-TODAY()&lt;=N('Ajustes'!$B$2)),"INICIO CERCANO - SIGUE ABIERTO; ","")&amp;IF(AND(E193&lt;&gt;"No aplica",C193=""),"SIN RESPONSABLE; ","")&amp;IF(AND(AND(E193&lt;&gt;"Hecho",E193&lt;&gt;"No aplica"),N(D193)=0),"SIN FECHA LÍMITE; ","")&amp;IF(AND(AND(E193&lt;&gt;"Hecho",E193&lt;&gt;"No aplica"),N(D193)&gt;0,N(I193)&gt;0,N(D193)&gt;N(I193)),"FECHA LÍMITE DESPUÉS DEL INICIO; ","")&amp;IF(AND(AND(E193&lt;&gt;"Hecho",E193&lt;&gt;"No aplica"),N(D193)&gt;0,N(D193)&lt;TODAY()),"VENCIDO; ","")&amp;IF(AND(E193="Hecho",G193=""),"HECHO - SIN COMPROBANTE; ","")&amp;IF(AND(E193="Hecho",N(F193)=0),"HECHO - SIN FECHA; ","")="","",LEFT(IF(A193="","SIN OBRA; ",IF(COUNTIF('Obras'!$A$2:$A$51,A193)=0,"OBRA NO ESTÁ EN OBRAS; ",""))&amp;IF(B193="","SIN PUNTO; ","")&amp;IF(AND(AND(E193&lt;&gt;"Hecho",E193&lt;&gt;"No aplica"),N(I193)&gt;0,TODAY()&gt;=N(I193)),"ABIERTO DESPUÉS DEL INICIO; ","")&amp;IF(AND(AND(E193&lt;&gt;"Hecho",E193&lt;&gt;"No aplica"),N(I193)&gt;0,TODAY()&lt;N(I193),N(I193)-TODAY()&lt;=N('Ajustes'!$B$2)),"INICIO CERCANO - SIGUE ABIERTO; ","")&amp;IF(AND(E193&lt;&gt;"No aplica",C193=""),"SIN RESPONSABLE; ","")&amp;IF(AND(AND(E193&lt;&gt;"Hecho",E193&lt;&gt;"No aplica"),N(D193)=0),"SIN FECHA LÍMITE; ","")&amp;IF(AND(AND(E193&lt;&gt;"Hecho",E193&lt;&gt;"No aplica"),N(D193)&gt;0,N(I193)&gt;0,N(D193)&gt;N(I193)),"FECHA LÍMITE DESPUÉS DEL INICIO; ","")&amp;IF(AND(AND(E193&lt;&gt;"Hecho",E193&lt;&gt;"No aplica"),N(D193)&gt;0,N(D193)&lt;TODAY()),"VENCIDO; ","")&amp;IF(AND(E193="Hecho",G193=""),"HECHO - SIN COMPROBANTE; ","")&amp;IF(AND(E193="Hecho",N(F193)=0),"HECHO - SIN FECHA; ",""),LEN(IF(A193="","SIN OBRA; ",IF(COUNTIF('Obras'!$A$2:$A$51,A193)=0,"OBRA NO ESTÁ EN OBRAS; ",""))&amp;IF(B193="","SIN PUNTO; ","")&amp;IF(AND(AND(E193&lt;&gt;"Hecho",E193&lt;&gt;"No aplica"),N(I193)&gt;0,TODAY()&gt;=N(I193)),"ABIERTO DESPUÉS DEL INICIO; ","")&amp;IF(AND(AND(E193&lt;&gt;"Hecho",E193&lt;&gt;"No aplica"),N(I193)&gt;0,TODAY()&lt;N(I193),N(I193)-TODAY()&lt;=N('Ajustes'!$B$2)),"INICIO CERCANO - SIGUE ABIERTO; ","")&amp;IF(AND(E193&lt;&gt;"No aplica",C193=""),"SIN RESPONSABLE; ","")&amp;IF(AND(AND(E193&lt;&gt;"Hecho",E193&lt;&gt;"No aplica"),N(D193)=0),"SIN FECHA LÍMITE; ","")&amp;IF(AND(AND(E193&lt;&gt;"Hecho",E193&lt;&gt;"No aplica"),N(D193)&gt;0,N(I193)&gt;0,N(D193)&gt;N(I193)),"FECHA LÍMITE DESPUÉS DEL INICIO; ","")&amp;IF(AND(AND(E193&lt;&gt;"Hecho",E193&lt;&gt;"No aplica"),N(D193)&gt;0,N(D193)&lt;TODAY()),"VENCIDO; ","")&amp;IF(AND(E193="Hecho",G193=""),"HECHO - SIN COMPROBANTE; ","")&amp;IF(AND(E193="Hecho",N(F193)=0),"HECHO - SIN FECHA; ",""))-2)))</f>
        <v/>
      </c>
    </row>
    <row r="194">
      <c r="B194" s="6" t="n"/>
      <c r="D194" s="7" t="n"/>
      <c r="F194" s="7" t="n"/>
      <c r="H194" s="6" t="n"/>
      <c r="I194" s="7">
        <f>IF(A194="","",IFERROR(IF(N(INDEX('Obras'!$D$2:$D$51,MATCH(A194,'Obras'!$A$2:$A$51,0)))=0,"",INDEX('Obras'!$D$2:$D$51,MATCH(A194,'Obras'!$A$2:$A$51,0))),""))</f>
        <v/>
      </c>
      <c r="J194" s="8">
        <f>IF(N(I194)=0,"",N(I194)-TODAY())</f>
        <v/>
      </c>
      <c r="K194" s="6">
        <f>IF(NOT(OR(A194&lt;&gt;"",B194&lt;&gt;"")),"",IF(IF(A194="","SIN OBRA; ",IF(COUNTIF('Obras'!$A$2:$A$51,A194)=0,"OBRA NO ESTÁ EN OBRAS; ",""))&amp;IF(B194="","SIN PUNTO; ","")&amp;IF(AND(AND(E194&lt;&gt;"Hecho",E194&lt;&gt;"No aplica"),N(I194)&gt;0,TODAY()&gt;=N(I194)),"ABIERTO DESPUÉS DEL INICIO; ","")&amp;IF(AND(AND(E194&lt;&gt;"Hecho",E194&lt;&gt;"No aplica"),N(I194)&gt;0,TODAY()&lt;N(I194),N(I194)-TODAY()&lt;=N('Ajustes'!$B$2)),"INICIO CERCANO - SIGUE ABIERTO; ","")&amp;IF(AND(E194&lt;&gt;"No aplica",C194=""),"SIN RESPONSABLE; ","")&amp;IF(AND(AND(E194&lt;&gt;"Hecho",E194&lt;&gt;"No aplica"),N(D194)=0),"SIN FECHA LÍMITE; ","")&amp;IF(AND(AND(E194&lt;&gt;"Hecho",E194&lt;&gt;"No aplica"),N(D194)&gt;0,N(I194)&gt;0,N(D194)&gt;N(I194)),"FECHA LÍMITE DESPUÉS DEL INICIO; ","")&amp;IF(AND(AND(E194&lt;&gt;"Hecho",E194&lt;&gt;"No aplica"),N(D194)&gt;0,N(D194)&lt;TODAY()),"VENCIDO; ","")&amp;IF(AND(E194="Hecho",G194=""),"HECHO - SIN COMPROBANTE; ","")&amp;IF(AND(E194="Hecho",N(F194)=0),"HECHO - SIN FECHA; ","")="","",LEFT(IF(A194="","SIN OBRA; ",IF(COUNTIF('Obras'!$A$2:$A$51,A194)=0,"OBRA NO ESTÁ EN OBRAS; ",""))&amp;IF(B194="","SIN PUNTO; ","")&amp;IF(AND(AND(E194&lt;&gt;"Hecho",E194&lt;&gt;"No aplica"),N(I194)&gt;0,TODAY()&gt;=N(I194)),"ABIERTO DESPUÉS DEL INICIO; ","")&amp;IF(AND(AND(E194&lt;&gt;"Hecho",E194&lt;&gt;"No aplica"),N(I194)&gt;0,TODAY()&lt;N(I194),N(I194)-TODAY()&lt;=N('Ajustes'!$B$2)),"INICIO CERCANO - SIGUE ABIERTO; ","")&amp;IF(AND(E194&lt;&gt;"No aplica",C194=""),"SIN RESPONSABLE; ","")&amp;IF(AND(AND(E194&lt;&gt;"Hecho",E194&lt;&gt;"No aplica"),N(D194)=0),"SIN FECHA LÍMITE; ","")&amp;IF(AND(AND(E194&lt;&gt;"Hecho",E194&lt;&gt;"No aplica"),N(D194)&gt;0,N(I194)&gt;0,N(D194)&gt;N(I194)),"FECHA LÍMITE DESPUÉS DEL INICIO; ","")&amp;IF(AND(AND(E194&lt;&gt;"Hecho",E194&lt;&gt;"No aplica"),N(D194)&gt;0,N(D194)&lt;TODAY()),"VENCIDO; ","")&amp;IF(AND(E194="Hecho",G194=""),"HECHO - SIN COMPROBANTE; ","")&amp;IF(AND(E194="Hecho",N(F194)=0),"HECHO - SIN FECHA; ",""),LEN(IF(A194="","SIN OBRA; ",IF(COUNTIF('Obras'!$A$2:$A$51,A194)=0,"OBRA NO ESTÁ EN OBRAS; ",""))&amp;IF(B194="","SIN PUNTO; ","")&amp;IF(AND(AND(E194&lt;&gt;"Hecho",E194&lt;&gt;"No aplica"),N(I194)&gt;0,TODAY()&gt;=N(I194)),"ABIERTO DESPUÉS DEL INICIO; ","")&amp;IF(AND(AND(E194&lt;&gt;"Hecho",E194&lt;&gt;"No aplica"),N(I194)&gt;0,TODAY()&lt;N(I194),N(I194)-TODAY()&lt;=N('Ajustes'!$B$2)),"INICIO CERCANO - SIGUE ABIERTO; ","")&amp;IF(AND(E194&lt;&gt;"No aplica",C194=""),"SIN RESPONSABLE; ","")&amp;IF(AND(AND(E194&lt;&gt;"Hecho",E194&lt;&gt;"No aplica"),N(D194)=0),"SIN FECHA LÍMITE; ","")&amp;IF(AND(AND(E194&lt;&gt;"Hecho",E194&lt;&gt;"No aplica"),N(D194)&gt;0,N(I194)&gt;0,N(D194)&gt;N(I194)),"FECHA LÍMITE DESPUÉS DEL INICIO; ","")&amp;IF(AND(AND(E194&lt;&gt;"Hecho",E194&lt;&gt;"No aplica"),N(D194)&gt;0,N(D194)&lt;TODAY()),"VENCIDO; ","")&amp;IF(AND(E194="Hecho",G194=""),"HECHO - SIN COMPROBANTE; ","")&amp;IF(AND(E194="Hecho",N(F194)=0),"HECHO - SIN FECHA; ",""))-2)))</f>
        <v/>
      </c>
    </row>
    <row r="195">
      <c r="B195" s="6" t="n"/>
      <c r="D195" s="7" t="n"/>
      <c r="F195" s="7" t="n"/>
      <c r="H195" s="6" t="n"/>
      <c r="I195" s="7">
        <f>IF(A195="","",IFERROR(IF(N(INDEX('Obras'!$D$2:$D$51,MATCH(A195,'Obras'!$A$2:$A$51,0)))=0,"",INDEX('Obras'!$D$2:$D$51,MATCH(A195,'Obras'!$A$2:$A$51,0))),""))</f>
        <v/>
      </c>
      <c r="J195" s="8">
        <f>IF(N(I195)=0,"",N(I195)-TODAY())</f>
        <v/>
      </c>
      <c r="K195" s="6">
        <f>IF(NOT(OR(A195&lt;&gt;"",B195&lt;&gt;"")),"",IF(IF(A195="","SIN OBRA; ",IF(COUNTIF('Obras'!$A$2:$A$51,A195)=0,"OBRA NO ESTÁ EN OBRAS; ",""))&amp;IF(B195="","SIN PUNTO; ","")&amp;IF(AND(AND(E195&lt;&gt;"Hecho",E195&lt;&gt;"No aplica"),N(I195)&gt;0,TODAY()&gt;=N(I195)),"ABIERTO DESPUÉS DEL INICIO; ","")&amp;IF(AND(AND(E195&lt;&gt;"Hecho",E195&lt;&gt;"No aplica"),N(I195)&gt;0,TODAY()&lt;N(I195),N(I195)-TODAY()&lt;=N('Ajustes'!$B$2)),"INICIO CERCANO - SIGUE ABIERTO; ","")&amp;IF(AND(E195&lt;&gt;"No aplica",C195=""),"SIN RESPONSABLE; ","")&amp;IF(AND(AND(E195&lt;&gt;"Hecho",E195&lt;&gt;"No aplica"),N(D195)=0),"SIN FECHA LÍMITE; ","")&amp;IF(AND(AND(E195&lt;&gt;"Hecho",E195&lt;&gt;"No aplica"),N(D195)&gt;0,N(I195)&gt;0,N(D195)&gt;N(I195)),"FECHA LÍMITE DESPUÉS DEL INICIO; ","")&amp;IF(AND(AND(E195&lt;&gt;"Hecho",E195&lt;&gt;"No aplica"),N(D195)&gt;0,N(D195)&lt;TODAY()),"VENCIDO; ","")&amp;IF(AND(E195="Hecho",G195=""),"HECHO - SIN COMPROBANTE; ","")&amp;IF(AND(E195="Hecho",N(F195)=0),"HECHO - SIN FECHA; ","")="","",LEFT(IF(A195="","SIN OBRA; ",IF(COUNTIF('Obras'!$A$2:$A$51,A195)=0,"OBRA NO ESTÁ EN OBRAS; ",""))&amp;IF(B195="","SIN PUNTO; ","")&amp;IF(AND(AND(E195&lt;&gt;"Hecho",E195&lt;&gt;"No aplica"),N(I195)&gt;0,TODAY()&gt;=N(I195)),"ABIERTO DESPUÉS DEL INICIO; ","")&amp;IF(AND(AND(E195&lt;&gt;"Hecho",E195&lt;&gt;"No aplica"),N(I195)&gt;0,TODAY()&lt;N(I195),N(I195)-TODAY()&lt;=N('Ajustes'!$B$2)),"INICIO CERCANO - SIGUE ABIERTO; ","")&amp;IF(AND(E195&lt;&gt;"No aplica",C195=""),"SIN RESPONSABLE; ","")&amp;IF(AND(AND(E195&lt;&gt;"Hecho",E195&lt;&gt;"No aplica"),N(D195)=0),"SIN FECHA LÍMITE; ","")&amp;IF(AND(AND(E195&lt;&gt;"Hecho",E195&lt;&gt;"No aplica"),N(D195)&gt;0,N(I195)&gt;0,N(D195)&gt;N(I195)),"FECHA LÍMITE DESPUÉS DEL INICIO; ","")&amp;IF(AND(AND(E195&lt;&gt;"Hecho",E195&lt;&gt;"No aplica"),N(D195)&gt;0,N(D195)&lt;TODAY()),"VENCIDO; ","")&amp;IF(AND(E195="Hecho",G195=""),"HECHO - SIN COMPROBANTE; ","")&amp;IF(AND(E195="Hecho",N(F195)=0),"HECHO - SIN FECHA; ",""),LEN(IF(A195="","SIN OBRA; ",IF(COUNTIF('Obras'!$A$2:$A$51,A195)=0,"OBRA NO ESTÁ EN OBRAS; ",""))&amp;IF(B195="","SIN PUNTO; ","")&amp;IF(AND(AND(E195&lt;&gt;"Hecho",E195&lt;&gt;"No aplica"),N(I195)&gt;0,TODAY()&gt;=N(I195)),"ABIERTO DESPUÉS DEL INICIO; ","")&amp;IF(AND(AND(E195&lt;&gt;"Hecho",E195&lt;&gt;"No aplica"),N(I195)&gt;0,TODAY()&lt;N(I195),N(I195)-TODAY()&lt;=N('Ajustes'!$B$2)),"INICIO CERCANO - SIGUE ABIERTO; ","")&amp;IF(AND(E195&lt;&gt;"No aplica",C195=""),"SIN RESPONSABLE; ","")&amp;IF(AND(AND(E195&lt;&gt;"Hecho",E195&lt;&gt;"No aplica"),N(D195)=0),"SIN FECHA LÍMITE; ","")&amp;IF(AND(AND(E195&lt;&gt;"Hecho",E195&lt;&gt;"No aplica"),N(D195)&gt;0,N(I195)&gt;0,N(D195)&gt;N(I195)),"FECHA LÍMITE DESPUÉS DEL INICIO; ","")&amp;IF(AND(AND(E195&lt;&gt;"Hecho",E195&lt;&gt;"No aplica"),N(D195)&gt;0,N(D195)&lt;TODAY()),"VENCIDO; ","")&amp;IF(AND(E195="Hecho",G195=""),"HECHO - SIN COMPROBANTE; ","")&amp;IF(AND(E195="Hecho",N(F195)=0),"HECHO - SIN FECHA; ",""))-2)))</f>
        <v/>
      </c>
    </row>
    <row r="196">
      <c r="B196" s="6" t="n"/>
      <c r="D196" s="7" t="n"/>
      <c r="F196" s="7" t="n"/>
      <c r="H196" s="6" t="n"/>
      <c r="I196" s="7">
        <f>IF(A196="","",IFERROR(IF(N(INDEX('Obras'!$D$2:$D$51,MATCH(A196,'Obras'!$A$2:$A$51,0)))=0,"",INDEX('Obras'!$D$2:$D$51,MATCH(A196,'Obras'!$A$2:$A$51,0))),""))</f>
        <v/>
      </c>
      <c r="J196" s="8">
        <f>IF(N(I196)=0,"",N(I196)-TODAY())</f>
        <v/>
      </c>
      <c r="K196" s="6">
        <f>IF(NOT(OR(A196&lt;&gt;"",B196&lt;&gt;"")),"",IF(IF(A196="","SIN OBRA; ",IF(COUNTIF('Obras'!$A$2:$A$51,A196)=0,"OBRA NO ESTÁ EN OBRAS; ",""))&amp;IF(B196="","SIN PUNTO; ","")&amp;IF(AND(AND(E196&lt;&gt;"Hecho",E196&lt;&gt;"No aplica"),N(I196)&gt;0,TODAY()&gt;=N(I196)),"ABIERTO DESPUÉS DEL INICIO; ","")&amp;IF(AND(AND(E196&lt;&gt;"Hecho",E196&lt;&gt;"No aplica"),N(I196)&gt;0,TODAY()&lt;N(I196),N(I196)-TODAY()&lt;=N('Ajustes'!$B$2)),"INICIO CERCANO - SIGUE ABIERTO; ","")&amp;IF(AND(E196&lt;&gt;"No aplica",C196=""),"SIN RESPONSABLE; ","")&amp;IF(AND(AND(E196&lt;&gt;"Hecho",E196&lt;&gt;"No aplica"),N(D196)=0),"SIN FECHA LÍMITE; ","")&amp;IF(AND(AND(E196&lt;&gt;"Hecho",E196&lt;&gt;"No aplica"),N(D196)&gt;0,N(I196)&gt;0,N(D196)&gt;N(I196)),"FECHA LÍMITE DESPUÉS DEL INICIO; ","")&amp;IF(AND(AND(E196&lt;&gt;"Hecho",E196&lt;&gt;"No aplica"),N(D196)&gt;0,N(D196)&lt;TODAY()),"VENCIDO; ","")&amp;IF(AND(E196="Hecho",G196=""),"HECHO - SIN COMPROBANTE; ","")&amp;IF(AND(E196="Hecho",N(F196)=0),"HECHO - SIN FECHA; ","")="","",LEFT(IF(A196="","SIN OBRA; ",IF(COUNTIF('Obras'!$A$2:$A$51,A196)=0,"OBRA NO ESTÁ EN OBRAS; ",""))&amp;IF(B196="","SIN PUNTO; ","")&amp;IF(AND(AND(E196&lt;&gt;"Hecho",E196&lt;&gt;"No aplica"),N(I196)&gt;0,TODAY()&gt;=N(I196)),"ABIERTO DESPUÉS DEL INICIO; ","")&amp;IF(AND(AND(E196&lt;&gt;"Hecho",E196&lt;&gt;"No aplica"),N(I196)&gt;0,TODAY()&lt;N(I196),N(I196)-TODAY()&lt;=N('Ajustes'!$B$2)),"INICIO CERCANO - SIGUE ABIERTO; ","")&amp;IF(AND(E196&lt;&gt;"No aplica",C196=""),"SIN RESPONSABLE; ","")&amp;IF(AND(AND(E196&lt;&gt;"Hecho",E196&lt;&gt;"No aplica"),N(D196)=0),"SIN FECHA LÍMITE; ","")&amp;IF(AND(AND(E196&lt;&gt;"Hecho",E196&lt;&gt;"No aplica"),N(D196)&gt;0,N(I196)&gt;0,N(D196)&gt;N(I196)),"FECHA LÍMITE DESPUÉS DEL INICIO; ","")&amp;IF(AND(AND(E196&lt;&gt;"Hecho",E196&lt;&gt;"No aplica"),N(D196)&gt;0,N(D196)&lt;TODAY()),"VENCIDO; ","")&amp;IF(AND(E196="Hecho",G196=""),"HECHO - SIN COMPROBANTE; ","")&amp;IF(AND(E196="Hecho",N(F196)=0),"HECHO - SIN FECHA; ",""),LEN(IF(A196="","SIN OBRA; ",IF(COUNTIF('Obras'!$A$2:$A$51,A196)=0,"OBRA NO ESTÁ EN OBRAS; ",""))&amp;IF(B196="","SIN PUNTO; ","")&amp;IF(AND(AND(E196&lt;&gt;"Hecho",E196&lt;&gt;"No aplica"),N(I196)&gt;0,TODAY()&gt;=N(I196)),"ABIERTO DESPUÉS DEL INICIO; ","")&amp;IF(AND(AND(E196&lt;&gt;"Hecho",E196&lt;&gt;"No aplica"),N(I196)&gt;0,TODAY()&lt;N(I196),N(I196)-TODAY()&lt;=N('Ajustes'!$B$2)),"INICIO CERCANO - SIGUE ABIERTO; ","")&amp;IF(AND(E196&lt;&gt;"No aplica",C196=""),"SIN RESPONSABLE; ","")&amp;IF(AND(AND(E196&lt;&gt;"Hecho",E196&lt;&gt;"No aplica"),N(D196)=0),"SIN FECHA LÍMITE; ","")&amp;IF(AND(AND(E196&lt;&gt;"Hecho",E196&lt;&gt;"No aplica"),N(D196)&gt;0,N(I196)&gt;0,N(D196)&gt;N(I196)),"FECHA LÍMITE DESPUÉS DEL INICIO; ","")&amp;IF(AND(AND(E196&lt;&gt;"Hecho",E196&lt;&gt;"No aplica"),N(D196)&gt;0,N(D196)&lt;TODAY()),"VENCIDO; ","")&amp;IF(AND(E196="Hecho",G196=""),"HECHO - SIN COMPROBANTE; ","")&amp;IF(AND(E196="Hecho",N(F196)=0),"HECHO - SIN FECHA; ",""))-2)))</f>
        <v/>
      </c>
    </row>
    <row r="197">
      <c r="B197" s="6" t="n"/>
      <c r="D197" s="7" t="n"/>
      <c r="F197" s="7" t="n"/>
      <c r="H197" s="6" t="n"/>
      <c r="I197" s="7">
        <f>IF(A197="","",IFERROR(IF(N(INDEX('Obras'!$D$2:$D$51,MATCH(A197,'Obras'!$A$2:$A$51,0)))=0,"",INDEX('Obras'!$D$2:$D$51,MATCH(A197,'Obras'!$A$2:$A$51,0))),""))</f>
        <v/>
      </c>
      <c r="J197" s="8">
        <f>IF(N(I197)=0,"",N(I197)-TODAY())</f>
        <v/>
      </c>
      <c r="K197" s="6">
        <f>IF(NOT(OR(A197&lt;&gt;"",B197&lt;&gt;"")),"",IF(IF(A197="","SIN OBRA; ",IF(COUNTIF('Obras'!$A$2:$A$51,A197)=0,"OBRA NO ESTÁ EN OBRAS; ",""))&amp;IF(B197="","SIN PUNTO; ","")&amp;IF(AND(AND(E197&lt;&gt;"Hecho",E197&lt;&gt;"No aplica"),N(I197)&gt;0,TODAY()&gt;=N(I197)),"ABIERTO DESPUÉS DEL INICIO; ","")&amp;IF(AND(AND(E197&lt;&gt;"Hecho",E197&lt;&gt;"No aplica"),N(I197)&gt;0,TODAY()&lt;N(I197),N(I197)-TODAY()&lt;=N('Ajustes'!$B$2)),"INICIO CERCANO - SIGUE ABIERTO; ","")&amp;IF(AND(E197&lt;&gt;"No aplica",C197=""),"SIN RESPONSABLE; ","")&amp;IF(AND(AND(E197&lt;&gt;"Hecho",E197&lt;&gt;"No aplica"),N(D197)=0),"SIN FECHA LÍMITE; ","")&amp;IF(AND(AND(E197&lt;&gt;"Hecho",E197&lt;&gt;"No aplica"),N(D197)&gt;0,N(I197)&gt;0,N(D197)&gt;N(I197)),"FECHA LÍMITE DESPUÉS DEL INICIO; ","")&amp;IF(AND(AND(E197&lt;&gt;"Hecho",E197&lt;&gt;"No aplica"),N(D197)&gt;0,N(D197)&lt;TODAY()),"VENCIDO; ","")&amp;IF(AND(E197="Hecho",G197=""),"HECHO - SIN COMPROBANTE; ","")&amp;IF(AND(E197="Hecho",N(F197)=0),"HECHO - SIN FECHA; ","")="","",LEFT(IF(A197="","SIN OBRA; ",IF(COUNTIF('Obras'!$A$2:$A$51,A197)=0,"OBRA NO ESTÁ EN OBRAS; ",""))&amp;IF(B197="","SIN PUNTO; ","")&amp;IF(AND(AND(E197&lt;&gt;"Hecho",E197&lt;&gt;"No aplica"),N(I197)&gt;0,TODAY()&gt;=N(I197)),"ABIERTO DESPUÉS DEL INICIO; ","")&amp;IF(AND(AND(E197&lt;&gt;"Hecho",E197&lt;&gt;"No aplica"),N(I197)&gt;0,TODAY()&lt;N(I197),N(I197)-TODAY()&lt;=N('Ajustes'!$B$2)),"INICIO CERCANO - SIGUE ABIERTO; ","")&amp;IF(AND(E197&lt;&gt;"No aplica",C197=""),"SIN RESPONSABLE; ","")&amp;IF(AND(AND(E197&lt;&gt;"Hecho",E197&lt;&gt;"No aplica"),N(D197)=0),"SIN FECHA LÍMITE; ","")&amp;IF(AND(AND(E197&lt;&gt;"Hecho",E197&lt;&gt;"No aplica"),N(D197)&gt;0,N(I197)&gt;0,N(D197)&gt;N(I197)),"FECHA LÍMITE DESPUÉS DEL INICIO; ","")&amp;IF(AND(AND(E197&lt;&gt;"Hecho",E197&lt;&gt;"No aplica"),N(D197)&gt;0,N(D197)&lt;TODAY()),"VENCIDO; ","")&amp;IF(AND(E197="Hecho",G197=""),"HECHO - SIN COMPROBANTE; ","")&amp;IF(AND(E197="Hecho",N(F197)=0),"HECHO - SIN FECHA; ",""),LEN(IF(A197="","SIN OBRA; ",IF(COUNTIF('Obras'!$A$2:$A$51,A197)=0,"OBRA NO ESTÁ EN OBRAS; ",""))&amp;IF(B197="","SIN PUNTO; ","")&amp;IF(AND(AND(E197&lt;&gt;"Hecho",E197&lt;&gt;"No aplica"),N(I197)&gt;0,TODAY()&gt;=N(I197)),"ABIERTO DESPUÉS DEL INICIO; ","")&amp;IF(AND(AND(E197&lt;&gt;"Hecho",E197&lt;&gt;"No aplica"),N(I197)&gt;0,TODAY()&lt;N(I197),N(I197)-TODAY()&lt;=N('Ajustes'!$B$2)),"INICIO CERCANO - SIGUE ABIERTO; ","")&amp;IF(AND(E197&lt;&gt;"No aplica",C197=""),"SIN RESPONSABLE; ","")&amp;IF(AND(AND(E197&lt;&gt;"Hecho",E197&lt;&gt;"No aplica"),N(D197)=0),"SIN FECHA LÍMITE; ","")&amp;IF(AND(AND(E197&lt;&gt;"Hecho",E197&lt;&gt;"No aplica"),N(D197)&gt;0,N(I197)&gt;0,N(D197)&gt;N(I197)),"FECHA LÍMITE DESPUÉS DEL INICIO; ","")&amp;IF(AND(AND(E197&lt;&gt;"Hecho",E197&lt;&gt;"No aplica"),N(D197)&gt;0,N(D197)&lt;TODAY()),"VENCIDO; ","")&amp;IF(AND(E197="Hecho",G197=""),"HECHO - SIN COMPROBANTE; ","")&amp;IF(AND(E197="Hecho",N(F197)=0),"HECHO - SIN FECHA; ",""))-2)))</f>
        <v/>
      </c>
    </row>
    <row r="198">
      <c r="B198" s="6" t="n"/>
      <c r="D198" s="7" t="n"/>
      <c r="F198" s="7" t="n"/>
      <c r="H198" s="6" t="n"/>
      <c r="I198" s="7">
        <f>IF(A198="","",IFERROR(IF(N(INDEX('Obras'!$D$2:$D$51,MATCH(A198,'Obras'!$A$2:$A$51,0)))=0,"",INDEX('Obras'!$D$2:$D$51,MATCH(A198,'Obras'!$A$2:$A$51,0))),""))</f>
        <v/>
      </c>
      <c r="J198" s="8">
        <f>IF(N(I198)=0,"",N(I198)-TODAY())</f>
        <v/>
      </c>
      <c r="K198" s="6">
        <f>IF(NOT(OR(A198&lt;&gt;"",B198&lt;&gt;"")),"",IF(IF(A198="","SIN OBRA; ",IF(COUNTIF('Obras'!$A$2:$A$51,A198)=0,"OBRA NO ESTÁ EN OBRAS; ",""))&amp;IF(B198="","SIN PUNTO; ","")&amp;IF(AND(AND(E198&lt;&gt;"Hecho",E198&lt;&gt;"No aplica"),N(I198)&gt;0,TODAY()&gt;=N(I198)),"ABIERTO DESPUÉS DEL INICIO; ","")&amp;IF(AND(AND(E198&lt;&gt;"Hecho",E198&lt;&gt;"No aplica"),N(I198)&gt;0,TODAY()&lt;N(I198),N(I198)-TODAY()&lt;=N('Ajustes'!$B$2)),"INICIO CERCANO - SIGUE ABIERTO; ","")&amp;IF(AND(E198&lt;&gt;"No aplica",C198=""),"SIN RESPONSABLE; ","")&amp;IF(AND(AND(E198&lt;&gt;"Hecho",E198&lt;&gt;"No aplica"),N(D198)=0),"SIN FECHA LÍMITE; ","")&amp;IF(AND(AND(E198&lt;&gt;"Hecho",E198&lt;&gt;"No aplica"),N(D198)&gt;0,N(I198)&gt;0,N(D198)&gt;N(I198)),"FECHA LÍMITE DESPUÉS DEL INICIO; ","")&amp;IF(AND(AND(E198&lt;&gt;"Hecho",E198&lt;&gt;"No aplica"),N(D198)&gt;0,N(D198)&lt;TODAY()),"VENCIDO; ","")&amp;IF(AND(E198="Hecho",G198=""),"HECHO - SIN COMPROBANTE; ","")&amp;IF(AND(E198="Hecho",N(F198)=0),"HECHO - SIN FECHA; ","")="","",LEFT(IF(A198="","SIN OBRA; ",IF(COUNTIF('Obras'!$A$2:$A$51,A198)=0,"OBRA NO ESTÁ EN OBRAS; ",""))&amp;IF(B198="","SIN PUNTO; ","")&amp;IF(AND(AND(E198&lt;&gt;"Hecho",E198&lt;&gt;"No aplica"),N(I198)&gt;0,TODAY()&gt;=N(I198)),"ABIERTO DESPUÉS DEL INICIO; ","")&amp;IF(AND(AND(E198&lt;&gt;"Hecho",E198&lt;&gt;"No aplica"),N(I198)&gt;0,TODAY()&lt;N(I198),N(I198)-TODAY()&lt;=N('Ajustes'!$B$2)),"INICIO CERCANO - SIGUE ABIERTO; ","")&amp;IF(AND(E198&lt;&gt;"No aplica",C198=""),"SIN RESPONSABLE; ","")&amp;IF(AND(AND(E198&lt;&gt;"Hecho",E198&lt;&gt;"No aplica"),N(D198)=0),"SIN FECHA LÍMITE; ","")&amp;IF(AND(AND(E198&lt;&gt;"Hecho",E198&lt;&gt;"No aplica"),N(D198)&gt;0,N(I198)&gt;0,N(D198)&gt;N(I198)),"FECHA LÍMITE DESPUÉS DEL INICIO; ","")&amp;IF(AND(AND(E198&lt;&gt;"Hecho",E198&lt;&gt;"No aplica"),N(D198)&gt;0,N(D198)&lt;TODAY()),"VENCIDO; ","")&amp;IF(AND(E198="Hecho",G198=""),"HECHO - SIN COMPROBANTE; ","")&amp;IF(AND(E198="Hecho",N(F198)=0),"HECHO - SIN FECHA; ",""),LEN(IF(A198="","SIN OBRA; ",IF(COUNTIF('Obras'!$A$2:$A$51,A198)=0,"OBRA NO ESTÁ EN OBRAS; ",""))&amp;IF(B198="","SIN PUNTO; ","")&amp;IF(AND(AND(E198&lt;&gt;"Hecho",E198&lt;&gt;"No aplica"),N(I198)&gt;0,TODAY()&gt;=N(I198)),"ABIERTO DESPUÉS DEL INICIO; ","")&amp;IF(AND(AND(E198&lt;&gt;"Hecho",E198&lt;&gt;"No aplica"),N(I198)&gt;0,TODAY()&lt;N(I198),N(I198)-TODAY()&lt;=N('Ajustes'!$B$2)),"INICIO CERCANO - SIGUE ABIERTO; ","")&amp;IF(AND(E198&lt;&gt;"No aplica",C198=""),"SIN RESPONSABLE; ","")&amp;IF(AND(AND(E198&lt;&gt;"Hecho",E198&lt;&gt;"No aplica"),N(D198)=0),"SIN FECHA LÍMITE; ","")&amp;IF(AND(AND(E198&lt;&gt;"Hecho",E198&lt;&gt;"No aplica"),N(D198)&gt;0,N(I198)&gt;0,N(D198)&gt;N(I198)),"FECHA LÍMITE DESPUÉS DEL INICIO; ","")&amp;IF(AND(AND(E198&lt;&gt;"Hecho",E198&lt;&gt;"No aplica"),N(D198)&gt;0,N(D198)&lt;TODAY()),"VENCIDO; ","")&amp;IF(AND(E198="Hecho",G198=""),"HECHO - SIN COMPROBANTE; ","")&amp;IF(AND(E198="Hecho",N(F198)=0),"HECHO - SIN FECHA; ",""))-2)))</f>
        <v/>
      </c>
    </row>
    <row r="199">
      <c r="B199" s="6" t="n"/>
      <c r="D199" s="7" t="n"/>
      <c r="F199" s="7" t="n"/>
      <c r="H199" s="6" t="n"/>
      <c r="I199" s="7">
        <f>IF(A199="","",IFERROR(IF(N(INDEX('Obras'!$D$2:$D$51,MATCH(A199,'Obras'!$A$2:$A$51,0)))=0,"",INDEX('Obras'!$D$2:$D$51,MATCH(A199,'Obras'!$A$2:$A$51,0))),""))</f>
        <v/>
      </c>
      <c r="J199" s="8">
        <f>IF(N(I199)=0,"",N(I199)-TODAY())</f>
        <v/>
      </c>
      <c r="K199" s="6">
        <f>IF(NOT(OR(A199&lt;&gt;"",B199&lt;&gt;"")),"",IF(IF(A199="","SIN OBRA; ",IF(COUNTIF('Obras'!$A$2:$A$51,A199)=0,"OBRA NO ESTÁ EN OBRAS; ",""))&amp;IF(B199="","SIN PUNTO; ","")&amp;IF(AND(AND(E199&lt;&gt;"Hecho",E199&lt;&gt;"No aplica"),N(I199)&gt;0,TODAY()&gt;=N(I199)),"ABIERTO DESPUÉS DEL INICIO; ","")&amp;IF(AND(AND(E199&lt;&gt;"Hecho",E199&lt;&gt;"No aplica"),N(I199)&gt;0,TODAY()&lt;N(I199),N(I199)-TODAY()&lt;=N('Ajustes'!$B$2)),"INICIO CERCANO - SIGUE ABIERTO; ","")&amp;IF(AND(E199&lt;&gt;"No aplica",C199=""),"SIN RESPONSABLE; ","")&amp;IF(AND(AND(E199&lt;&gt;"Hecho",E199&lt;&gt;"No aplica"),N(D199)=0),"SIN FECHA LÍMITE; ","")&amp;IF(AND(AND(E199&lt;&gt;"Hecho",E199&lt;&gt;"No aplica"),N(D199)&gt;0,N(I199)&gt;0,N(D199)&gt;N(I199)),"FECHA LÍMITE DESPUÉS DEL INICIO; ","")&amp;IF(AND(AND(E199&lt;&gt;"Hecho",E199&lt;&gt;"No aplica"),N(D199)&gt;0,N(D199)&lt;TODAY()),"VENCIDO; ","")&amp;IF(AND(E199="Hecho",G199=""),"HECHO - SIN COMPROBANTE; ","")&amp;IF(AND(E199="Hecho",N(F199)=0),"HECHO - SIN FECHA; ","")="","",LEFT(IF(A199="","SIN OBRA; ",IF(COUNTIF('Obras'!$A$2:$A$51,A199)=0,"OBRA NO ESTÁ EN OBRAS; ",""))&amp;IF(B199="","SIN PUNTO; ","")&amp;IF(AND(AND(E199&lt;&gt;"Hecho",E199&lt;&gt;"No aplica"),N(I199)&gt;0,TODAY()&gt;=N(I199)),"ABIERTO DESPUÉS DEL INICIO; ","")&amp;IF(AND(AND(E199&lt;&gt;"Hecho",E199&lt;&gt;"No aplica"),N(I199)&gt;0,TODAY()&lt;N(I199),N(I199)-TODAY()&lt;=N('Ajustes'!$B$2)),"INICIO CERCANO - SIGUE ABIERTO; ","")&amp;IF(AND(E199&lt;&gt;"No aplica",C199=""),"SIN RESPONSABLE; ","")&amp;IF(AND(AND(E199&lt;&gt;"Hecho",E199&lt;&gt;"No aplica"),N(D199)=0),"SIN FECHA LÍMITE; ","")&amp;IF(AND(AND(E199&lt;&gt;"Hecho",E199&lt;&gt;"No aplica"),N(D199)&gt;0,N(I199)&gt;0,N(D199)&gt;N(I199)),"FECHA LÍMITE DESPUÉS DEL INICIO; ","")&amp;IF(AND(AND(E199&lt;&gt;"Hecho",E199&lt;&gt;"No aplica"),N(D199)&gt;0,N(D199)&lt;TODAY()),"VENCIDO; ","")&amp;IF(AND(E199="Hecho",G199=""),"HECHO - SIN COMPROBANTE; ","")&amp;IF(AND(E199="Hecho",N(F199)=0),"HECHO - SIN FECHA; ",""),LEN(IF(A199="","SIN OBRA; ",IF(COUNTIF('Obras'!$A$2:$A$51,A199)=0,"OBRA NO ESTÁ EN OBRAS; ",""))&amp;IF(B199="","SIN PUNTO; ","")&amp;IF(AND(AND(E199&lt;&gt;"Hecho",E199&lt;&gt;"No aplica"),N(I199)&gt;0,TODAY()&gt;=N(I199)),"ABIERTO DESPUÉS DEL INICIO; ","")&amp;IF(AND(AND(E199&lt;&gt;"Hecho",E199&lt;&gt;"No aplica"),N(I199)&gt;0,TODAY()&lt;N(I199),N(I199)-TODAY()&lt;=N('Ajustes'!$B$2)),"INICIO CERCANO - SIGUE ABIERTO; ","")&amp;IF(AND(E199&lt;&gt;"No aplica",C199=""),"SIN RESPONSABLE; ","")&amp;IF(AND(AND(E199&lt;&gt;"Hecho",E199&lt;&gt;"No aplica"),N(D199)=0),"SIN FECHA LÍMITE; ","")&amp;IF(AND(AND(E199&lt;&gt;"Hecho",E199&lt;&gt;"No aplica"),N(D199)&gt;0,N(I199)&gt;0,N(D199)&gt;N(I199)),"FECHA LÍMITE DESPUÉS DEL INICIO; ","")&amp;IF(AND(AND(E199&lt;&gt;"Hecho",E199&lt;&gt;"No aplica"),N(D199)&gt;0,N(D199)&lt;TODAY()),"VENCIDO; ","")&amp;IF(AND(E199="Hecho",G199=""),"HECHO - SIN COMPROBANTE; ","")&amp;IF(AND(E199="Hecho",N(F199)=0),"HECHO - SIN FECHA; ",""))-2)))</f>
        <v/>
      </c>
    </row>
    <row r="200">
      <c r="B200" s="6" t="n"/>
      <c r="D200" s="7" t="n"/>
      <c r="F200" s="7" t="n"/>
      <c r="H200" s="6" t="n"/>
      <c r="I200" s="7">
        <f>IF(A200="","",IFERROR(IF(N(INDEX('Obras'!$D$2:$D$51,MATCH(A200,'Obras'!$A$2:$A$51,0)))=0,"",INDEX('Obras'!$D$2:$D$51,MATCH(A200,'Obras'!$A$2:$A$51,0))),""))</f>
        <v/>
      </c>
      <c r="J200" s="8">
        <f>IF(N(I200)=0,"",N(I200)-TODAY())</f>
        <v/>
      </c>
      <c r="K200" s="6">
        <f>IF(NOT(OR(A200&lt;&gt;"",B200&lt;&gt;"")),"",IF(IF(A200="","SIN OBRA; ",IF(COUNTIF('Obras'!$A$2:$A$51,A200)=0,"OBRA NO ESTÁ EN OBRAS; ",""))&amp;IF(B200="","SIN PUNTO; ","")&amp;IF(AND(AND(E200&lt;&gt;"Hecho",E200&lt;&gt;"No aplica"),N(I200)&gt;0,TODAY()&gt;=N(I200)),"ABIERTO DESPUÉS DEL INICIO; ","")&amp;IF(AND(AND(E200&lt;&gt;"Hecho",E200&lt;&gt;"No aplica"),N(I200)&gt;0,TODAY()&lt;N(I200),N(I200)-TODAY()&lt;=N('Ajustes'!$B$2)),"INICIO CERCANO - SIGUE ABIERTO; ","")&amp;IF(AND(E200&lt;&gt;"No aplica",C200=""),"SIN RESPONSABLE; ","")&amp;IF(AND(AND(E200&lt;&gt;"Hecho",E200&lt;&gt;"No aplica"),N(D200)=0),"SIN FECHA LÍMITE; ","")&amp;IF(AND(AND(E200&lt;&gt;"Hecho",E200&lt;&gt;"No aplica"),N(D200)&gt;0,N(I200)&gt;0,N(D200)&gt;N(I200)),"FECHA LÍMITE DESPUÉS DEL INICIO; ","")&amp;IF(AND(AND(E200&lt;&gt;"Hecho",E200&lt;&gt;"No aplica"),N(D200)&gt;0,N(D200)&lt;TODAY()),"VENCIDO; ","")&amp;IF(AND(E200="Hecho",G200=""),"HECHO - SIN COMPROBANTE; ","")&amp;IF(AND(E200="Hecho",N(F200)=0),"HECHO - SIN FECHA; ","")="","",LEFT(IF(A200="","SIN OBRA; ",IF(COUNTIF('Obras'!$A$2:$A$51,A200)=0,"OBRA NO ESTÁ EN OBRAS; ",""))&amp;IF(B200="","SIN PUNTO; ","")&amp;IF(AND(AND(E200&lt;&gt;"Hecho",E200&lt;&gt;"No aplica"),N(I200)&gt;0,TODAY()&gt;=N(I200)),"ABIERTO DESPUÉS DEL INICIO; ","")&amp;IF(AND(AND(E200&lt;&gt;"Hecho",E200&lt;&gt;"No aplica"),N(I200)&gt;0,TODAY()&lt;N(I200),N(I200)-TODAY()&lt;=N('Ajustes'!$B$2)),"INICIO CERCANO - SIGUE ABIERTO; ","")&amp;IF(AND(E200&lt;&gt;"No aplica",C200=""),"SIN RESPONSABLE; ","")&amp;IF(AND(AND(E200&lt;&gt;"Hecho",E200&lt;&gt;"No aplica"),N(D200)=0),"SIN FECHA LÍMITE; ","")&amp;IF(AND(AND(E200&lt;&gt;"Hecho",E200&lt;&gt;"No aplica"),N(D200)&gt;0,N(I200)&gt;0,N(D200)&gt;N(I200)),"FECHA LÍMITE DESPUÉS DEL INICIO; ","")&amp;IF(AND(AND(E200&lt;&gt;"Hecho",E200&lt;&gt;"No aplica"),N(D200)&gt;0,N(D200)&lt;TODAY()),"VENCIDO; ","")&amp;IF(AND(E200="Hecho",G200=""),"HECHO - SIN COMPROBANTE; ","")&amp;IF(AND(E200="Hecho",N(F200)=0),"HECHO - SIN FECHA; ",""),LEN(IF(A200="","SIN OBRA; ",IF(COUNTIF('Obras'!$A$2:$A$51,A200)=0,"OBRA NO ESTÁ EN OBRAS; ",""))&amp;IF(B200="","SIN PUNTO; ","")&amp;IF(AND(AND(E200&lt;&gt;"Hecho",E200&lt;&gt;"No aplica"),N(I200)&gt;0,TODAY()&gt;=N(I200)),"ABIERTO DESPUÉS DEL INICIO; ","")&amp;IF(AND(AND(E200&lt;&gt;"Hecho",E200&lt;&gt;"No aplica"),N(I200)&gt;0,TODAY()&lt;N(I200),N(I200)-TODAY()&lt;=N('Ajustes'!$B$2)),"INICIO CERCANO - SIGUE ABIERTO; ","")&amp;IF(AND(E200&lt;&gt;"No aplica",C200=""),"SIN RESPONSABLE; ","")&amp;IF(AND(AND(E200&lt;&gt;"Hecho",E200&lt;&gt;"No aplica"),N(D200)=0),"SIN FECHA LÍMITE; ","")&amp;IF(AND(AND(E200&lt;&gt;"Hecho",E200&lt;&gt;"No aplica"),N(D200)&gt;0,N(I200)&gt;0,N(D200)&gt;N(I200)),"FECHA LÍMITE DESPUÉS DEL INICIO; ","")&amp;IF(AND(AND(E200&lt;&gt;"Hecho",E200&lt;&gt;"No aplica"),N(D200)&gt;0,N(D200)&lt;TODAY()),"VENCIDO; ","")&amp;IF(AND(E200="Hecho",G200=""),"HECHO - SIN COMPROBANTE; ","")&amp;IF(AND(E200="Hecho",N(F200)=0),"HECHO - SIN FECHA; ",""))-2)))</f>
        <v/>
      </c>
    </row>
    <row r="201">
      <c r="B201" s="6" t="n"/>
      <c r="D201" s="7" t="n"/>
      <c r="F201" s="7" t="n"/>
      <c r="H201" s="6" t="n"/>
      <c r="I201" s="7">
        <f>IF(A201="","",IFERROR(IF(N(INDEX('Obras'!$D$2:$D$51,MATCH(A201,'Obras'!$A$2:$A$51,0)))=0,"",INDEX('Obras'!$D$2:$D$51,MATCH(A201,'Obras'!$A$2:$A$51,0))),""))</f>
        <v/>
      </c>
      <c r="J201" s="8">
        <f>IF(N(I201)=0,"",N(I201)-TODAY())</f>
        <v/>
      </c>
      <c r="K201" s="6">
        <f>IF(NOT(OR(A201&lt;&gt;"",B201&lt;&gt;"")),"",IF(IF(A201="","SIN OBRA; ",IF(COUNTIF('Obras'!$A$2:$A$51,A201)=0,"OBRA NO ESTÁ EN OBRAS; ",""))&amp;IF(B201="","SIN PUNTO; ","")&amp;IF(AND(AND(E201&lt;&gt;"Hecho",E201&lt;&gt;"No aplica"),N(I201)&gt;0,TODAY()&gt;=N(I201)),"ABIERTO DESPUÉS DEL INICIO; ","")&amp;IF(AND(AND(E201&lt;&gt;"Hecho",E201&lt;&gt;"No aplica"),N(I201)&gt;0,TODAY()&lt;N(I201),N(I201)-TODAY()&lt;=N('Ajustes'!$B$2)),"INICIO CERCANO - SIGUE ABIERTO; ","")&amp;IF(AND(E201&lt;&gt;"No aplica",C201=""),"SIN RESPONSABLE; ","")&amp;IF(AND(AND(E201&lt;&gt;"Hecho",E201&lt;&gt;"No aplica"),N(D201)=0),"SIN FECHA LÍMITE; ","")&amp;IF(AND(AND(E201&lt;&gt;"Hecho",E201&lt;&gt;"No aplica"),N(D201)&gt;0,N(I201)&gt;0,N(D201)&gt;N(I201)),"FECHA LÍMITE DESPUÉS DEL INICIO; ","")&amp;IF(AND(AND(E201&lt;&gt;"Hecho",E201&lt;&gt;"No aplica"),N(D201)&gt;0,N(D201)&lt;TODAY()),"VENCIDO; ","")&amp;IF(AND(E201="Hecho",G201=""),"HECHO - SIN COMPROBANTE; ","")&amp;IF(AND(E201="Hecho",N(F201)=0),"HECHO - SIN FECHA; ","")="","",LEFT(IF(A201="","SIN OBRA; ",IF(COUNTIF('Obras'!$A$2:$A$51,A201)=0,"OBRA NO ESTÁ EN OBRAS; ",""))&amp;IF(B201="","SIN PUNTO; ","")&amp;IF(AND(AND(E201&lt;&gt;"Hecho",E201&lt;&gt;"No aplica"),N(I201)&gt;0,TODAY()&gt;=N(I201)),"ABIERTO DESPUÉS DEL INICIO; ","")&amp;IF(AND(AND(E201&lt;&gt;"Hecho",E201&lt;&gt;"No aplica"),N(I201)&gt;0,TODAY()&lt;N(I201),N(I201)-TODAY()&lt;=N('Ajustes'!$B$2)),"INICIO CERCANO - SIGUE ABIERTO; ","")&amp;IF(AND(E201&lt;&gt;"No aplica",C201=""),"SIN RESPONSABLE; ","")&amp;IF(AND(AND(E201&lt;&gt;"Hecho",E201&lt;&gt;"No aplica"),N(D201)=0),"SIN FECHA LÍMITE; ","")&amp;IF(AND(AND(E201&lt;&gt;"Hecho",E201&lt;&gt;"No aplica"),N(D201)&gt;0,N(I201)&gt;0,N(D201)&gt;N(I201)),"FECHA LÍMITE DESPUÉS DEL INICIO; ","")&amp;IF(AND(AND(E201&lt;&gt;"Hecho",E201&lt;&gt;"No aplica"),N(D201)&gt;0,N(D201)&lt;TODAY()),"VENCIDO; ","")&amp;IF(AND(E201="Hecho",G201=""),"HECHO - SIN COMPROBANTE; ","")&amp;IF(AND(E201="Hecho",N(F201)=0),"HECHO - SIN FECHA; ",""),LEN(IF(A201="","SIN OBRA; ",IF(COUNTIF('Obras'!$A$2:$A$51,A201)=0,"OBRA NO ESTÁ EN OBRAS; ",""))&amp;IF(B201="","SIN PUNTO; ","")&amp;IF(AND(AND(E201&lt;&gt;"Hecho",E201&lt;&gt;"No aplica"),N(I201)&gt;0,TODAY()&gt;=N(I201)),"ABIERTO DESPUÉS DEL INICIO; ","")&amp;IF(AND(AND(E201&lt;&gt;"Hecho",E201&lt;&gt;"No aplica"),N(I201)&gt;0,TODAY()&lt;N(I201),N(I201)-TODAY()&lt;=N('Ajustes'!$B$2)),"INICIO CERCANO - SIGUE ABIERTO; ","")&amp;IF(AND(E201&lt;&gt;"No aplica",C201=""),"SIN RESPONSABLE; ","")&amp;IF(AND(AND(E201&lt;&gt;"Hecho",E201&lt;&gt;"No aplica"),N(D201)=0),"SIN FECHA LÍMITE; ","")&amp;IF(AND(AND(E201&lt;&gt;"Hecho",E201&lt;&gt;"No aplica"),N(D201)&gt;0,N(I201)&gt;0,N(D201)&gt;N(I201)),"FECHA LÍMITE DESPUÉS DEL INICIO; ","")&amp;IF(AND(AND(E201&lt;&gt;"Hecho",E201&lt;&gt;"No aplica"),N(D201)&gt;0,N(D201)&lt;TODAY()),"VENCIDO; ","")&amp;IF(AND(E201="Hecho",G201=""),"HECHO - SIN COMPROBANTE; ","")&amp;IF(AND(E201="Hecho",N(F201)=0),"HECHO - SIN FECHA; ",""))-2)))</f>
        <v/>
      </c>
    </row>
    <row r="202">
      <c r="B202" s="6" t="n"/>
      <c r="D202" s="7" t="n"/>
      <c r="F202" s="7" t="n"/>
      <c r="H202" s="6" t="n"/>
      <c r="I202" s="7">
        <f>IF(A202="","",IFERROR(IF(N(INDEX('Obras'!$D$2:$D$51,MATCH(A202,'Obras'!$A$2:$A$51,0)))=0,"",INDEX('Obras'!$D$2:$D$51,MATCH(A202,'Obras'!$A$2:$A$51,0))),""))</f>
        <v/>
      </c>
      <c r="J202" s="8">
        <f>IF(N(I202)=0,"",N(I202)-TODAY())</f>
        <v/>
      </c>
      <c r="K202" s="6">
        <f>IF(NOT(OR(A202&lt;&gt;"",B202&lt;&gt;"")),"",IF(IF(A202="","SIN OBRA; ",IF(COUNTIF('Obras'!$A$2:$A$51,A202)=0,"OBRA NO ESTÁ EN OBRAS; ",""))&amp;IF(B202="","SIN PUNTO; ","")&amp;IF(AND(AND(E202&lt;&gt;"Hecho",E202&lt;&gt;"No aplica"),N(I202)&gt;0,TODAY()&gt;=N(I202)),"ABIERTO DESPUÉS DEL INICIO; ","")&amp;IF(AND(AND(E202&lt;&gt;"Hecho",E202&lt;&gt;"No aplica"),N(I202)&gt;0,TODAY()&lt;N(I202),N(I202)-TODAY()&lt;=N('Ajustes'!$B$2)),"INICIO CERCANO - SIGUE ABIERTO; ","")&amp;IF(AND(E202&lt;&gt;"No aplica",C202=""),"SIN RESPONSABLE; ","")&amp;IF(AND(AND(E202&lt;&gt;"Hecho",E202&lt;&gt;"No aplica"),N(D202)=0),"SIN FECHA LÍMITE; ","")&amp;IF(AND(AND(E202&lt;&gt;"Hecho",E202&lt;&gt;"No aplica"),N(D202)&gt;0,N(I202)&gt;0,N(D202)&gt;N(I202)),"FECHA LÍMITE DESPUÉS DEL INICIO; ","")&amp;IF(AND(AND(E202&lt;&gt;"Hecho",E202&lt;&gt;"No aplica"),N(D202)&gt;0,N(D202)&lt;TODAY()),"VENCIDO; ","")&amp;IF(AND(E202="Hecho",G202=""),"HECHO - SIN COMPROBANTE; ","")&amp;IF(AND(E202="Hecho",N(F202)=0),"HECHO - SIN FECHA; ","")="","",LEFT(IF(A202="","SIN OBRA; ",IF(COUNTIF('Obras'!$A$2:$A$51,A202)=0,"OBRA NO ESTÁ EN OBRAS; ",""))&amp;IF(B202="","SIN PUNTO; ","")&amp;IF(AND(AND(E202&lt;&gt;"Hecho",E202&lt;&gt;"No aplica"),N(I202)&gt;0,TODAY()&gt;=N(I202)),"ABIERTO DESPUÉS DEL INICIO; ","")&amp;IF(AND(AND(E202&lt;&gt;"Hecho",E202&lt;&gt;"No aplica"),N(I202)&gt;0,TODAY()&lt;N(I202),N(I202)-TODAY()&lt;=N('Ajustes'!$B$2)),"INICIO CERCANO - SIGUE ABIERTO; ","")&amp;IF(AND(E202&lt;&gt;"No aplica",C202=""),"SIN RESPONSABLE; ","")&amp;IF(AND(AND(E202&lt;&gt;"Hecho",E202&lt;&gt;"No aplica"),N(D202)=0),"SIN FECHA LÍMITE; ","")&amp;IF(AND(AND(E202&lt;&gt;"Hecho",E202&lt;&gt;"No aplica"),N(D202)&gt;0,N(I202)&gt;0,N(D202)&gt;N(I202)),"FECHA LÍMITE DESPUÉS DEL INICIO; ","")&amp;IF(AND(AND(E202&lt;&gt;"Hecho",E202&lt;&gt;"No aplica"),N(D202)&gt;0,N(D202)&lt;TODAY()),"VENCIDO; ","")&amp;IF(AND(E202="Hecho",G202=""),"HECHO - SIN COMPROBANTE; ","")&amp;IF(AND(E202="Hecho",N(F202)=0),"HECHO - SIN FECHA; ",""),LEN(IF(A202="","SIN OBRA; ",IF(COUNTIF('Obras'!$A$2:$A$51,A202)=0,"OBRA NO ESTÁ EN OBRAS; ",""))&amp;IF(B202="","SIN PUNTO; ","")&amp;IF(AND(AND(E202&lt;&gt;"Hecho",E202&lt;&gt;"No aplica"),N(I202)&gt;0,TODAY()&gt;=N(I202)),"ABIERTO DESPUÉS DEL INICIO; ","")&amp;IF(AND(AND(E202&lt;&gt;"Hecho",E202&lt;&gt;"No aplica"),N(I202)&gt;0,TODAY()&lt;N(I202),N(I202)-TODAY()&lt;=N('Ajustes'!$B$2)),"INICIO CERCANO - SIGUE ABIERTO; ","")&amp;IF(AND(E202&lt;&gt;"No aplica",C202=""),"SIN RESPONSABLE; ","")&amp;IF(AND(AND(E202&lt;&gt;"Hecho",E202&lt;&gt;"No aplica"),N(D202)=0),"SIN FECHA LÍMITE; ","")&amp;IF(AND(AND(E202&lt;&gt;"Hecho",E202&lt;&gt;"No aplica"),N(D202)&gt;0,N(I202)&gt;0,N(D202)&gt;N(I202)),"FECHA LÍMITE DESPUÉS DEL INICIO; ","")&amp;IF(AND(AND(E202&lt;&gt;"Hecho",E202&lt;&gt;"No aplica"),N(D202)&gt;0,N(D202)&lt;TODAY()),"VENCIDO; ","")&amp;IF(AND(E202="Hecho",G202=""),"HECHO - SIN COMPROBANTE; ","")&amp;IF(AND(E202="Hecho",N(F202)=0),"HECHO - SIN FECHA; ",""))-2)))</f>
        <v/>
      </c>
    </row>
    <row r="203">
      <c r="B203" s="6" t="n"/>
      <c r="D203" s="7" t="n"/>
      <c r="F203" s="7" t="n"/>
      <c r="H203" s="6" t="n"/>
      <c r="I203" s="7">
        <f>IF(A203="","",IFERROR(IF(N(INDEX('Obras'!$D$2:$D$51,MATCH(A203,'Obras'!$A$2:$A$51,0)))=0,"",INDEX('Obras'!$D$2:$D$51,MATCH(A203,'Obras'!$A$2:$A$51,0))),""))</f>
        <v/>
      </c>
      <c r="J203" s="8">
        <f>IF(N(I203)=0,"",N(I203)-TODAY())</f>
        <v/>
      </c>
      <c r="K203" s="6">
        <f>IF(NOT(OR(A203&lt;&gt;"",B203&lt;&gt;"")),"",IF(IF(A203="","SIN OBRA; ",IF(COUNTIF('Obras'!$A$2:$A$51,A203)=0,"OBRA NO ESTÁ EN OBRAS; ",""))&amp;IF(B203="","SIN PUNTO; ","")&amp;IF(AND(AND(E203&lt;&gt;"Hecho",E203&lt;&gt;"No aplica"),N(I203)&gt;0,TODAY()&gt;=N(I203)),"ABIERTO DESPUÉS DEL INICIO; ","")&amp;IF(AND(AND(E203&lt;&gt;"Hecho",E203&lt;&gt;"No aplica"),N(I203)&gt;0,TODAY()&lt;N(I203),N(I203)-TODAY()&lt;=N('Ajustes'!$B$2)),"INICIO CERCANO - SIGUE ABIERTO; ","")&amp;IF(AND(E203&lt;&gt;"No aplica",C203=""),"SIN RESPONSABLE; ","")&amp;IF(AND(AND(E203&lt;&gt;"Hecho",E203&lt;&gt;"No aplica"),N(D203)=0),"SIN FECHA LÍMITE; ","")&amp;IF(AND(AND(E203&lt;&gt;"Hecho",E203&lt;&gt;"No aplica"),N(D203)&gt;0,N(I203)&gt;0,N(D203)&gt;N(I203)),"FECHA LÍMITE DESPUÉS DEL INICIO; ","")&amp;IF(AND(AND(E203&lt;&gt;"Hecho",E203&lt;&gt;"No aplica"),N(D203)&gt;0,N(D203)&lt;TODAY()),"VENCIDO; ","")&amp;IF(AND(E203="Hecho",G203=""),"HECHO - SIN COMPROBANTE; ","")&amp;IF(AND(E203="Hecho",N(F203)=0),"HECHO - SIN FECHA; ","")="","",LEFT(IF(A203="","SIN OBRA; ",IF(COUNTIF('Obras'!$A$2:$A$51,A203)=0,"OBRA NO ESTÁ EN OBRAS; ",""))&amp;IF(B203="","SIN PUNTO; ","")&amp;IF(AND(AND(E203&lt;&gt;"Hecho",E203&lt;&gt;"No aplica"),N(I203)&gt;0,TODAY()&gt;=N(I203)),"ABIERTO DESPUÉS DEL INICIO; ","")&amp;IF(AND(AND(E203&lt;&gt;"Hecho",E203&lt;&gt;"No aplica"),N(I203)&gt;0,TODAY()&lt;N(I203),N(I203)-TODAY()&lt;=N('Ajustes'!$B$2)),"INICIO CERCANO - SIGUE ABIERTO; ","")&amp;IF(AND(E203&lt;&gt;"No aplica",C203=""),"SIN RESPONSABLE; ","")&amp;IF(AND(AND(E203&lt;&gt;"Hecho",E203&lt;&gt;"No aplica"),N(D203)=0),"SIN FECHA LÍMITE; ","")&amp;IF(AND(AND(E203&lt;&gt;"Hecho",E203&lt;&gt;"No aplica"),N(D203)&gt;0,N(I203)&gt;0,N(D203)&gt;N(I203)),"FECHA LÍMITE DESPUÉS DEL INICIO; ","")&amp;IF(AND(AND(E203&lt;&gt;"Hecho",E203&lt;&gt;"No aplica"),N(D203)&gt;0,N(D203)&lt;TODAY()),"VENCIDO; ","")&amp;IF(AND(E203="Hecho",G203=""),"HECHO - SIN COMPROBANTE; ","")&amp;IF(AND(E203="Hecho",N(F203)=0),"HECHO - SIN FECHA; ",""),LEN(IF(A203="","SIN OBRA; ",IF(COUNTIF('Obras'!$A$2:$A$51,A203)=0,"OBRA NO ESTÁ EN OBRAS; ",""))&amp;IF(B203="","SIN PUNTO; ","")&amp;IF(AND(AND(E203&lt;&gt;"Hecho",E203&lt;&gt;"No aplica"),N(I203)&gt;0,TODAY()&gt;=N(I203)),"ABIERTO DESPUÉS DEL INICIO; ","")&amp;IF(AND(AND(E203&lt;&gt;"Hecho",E203&lt;&gt;"No aplica"),N(I203)&gt;0,TODAY()&lt;N(I203),N(I203)-TODAY()&lt;=N('Ajustes'!$B$2)),"INICIO CERCANO - SIGUE ABIERTO; ","")&amp;IF(AND(E203&lt;&gt;"No aplica",C203=""),"SIN RESPONSABLE; ","")&amp;IF(AND(AND(E203&lt;&gt;"Hecho",E203&lt;&gt;"No aplica"),N(D203)=0),"SIN FECHA LÍMITE; ","")&amp;IF(AND(AND(E203&lt;&gt;"Hecho",E203&lt;&gt;"No aplica"),N(D203)&gt;0,N(I203)&gt;0,N(D203)&gt;N(I203)),"FECHA LÍMITE DESPUÉS DEL INICIO; ","")&amp;IF(AND(AND(E203&lt;&gt;"Hecho",E203&lt;&gt;"No aplica"),N(D203)&gt;0,N(D203)&lt;TODAY()),"VENCIDO; ","")&amp;IF(AND(E203="Hecho",G203=""),"HECHO - SIN COMPROBANTE; ","")&amp;IF(AND(E203="Hecho",N(F203)=0),"HECHO - SIN FECHA; ",""))-2)))</f>
        <v/>
      </c>
    </row>
    <row r="204">
      <c r="B204" s="6" t="n"/>
      <c r="D204" s="7" t="n"/>
      <c r="F204" s="7" t="n"/>
      <c r="H204" s="6" t="n"/>
      <c r="I204" s="7">
        <f>IF(A204="","",IFERROR(IF(N(INDEX('Obras'!$D$2:$D$51,MATCH(A204,'Obras'!$A$2:$A$51,0)))=0,"",INDEX('Obras'!$D$2:$D$51,MATCH(A204,'Obras'!$A$2:$A$51,0))),""))</f>
        <v/>
      </c>
      <c r="J204" s="8">
        <f>IF(N(I204)=0,"",N(I204)-TODAY())</f>
        <v/>
      </c>
      <c r="K204" s="6">
        <f>IF(NOT(OR(A204&lt;&gt;"",B204&lt;&gt;"")),"",IF(IF(A204="","SIN OBRA; ",IF(COUNTIF('Obras'!$A$2:$A$51,A204)=0,"OBRA NO ESTÁ EN OBRAS; ",""))&amp;IF(B204="","SIN PUNTO; ","")&amp;IF(AND(AND(E204&lt;&gt;"Hecho",E204&lt;&gt;"No aplica"),N(I204)&gt;0,TODAY()&gt;=N(I204)),"ABIERTO DESPUÉS DEL INICIO; ","")&amp;IF(AND(AND(E204&lt;&gt;"Hecho",E204&lt;&gt;"No aplica"),N(I204)&gt;0,TODAY()&lt;N(I204),N(I204)-TODAY()&lt;=N('Ajustes'!$B$2)),"INICIO CERCANO - SIGUE ABIERTO; ","")&amp;IF(AND(E204&lt;&gt;"No aplica",C204=""),"SIN RESPONSABLE; ","")&amp;IF(AND(AND(E204&lt;&gt;"Hecho",E204&lt;&gt;"No aplica"),N(D204)=0),"SIN FECHA LÍMITE; ","")&amp;IF(AND(AND(E204&lt;&gt;"Hecho",E204&lt;&gt;"No aplica"),N(D204)&gt;0,N(I204)&gt;0,N(D204)&gt;N(I204)),"FECHA LÍMITE DESPUÉS DEL INICIO; ","")&amp;IF(AND(AND(E204&lt;&gt;"Hecho",E204&lt;&gt;"No aplica"),N(D204)&gt;0,N(D204)&lt;TODAY()),"VENCIDO; ","")&amp;IF(AND(E204="Hecho",G204=""),"HECHO - SIN COMPROBANTE; ","")&amp;IF(AND(E204="Hecho",N(F204)=0),"HECHO - SIN FECHA; ","")="","",LEFT(IF(A204="","SIN OBRA; ",IF(COUNTIF('Obras'!$A$2:$A$51,A204)=0,"OBRA NO ESTÁ EN OBRAS; ",""))&amp;IF(B204="","SIN PUNTO; ","")&amp;IF(AND(AND(E204&lt;&gt;"Hecho",E204&lt;&gt;"No aplica"),N(I204)&gt;0,TODAY()&gt;=N(I204)),"ABIERTO DESPUÉS DEL INICIO; ","")&amp;IF(AND(AND(E204&lt;&gt;"Hecho",E204&lt;&gt;"No aplica"),N(I204)&gt;0,TODAY()&lt;N(I204),N(I204)-TODAY()&lt;=N('Ajustes'!$B$2)),"INICIO CERCANO - SIGUE ABIERTO; ","")&amp;IF(AND(E204&lt;&gt;"No aplica",C204=""),"SIN RESPONSABLE; ","")&amp;IF(AND(AND(E204&lt;&gt;"Hecho",E204&lt;&gt;"No aplica"),N(D204)=0),"SIN FECHA LÍMITE; ","")&amp;IF(AND(AND(E204&lt;&gt;"Hecho",E204&lt;&gt;"No aplica"),N(D204)&gt;0,N(I204)&gt;0,N(D204)&gt;N(I204)),"FECHA LÍMITE DESPUÉS DEL INICIO; ","")&amp;IF(AND(AND(E204&lt;&gt;"Hecho",E204&lt;&gt;"No aplica"),N(D204)&gt;0,N(D204)&lt;TODAY()),"VENCIDO; ","")&amp;IF(AND(E204="Hecho",G204=""),"HECHO - SIN COMPROBANTE; ","")&amp;IF(AND(E204="Hecho",N(F204)=0),"HECHO - SIN FECHA; ",""),LEN(IF(A204="","SIN OBRA; ",IF(COUNTIF('Obras'!$A$2:$A$51,A204)=0,"OBRA NO ESTÁ EN OBRAS; ",""))&amp;IF(B204="","SIN PUNTO; ","")&amp;IF(AND(AND(E204&lt;&gt;"Hecho",E204&lt;&gt;"No aplica"),N(I204)&gt;0,TODAY()&gt;=N(I204)),"ABIERTO DESPUÉS DEL INICIO; ","")&amp;IF(AND(AND(E204&lt;&gt;"Hecho",E204&lt;&gt;"No aplica"),N(I204)&gt;0,TODAY()&lt;N(I204),N(I204)-TODAY()&lt;=N('Ajustes'!$B$2)),"INICIO CERCANO - SIGUE ABIERTO; ","")&amp;IF(AND(E204&lt;&gt;"No aplica",C204=""),"SIN RESPONSABLE; ","")&amp;IF(AND(AND(E204&lt;&gt;"Hecho",E204&lt;&gt;"No aplica"),N(D204)=0),"SIN FECHA LÍMITE; ","")&amp;IF(AND(AND(E204&lt;&gt;"Hecho",E204&lt;&gt;"No aplica"),N(D204)&gt;0,N(I204)&gt;0,N(D204)&gt;N(I204)),"FECHA LÍMITE DESPUÉS DEL INICIO; ","")&amp;IF(AND(AND(E204&lt;&gt;"Hecho",E204&lt;&gt;"No aplica"),N(D204)&gt;0,N(D204)&lt;TODAY()),"VENCIDO; ","")&amp;IF(AND(E204="Hecho",G204=""),"HECHO - SIN COMPROBANTE; ","")&amp;IF(AND(E204="Hecho",N(F204)=0),"HECHO - SIN FECHA; ",""))-2)))</f>
        <v/>
      </c>
    </row>
    <row r="205">
      <c r="B205" s="6" t="n"/>
      <c r="D205" s="7" t="n"/>
      <c r="F205" s="7" t="n"/>
      <c r="H205" s="6" t="n"/>
      <c r="I205" s="7">
        <f>IF(A205="","",IFERROR(IF(N(INDEX('Obras'!$D$2:$D$51,MATCH(A205,'Obras'!$A$2:$A$51,0)))=0,"",INDEX('Obras'!$D$2:$D$51,MATCH(A205,'Obras'!$A$2:$A$51,0))),""))</f>
        <v/>
      </c>
      <c r="J205" s="8">
        <f>IF(N(I205)=0,"",N(I205)-TODAY())</f>
        <v/>
      </c>
      <c r="K205" s="6">
        <f>IF(NOT(OR(A205&lt;&gt;"",B205&lt;&gt;"")),"",IF(IF(A205="","SIN OBRA; ",IF(COUNTIF('Obras'!$A$2:$A$51,A205)=0,"OBRA NO ESTÁ EN OBRAS; ",""))&amp;IF(B205="","SIN PUNTO; ","")&amp;IF(AND(AND(E205&lt;&gt;"Hecho",E205&lt;&gt;"No aplica"),N(I205)&gt;0,TODAY()&gt;=N(I205)),"ABIERTO DESPUÉS DEL INICIO; ","")&amp;IF(AND(AND(E205&lt;&gt;"Hecho",E205&lt;&gt;"No aplica"),N(I205)&gt;0,TODAY()&lt;N(I205),N(I205)-TODAY()&lt;=N('Ajustes'!$B$2)),"INICIO CERCANO - SIGUE ABIERTO; ","")&amp;IF(AND(E205&lt;&gt;"No aplica",C205=""),"SIN RESPONSABLE; ","")&amp;IF(AND(AND(E205&lt;&gt;"Hecho",E205&lt;&gt;"No aplica"),N(D205)=0),"SIN FECHA LÍMITE; ","")&amp;IF(AND(AND(E205&lt;&gt;"Hecho",E205&lt;&gt;"No aplica"),N(D205)&gt;0,N(I205)&gt;0,N(D205)&gt;N(I205)),"FECHA LÍMITE DESPUÉS DEL INICIO; ","")&amp;IF(AND(AND(E205&lt;&gt;"Hecho",E205&lt;&gt;"No aplica"),N(D205)&gt;0,N(D205)&lt;TODAY()),"VENCIDO; ","")&amp;IF(AND(E205="Hecho",G205=""),"HECHO - SIN COMPROBANTE; ","")&amp;IF(AND(E205="Hecho",N(F205)=0),"HECHO - SIN FECHA; ","")="","",LEFT(IF(A205="","SIN OBRA; ",IF(COUNTIF('Obras'!$A$2:$A$51,A205)=0,"OBRA NO ESTÁ EN OBRAS; ",""))&amp;IF(B205="","SIN PUNTO; ","")&amp;IF(AND(AND(E205&lt;&gt;"Hecho",E205&lt;&gt;"No aplica"),N(I205)&gt;0,TODAY()&gt;=N(I205)),"ABIERTO DESPUÉS DEL INICIO; ","")&amp;IF(AND(AND(E205&lt;&gt;"Hecho",E205&lt;&gt;"No aplica"),N(I205)&gt;0,TODAY()&lt;N(I205),N(I205)-TODAY()&lt;=N('Ajustes'!$B$2)),"INICIO CERCANO - SIGUE ABIERTO; ","")&amp;IF(AND(E205&lt;&gt;"No aplica",C205=""),"SIN RESPONSABLE; ","")&amp;IF(AND(AND(E205&lt;&gt;"Hecho",E205&lt;&gt;"No aplica"),N(D205)=0),"SIN FECHA LÍMITE; ","")&amp;IF(AND(AND(E205&lt;&gt;"Hecho",E205&lt;&gt;"No aplica"),N(D205)&gt;0,N(I205)&gt;0,N(D205)&gt;N(I205)),"FECHA LÍMITE DESPUÉS DEL INICIO; ","")&amp;IF(AND(AND(E205&lt;&gt;"Hecho",E205&lt;&gt;"No aplica"),N(D205)&gt;0,N(D205)&lt;TODAY()),"VENCIDO; ","")&amp;IF(AND(E205="Hecho",G205=""),"HECHO - SIN COMPROBANTE; ","")&amp;IF(AND(E205="Hecho",N(F205)=0),"HECHO - SIN FECHA; ",""),LEN(IF(A205="","SIN OBRA; ",IF(COUNTIF('Obras'!$A$2:$A$51,A205)=0,"OBRA NO ESTÁ EN OBRAS; ",""))&amp;IF(B205="","SIN PUNTO; ","")&amp;IF(AND(AND(E205&lt;&gt;"Hecho",E205&lt;&gt;"No aplica"),N(I205)&gt;0,TODAY()&gt;=N(I205)),"ABIERTO DESPUÉS DEL INICIO; ","")&amp;IF(AND(AND(E205&lt;&gt;"Hecho",E205&lt;&gt;"No aplica"),N(I205)&gt;0,TODAY()&lt;N(I205),N(I205)-TODAY()&lt;=N('Ajustes'!$B$2)),"INICIO CERCANO - SIGUE ABIERTO; ","")&amp;IF(AND(E205&lt;&gt;"No aplica",C205=""),"SIN RESPONSABLE; ","")&amp;IF(AND(AND(E205&lt;&gt;"Hecho",E205&lt;&gt;"No aplica"),N(D205)=0),"SIN FECHA LÍMITE; ","")&amp;IF(AND(AND(E205&lt;&gt;"Hecho",E205&lt;&gt;"No aplica"),N(D205)&gt;0,N(I205)&gt;0,N(D205)&gt;N(I205)),"FECHA LÍMITE DESPUÉS DEL INICIO; ","")&amp;IF(AND(AND(E205&lt;&gt;"Hecho",E205&lt;&gt;"No aplica"),N(D205)&gt;0,N(D205)&lt;TODAY()),"VENCIDO; ","")&amp;IF(AND(E205="Hecho",G205=""),"HECHO - SIN COMPROBANTE; ","")&amp;IF(AND(E205="Hecho",N(F205)=0),"HECHO - SIN FECHA; ",""))-2)))</f>
        <v/>
      </c>
    </row>
    <row r="206">
      <c r="B206" s="6" t="n"/>
      <c r="D206" s="7" t="n"/>
      <c r="F206" s="7" t="n"/>
      <c r="H206" s="6" t="n"/>
      <c r="I206" s="7">
        <f>IF(A206="","",IFERROR(IF(N(INDEX('Obras'!$D$2:$D$51,MATCH(A206,'Obras'!$A$2:$A$51,0)))=0,"",INDEX('Obras'!$D$2:$D$51,MATCH(A206,'Obras'!$A$2:$A$51,0))),""))</f>
        <v/>
      </c>
      <c r="J206" s="8">
        <f>IF(N(I206)=0,"",N(I206)-TODAY())</f>
        <v/>
      </c>
      <c r="K206" s="6">
        <f>IF(NOT(OR(A206&lt;&gt;"",B206&lt;&gt;"")),"",IF(IF(A206="","SIN OBRA; ",IF(COUNTIF('Obras'!$A$2:$A$51,A206)=0,"OBRA NO ESTÁ EN OBRAS; ",""))&amp;IF(B206="","SIN PUNTO; ","")&amp;IF(AND(AND(E206&lt;&gt;"Hecho",E206&lt;&gt;"No aplica"),N(I206)&gt;0,TODAY()&gt;=N(I206)),"ABIERTO DESPUÉS DEL INICIO; ","")&amp;IF(AND(AND(E206&lt;&gt;"Hecho",E206&lt;&gt;"No aplica"),N(I206)&gt;0,TODAY()&lt;N(I206),N(I206)-TODAY()&lt;=N('Ajustes'!$B$2)),"INICIO CERCANO - SIGUE ABIERTO; ","")&amp;IF(AND(E206&lt;&gt;"No aplica",C206=""),"SIN RESPONSABLE; ","")&amp;IF(AND(AND(E206&lt;&gt;"Hecho",E206&lt;&gt;"No aplica"),N(D206)=0),"SIN FECHA LÍMITE; ","")&amp;IF(AND(AND(E206&lt;&gt;"Hecho",E206&lt;&gt;"No aplica"),N(D206)&gt;0,N(I206)&gt;0,N(D206)&gt;N(I206)),"FECHA LÍMITE DESPUÉS DEL INICIO; ","")&amp;IF(AND(AND(E206&lt;&gt;"Hecho",E206&lt;&gt;"No aplica"),N(D206)&gt;0,N(D206)&lt;TODAY()),"VENCIDO; ","")&amp;IF(AND(E206="Hecho",G206=""),"HECHO - SIN COMPROBANTE; ","")&amp;IF(AND(E206="Hecho",N(F206)=0),"HECHO - SIN FECHA; ","")="","",LEFT(IF(A206="","SIN OBRA; ",IF(COUNTIF('Obras'!$A$2:$A$51,A206)=0,"OBRA NO ESTÁ EN OBRAS; ",""))&amp;IF(B206="","SIN PUNTO; ","")&amp;IF(AND(AND(E206&lt;&gt;"Hecho",E206&lt;&gt;"No aplica"),N(I206)&gt;0,TODAY()&gt;=N(I206)),"ABIERTO DESPUÉS DEL INICIO; ","")&amp;IF(AND(AND(E206&lt;&gt;"Hecho",E206&lt;&gt;"No aplica"),N(I206)&gt;0,TODAY()&lt;N(I206),N(I206)-TODAY()&lt;=N('Ajustes'!$B$2)),"INICIO CERCANO - SIGUE ABIERTO; ","")&amp;IF(AND(E206&lt;&gt;"No aplica",C206=""),"SIN RESPONSABLE; ","")&amp;IF(AND(AND(E206&lt;&gt;"Hecho",E206&lt;&gt;"No aplica"),N(D206)=0),"SIN FECHA LÍMITE; ","")&amp;IF(AND(AND(E206&lt;&gt;"Hecho",E206&lt;&gt;"No aplica"),N(D206)&gt;0,N(I206)&gt;0,N(D206)&gt;N(I206)),"FECHA LÍMITE DESPUÉS DEL INICIO; ","")&amp;IF(AND(AND(E206&lt;&gt;"Hecho",E206&lt;&gt;"No aplica"),N(D206)&gt;0,N(D206)&lt;TODAY()),"VENCIDO; ","")&amp;IF(AND(E206="Hecho",G206=""),"HECHO - SIN COMPROBANTE; ","")&amp;IF(AND(E206="Hecho",N(F206)=0),"HECHO - SIN FECHA; ",""),LEN(IF(A206="","SIN OBRA; ",IF(COUNTIF('Obras'!$A$2:$A$51,A206)=0,"OBRA NO ESTÁ EN OBRAS; ",""))&amp;IF(B206="","SIN PUNTO; ","")&amp;IF(AND(AND(E206&lt;&gt;"Hecho",E206&lt;&gt;"No aplica"),N(I206)&gt;0,TODAY()&gt;=N(I206)),"ABIERTO DESPUÉS DEL INICIO; ","")&amp;IF(AND(AND(E206&lt;&gt;"Hecho",E206&lt;&gt;"No aplica"),N(I206)&gt;0,TODAY()&lt;N(I206),N(I206)-TODAY()&lt;=N('Ajustes'!$B$2)),"INICIO CERCANO - SIGUE ABIERTO; ","")&amp;IF(AND(E206&lt;&gt;"No aplica",C206=""),"SIN RESPONSABLE; ","")&amp;IF(AND(AND(E206&lt;&gt;"Hecho",E206&lt;&gt;"No aplica"),N(D206)=0),"SIN FECHA LÍMITE; ","")&amp;IF(AND(AND(E206&lt;&gt;"Hecho",E206&lt;&gt;"No aplica"),N(D206)&gt;0,N(I206)&gt;0,N(D206)&gt;N(I206)),"FECHA LÍMITE DESPUÉS DEL INICIO; ","")&amp;IF(AND(AND(E206&lt;&gt;"Hecho",E206&lt;&gt;"No aplica"),N(D206)&gt;0,N(D206)&lt;TODAY()),"VENCIDO; ","")&amp;IF(AND(E206="Hecho",G206=""),"HECHO - SIN COMPROBANTE; ","")&amp;IF(AND(E206="Hecho",N(F206)=0),"HECHO - SIN FECHA; ",""))-2)))</f>
        <v/>
      </c>
    </row>
    <row r="207">
      <c r="B207" s="6" t="n"/>
      <c r="D207" s="7" t="n"/>
      <c r="F207" s="7" t="n"/>
      <c r="H207" s="6" t="n"/>
      <c r="I207" s="7">
        <f>IF(A207="","",IFERROR(IF(N(INDEX('Obras'!$D$2:$D$51,MATCH(A207,'Obras'!$A$2:$A$51,0)))=0,"",INDEX('Obras'!$D$2:$D$51,MATCH(A207,'Obras'!$A$2:$A$51,0))),""))</f>
        <v/>
      </c>
      <c r="J207" s="8">
        <f>IF(N(I207)=0,"",N(I207)-TODAY())</f>
        <v/>
      </c>
      <c r="K207" s="6">
        <f>IF(NOT(OR(A207&lt;&gt;"",B207&lt;&gt;"")),"",IF(IF(A207="","SIN OBRA; ",IF(COUNTIF('Obras'!$A$2:$A$51,A207)=0,"OBRA NO ESTÁ EN OBRAS; ",""))&amp;IF(B207="","SIN PUNTO; ","")&amp;IF(AND(AND(E207&lt;&gt;"Hecho",E207&lt;&gt;"No aplica"),N(I207)&gt;0,TODAY()&gt;=N(I207)),"ABIERTO DESPUÉS DEL INICIO; ","")&amp;IF(AND(AND(E207&lt;&gt;"Hecho",E207&lt;&gt;"No aplica"),N(I207)&gt;0,TODAY()&lt;N(I207),N(I207)-TODAY()&lt;=N('Ajustes'!$B$2)),"INICIO CERCANO - SIGUE ABIERTO; ","")&amp;IF(AND(E207&lt;&gt;"No aplica",C207=""),"SIN RESPONSABLE; ","")&amp;IF(AND(AND(E207&lt;&gt;"Hecho",E207&lt;&gt;"No aplica"),N(D207)=0),"SIN FECHA LÍMITE; ","")&amp;IF(AND(AND(E207&lt;&gt;"Hecho",E207&lt;&gt;"No aplica"),N(D207)&gt;0,N(I207)&gt;0,N(D207)&gt;N(I207)),"FECHA LÍMITE DESPUÉS DEL INICIO; ","")&amp;IF(AND(AND(E207&lt;&gt;"Hecho",E207&lt;&gt;"No aplica"),N(D207)&gt;0,N(D207)&lt;TODAY()),"VENCIDO; ","")&amp;IF(AND(E207="Hecho",G207=""),"HECHO - SIN COMPROBANTE; ","")&amp;IF(AND(E207="Hecho",N(F207)=0),"HECHO - SIN FECHA; ","")="","",LEFT(IF(A207="","SIN OBRA; ",IF(COUNTIF('Obras'!$A$2:$A$51,A207)=0,"OBRA NO ESTÁ EN OBRAS; ",""))&amp;IF(B207="","SIN PUNTO; ","")&amp;IF(AND(AND(E207&lt;&gt;"Hecho",E207&lt;&gt;"No aplica"),N(I207)&gt;0,TODAY()&gt;=N(I207)),"ABIERTO DESPUÉS DEL INICIO; ","")&amp;IF(AND(AND(E207&lt;&gt;"Hecho",E207&lt;&gt;"No aplica"),N(I207)&gt;0,TODAY()&lt;N(I207),N(I207)-TODAY()&lt;=N('Ajustes'!$B$2)),"INICIO CERCANO - SIGUE ABIERTO; ","")&amp;IF(AND(E207&lt;&gt;"No aplica",C207=""),"SIN RESPONSABLE; ","")&amp;IF(AND(AND(E207&lt;&gt;"Hecho",E207&lt;&gt;"No aplica"),N(D207)=0),"SIN FECHA LÍMITE; ","")&amp;IF(AND(AND(E207&lt;&gt;"Hecho",E207&lt;&gt;"No aplica"),N(D207)&gt;0,N(I207)&gt;0,N(D207)&gt;N(I207)),"FECHA LÍMITE DESPUÉS DEL INICIO; ","")&amp;IF(AND(AND(E207&lt;&gt;"Hecho",E207&lt;&gt;"No aplica"),N(D207)&gt;0,N(D207)&lt;TODAY()),"VENCIDO; ","")&amp;IF(AND(E207="Hecho",G207=""),"HECHO - SIN COMPROBANTE; ","")&amp;IF(AND(E207="Hecho",N(F207)=0),"HECHO - SIN FECHA; ",""),LEN(IF(A207="","SIN OBRA; ",IF(COUNTIF('Obras'!$A$2:$A$51,A207)=0,"OBRA NO ESTÁ EN OBRAS; ",""))&amp;IF(B207="","SIN PUNTO; ","")&amp;IF(AND(AND(E207&lt;&gt;"Hecho",E207&lt;&gt;"No aplica"),N(I207)&gt;0,TODAY()&gt;=N(I207)),"ABIERTO DESPUÉS DEL INICIO; ","")&amp;IF(AND(AND(E207&lt;&gt;"Hecho",E207&lt;&gt;"No aplica"),N(I207)&gt;0,TODAY()&lt;N(I207),N(I207)-TODAY()&lt;=N('Ajustes'!$B$2)),"INICIO CERCANO - SIGUE ABIERTO; ","")&amp;IF(AND(E207&lt;&gt;"No aplica",C207=""),"SIN RESPONSABLE; ","")&amp;IF(AND(AND(E207&lt;&gt;"Hecho",E207&lt;&gt;"No aplica"),N(D207)=0),"SIN FECHA LÍMITE; ","")&amp;IF(AND(AND(E207&lt;&gt;"Hecho",E207&lt;&gt;"No aplica"),N(D207)&gt;0,N(I207)&gt;0,N(D207)&gt;N(I207)),"FECHA LÍMITE DESPUÉS DEL INICIO; ","")&amp;IF(AND(AND(E207&lt;&gt;"Hecho",E207&lt;&gt;"No aplica"),N(D207)&gt;0,N(D207)&lt;TODAY()),"VENCIDO; ","")&amp;IF(AND(E207="Hecho",G207=""),"HECHO - SIN COMPROBANTE; ","")&amp;IF(AND(E207="Hecho",N(F207)=0),"HECHO - SIN FECHA; ",""))-2)))</f>
        <v/>
      </c>
    </row>
    <row r="208">
      <c r="B208" s="6" t="n"/>
      <c r="D208" s="7" t="n"/>
      <c r="F208" s="7" t="n"/>
      <c r="H208" s="6" t="n"/>
      <c r="I208" s="7">
        <f>IF(A208="","",IFERROR(IF(N(INDEX('Obras'!$D$2:$D$51,MATCH(A208,'Obras'!$A$2:$A$51,0)))=0,"",INDEX('Obras'!$D$2:$D$51,MATCH(A208,'Obras'!$A$2:$A$51,0))),""))</f>
        <v/>
      </c>
      <c r="J208" s="8">
        <f>IF(N(I208)=0,"",N(I208)-TODAY())</f>
        <v/>
      </c>
      <c r="K208" s="6">
        <f>IF(NOT(OR(A208&lt;&gt;"",B208&lt;&gt;"")),"",IF(IF(A208="","SIN OBRA; ",IF(COUNTIF('Obras'!$A$2:$A$51,A208)=0,"OBRA NO ESTÁ EN OBRAS; ",""))&amp;IF(B208="","SIN PUNTO; ","")&amp;IF(AND(AND(E208&lt;&gt;"Hecho",E208&lt;&gt;"No aplica"),N(I208)&gt;0,TODAY()&gt;=N(I208)),"ABIERTO DESPUÉS DEL INICIO; ","")&amp;IF(AND(AND(E208&lt;&gt;"Hecho",E208&lt;&gt;"No aplica"),N(I208)&gt;0,TODAY()&lt;N(I208),N(I208)-TODAY()&lt;=N('Ajustes'!$B$2)),"INICIO CERCANO - SIGUE ABIERTO; ","")&amp;IF(AND(E208&lt;&gt;"No aplica",C208=""),"SIN RESPONSABLE; ","")&amp;IF(AND(AND(E208&lt;&gt;"Hecho",E208&lt;&gt;"No aplica"),N(D208)=0),"SIN FECHA LÍMITE; ","")&amp;IF(AND(AND(E208&lt;&gt;"Hecho",E208&lt;&gt;"No aplica"),N(D208)&gt;0,N(I208)&gt;0,N(D208)&gt;N(I208)),"FECHA LÍMITE DESPUÉS DEL INICIO; ","")&amp;IF(AND(AND(E208&lt;&gt;"Hecho",E208&lt;&gt;"No aplica"),N(D208)&gt;0,N(D208)&lt;TODAY()),"VENCIDO; ","")&amp;IF(AND(E208="Hecho",G208=""),"HECHO - SIN COMPROBANTE; ","")&amp;IF(AND(E208="Hecho",N(F208)=0),"HECHO - SIN FECHA; ","")="","",LEFT(IF(A208="","SIN OBRA; ",IF(COUNTIF('Obras'!$A$2:$A$51,A208)=0,"OBRA NO ESTÁ EN OBRAS; ",""))&amp;IF(B208="","SIN PUNTO; ","")&amp;IF(AND(AND(E208&lt;&gt;"Hecho",E208&lt;&gt;"No aplica"),N(I208)&gt;0,TODAY()&gt;=N(I208)),"ABIERTO DESPUÉS DEL INICIO; ","")&amp;IF(AND(AND(E208&lt;&gt;"Hecho",E208&lt;&gt;"No aplica"),N(I208)&gt;0,TODAY()&lt;N(I208),N(I208)-TODAY()&lt;=N('Ajustes'!$B$2)),"INICIO CERCANO - SIGUE ABIERTO; ","")&amp;IF(AND(E208&lt;&gt;"No aplica",C208=""),"SIN RESPONSABLE; ","")&amp;IF(AND(AND(E208&lt;&gt;"Hecho",E208&lt;&gt;"No aplica"),N(D208)=0),"SIN FECHA LÍMITE; ","")&amp;IF(AND(AND(E208&lt;&gt;"Hecho",E208&lt;&gt;"No aplica"),N(D208)&gt;0,N(I208)&gt;0,N(D208)&gt;N(I208)),"FECHA LÍMITE DESPUÉS DEL INICIO; ","")&amp;IF(AND(AND(E208&lt;&gt;"Hecho",E208&lt;&gt;"No aplica"),N(D208)&gt;0,N(D208)&lt;TODAY()),"VENCIDO; ","")&amp;IF(AND(E208="Hecho",G208=""),"HECHO - SIN COMPROBANTE; ","")&amp;IF(AND(E208="Hecho",N(F208)=0),"HECHO - SIN FECHA; ",""),LEN(IF(A208="","SIN OBRA; ",IF(COUNTIF('Obras'!$A$2:$A$51,A208)=0,"OBRA NO ESTÁ EN OBRAS; ",""))&amp;IF(B208="","SIN PUNTO; ","")&amp;IF(AND(AND(E208&lt;&gt;"Hecho",E208&lt;&gt;"No aplica"),N(I208)&gt;0,TODAY()&gt;=N(I208)),"ABIERTO DESPUÉS DEL INICIO; ","")&amp;IF(AND(AND(E208&lt;&gt;"Hecho",E208&lt;&gt;"No aplica"),N(I208)&gt;0,TODAY()&lt;N(I208),N(I208)-TODAY()&lt;=N('Ajustes'!$B$2)),"INICIO CERCANO - SIGUE ABIERTO; ","")&amp;IF(AND(E208&lt;&gt;"No aplica",C208=""),"SIN RESPONSABLE; ","")&amp;IF(AND(AND(E208&lt;&gt;"Hecho",E208&lt;&gt;"No aplica"),N(D208)=0),"SIN FECHA LÍMITE; ","")&amp;IF(AND(AND(E208&lt;&gt;"Hecho",E208&lt;&gt;"No aplica"),N(D208)&gt;0,N(I208)&gt;0,N(D208)&gt;N(I208)),"FECHA LÍMITE DESPUÉS DEL INICIO; ","")&amp;IF(AND(AND(E208&lt;&gt;"Hecho",E208&lt;&gt;"No aplica"),N(D208)&gt;0,N(D208)&lt;TODAY()),"VENCIDO; ","")&amp;IF(AND(E208="Hecho",G208=""),"HECHO - SIN COMPROBANTE; ","")&amp;IF(AND(E208="Hecho",N(F208)=0),"HECHO - SIN FECHA; ",""))-2)))</f>
        <v/>
      </c>
    </row>
    <row r="209">
      <c r="B209" s="6" t="n"/>
      <c r="D209" s="7" t="n"/>
      <c r="F209" s="7" t="n"/>
      <c r="H209" s="6" t="n"/>
      <c r="I209" s="7">
        <f>IF(A209="","",IFERROR(IF(N(INDEX('Obras'!$D$2:$D$51,MATCH(A209,'Obras'!$A$2:$A$51,0)))=0,"",INDEX('Obras'!$D$2:$D$51,MATCH(A209,'Obras'!$A$2:$A$51,0))),""))</f>
        <v/>
      </c>
      <c r="J209" s="8">
        <f>IF(N(I209)=0,"",N(I209)-TODAY())</f>
        <v/>
      </c>
      <c r="K209" s="6">
        <f>IF(NOT(OR(A209&lt;&gt;"",B209&lt;&gt;"")),"",IF(IF(A209="","SIN OBRA; ",IF(COUNTIF('Obras'!$A$2:$A$51,A209)=0,"OBRA NO ESTÁ EN OBRAS; ",""))&amp;IF(B209="","SIN PUNTO; ","")&amp;IF(AND(AND(E209&lt;&gt;"Hecho",E209&lt;&gt;"No aplica"),N(I209)&gt;0,TODAY()&gt;=N(I209)),"ABIERTO DESPUÉS DEL INICIO; ","")&amp;IF(AND(AND(E209&lt;&gt;"Hecho",E209&lt;&gt;"No aplica"),N(I209)&gt;0,TODAY()&lt;N(I209),N(I209)-TODAY()&lt;=N('Ajustes'!$B$2)),"INICIO CERCANO - SIGUE ABIERTO; ","")&amp;IF(AND(E209&lt;&gt;"No aplica",C209=""),"SIN RESPONSABLE; ","")&amp;IF(AND(AND(E209&lt;&gt;"Hecho",E209&lt;&gt;"No aplica"),N(D209)=0),"SIN FECHA LÍMITE; ","")&amp;IF(AND(AND(E209&lt;&gt;"Hecho",E209&lt;&gt;"No aplica"),N(D209)&gt;0,N(I209)&gt;0,N(D209)&gt;N(I209)),"FECHA LÍMITE DESPUÉS DEL INICIO; ","")&amp;IF(AND(AND(E209&lt;&gt;"Hecho",E209&lt;&gt;"No aplica"),N(D209)&gt;0,N(D209)&lt;TODAY()),"VENCIDO; ","")&amp;IF(AND(E209="Hecho",G209=""),"HECHO - SIN COMPROBANTE; ","")&amp;IF(AND(E209="Hecho",N(F209)=0),"HECHO - SIN FECHA; ","")="","",LEFT(IF(A209="","SIN OBRA; ",IF(COUNTIF('Obras'!$A$2:$A$51,A209)=0,"OBRA NO ESTÁ EN OBRAS; ",""))&amp;IF(B209="","SIN PUNTO; ","")&amp;IF(AND(AND(E209&lt;&gt;"Hecho",E209&lt;&gt;"No aplica"),N(I209)&gt;0,TODAY()&gt;=N(I209)),"ABIERTO DESPUÉS DEL INICIO; ","")&amp;IF(AND(AND(E209&lt;&gt;"Hecho",E209&lt;&gt;"No aplica"),N(I209)&gt;0,TODAY()&lt;N(I209),N(I209)-TODAY()&lt;=N('Ajustes'!$B$2)),"INICIO CERCANO - SIGUE ABIERTO; ","")&amp;IF(AND(E209&lt;&gt;"No aplica",C209=""),"SIN RESPONSABLE; ","")&amp;IF(AND(AND(E209&lt;&gt;"Hecho",E209&lt;&gt;"No aplica"),N(D209)=0),"SIN FECHA LÍMITE; ","")&amp;IF(AND(AND(E209&lt;&gt;"Hecho",E209&lt;&gt;"No aplica"),N(D209)&gt;0,N(I209)&gt;0,N(D209)&gt;N(I209)),"FECHA LÍMITE DESPUÉS DEL INICIO; ","")&amp;IF(AND(AND(E209&lt;&gt;"Hecho",E209&lt;&gt;"No aplica"),N(D209)&gt;0,N(D209)&lt;TODAY()),"VENCIDO; ","")&amp;IF(AND(E209="Hecho",G209=""),"HECHO - SIN COMPROBANTE; ","")&amp;IF(AND(E209="Hecho",N(F209)=0),"HECHO - SIN FECHA; ",""),LEN(IF(A209="","SIN OBRA; ",IF(COUNTIF('Obras'!$A$2:$A$51,A209)=0,"OBRA NO ESTÁ EN OBRAS; ",""))&amp;IF(B209="","SIN PUNTO; ","")&amp;IF(AND(AND(E209&lt;&gt;"Hecho",E209&lt;&gt;"No aplica"),N(I209)&gt;0,TODAY()&gt;=N(I209)),"ABIERTO DESPUÉS DEL INICIO; ","")&amp;IF(AND(AND(E209&lt;&gt;"Hecho",E209&lt;&gt;"No aplica"),N(I209)&gt;0,TODAY()&lt;N(I209),N(I209)-TODAY()&lt;=N('Ajustes'!$B$2)),"INICIO CERCANO - SIGUE ABIERTO; ","")&amp;IF(AND(E209&lt;&gt;"No aplica",C209=""),"SIN RESPONSABLE; ","")&amp;IF(AND(AND(E209&lt;&gt;"Hecho",E209&lt;&gt;"No aplica"),N(D209)=0),"SIN FECHA LÍMITE; ","")&amp;IF(AND(AND(E209&lt;&gt;"Hecho",E209&lt;&gt;"No aplica"),N(D209)&gt;0,N(I209)&gt;0,N(D209)&gt;N(I209)),"FECHA LÍMITE DESPUÉS DEL INICIO; ","")&amp;IF(AND(AND(E209&lt;&gt;"Hecho",E209&lt;&gt;"No aplica"),N(D209)&gt;0,N(D209)&lt;TODAY()),"VENCIDO; ","")&amp;IF(AND(E209="Hecho",G209=""),"HECHO - SIN COMPROBANTE; ","")&amp;IF(AND(E209="Hecho",N(F209)=0),"HECHO - SIN FECHA; ",""))-2)))</f>
        <v/>
      </c>
    </row>
    <row r="210">
      <c r="B210" s="6" t="n"/>
      <c r="D210" s="7" t="n"/>
      <c r="F210" s="7" t="n"/>
      <c r="H210" s="6" t="n"/>
      <c r="I210" s="7">
        <f>IF(A210="","",IFERROR(IF(N(INDEX('Obras'!$D$2:$D$51,MATCH(A210,'Obras'!$A$2:$A$51,0)))=0,"",INDEX('Obras'!$D$2:$D$51,MATCH(A210,'Obras'!$A$2:$A$51,0))),""))</f>
        <v/>
      </c>
      <c r="J210" s="8">
        <f>IF(N(I210)=0,"",N(I210)-TODAY())</f>
        <v/>
      </c>
      <c r="K210" s="6">
        <f>IF(NOT(OR(A210&lt;&gt;"",B210&lt;&gt;"")),"",IF(IF(A210="","SIN OBRA; ",IF(COUNTIF('Obras'!$A$2:$A$51,A210)=0,"OBRA NO ESTÁ EN OBRAS; ",""))&amp;IF(B210="","SIN PUNTO; ","")&amp;IF(AND(AND(E210&lt;&gt;"Hecho",E210&lt;&gt;"No aplica"),N(I210)&gt;0,TODAY()&gt;=N(I210)),"ABIERTO DESPUÉS DEL INICIO; ","")&amp;IF(AND(AND(E210&lt;&gt;"Hecho",E210&lt;&gt;"No aplica"),N(I210)&gt;0,TODAY()&lt;N(I210),N(I210)-TODAY()&lt;=N('Ajustes'!$B$2)),"INICIO CERCANO - SIGUE ABIERTO; ","")&amp;IF(AND(E210&lt;&gt;"No aplica",C210=""),"SIN RESPONSABLE; ","")&amp;IF(AND(AND(E210&lt;&gt;"Hecho",E210&lt;&gt;"No aplica"),N(D210)=0),"SIN FECHA LÍMITE; ","")&amp;IF(AND(AND(E210&lt;&gt;"Hecho",E210&lt;&gt;"No aplica"),N(D210)&gt;0,N(I210)&gt;0,N(D210)&gt;N(I210)),"FECHA LÍMITE DESPUÉS DEL INICIO; ","")&amp;IF(AND(AND(E210&lt;&gt;"Hecho",E210&lt;&gt;"No aplica"),N(D210)&gt;0,N(D210)&lt;TODAY()),"VENCIDO; ","")&amp;IF(AND(E210="Hecho",G210=""),"HECHO - SIN COMPROBANTE; ","")&amp;IF(AND(E210="Hecho",N(F210)=0),"HECHO - SIN FECHA; ","")="","",LEFT(IF(A210="","SIN OBRA; ",IF(COUNTIF('Obras'!$A$2:$A$51,A210)=0,"OBRA NO ESTÁ EN OBRAS; ",""))&amp;IF(B210="","SIN PUNTO; ","")&amp;IF(AND(AND(E210&lt;&gt;"Hecho",E210&lt;&gt;"No aplica"),N(I210)&gt;0,TODAY()&gt;=N(I210)),"ABIERTO DESPUÉS DEL INICIO; ","")&amp;IF(AND(AND(E210&lt;&gt;"Hecho",E210&lt;&gt;"No aplica"),N(I210)&gt;0,TODAY()&lt;N(I210),N(I210)-TODAY()&lt;=N('Ajustes'!$B$2)),"INICIO CERCANO - SIGUE ABIERTO; ","")&amp;IF(AND(E210&lt;&gt;"No aplica",C210=""),"SIN RESPONSABLE; ","")&amp;IF(AND(AND(E210&lt;&gt;"Hecho",E210&lt;&gt;"No aplica"),N(D210)=0),"SIN FECHA LÍMITE; ","")&amp;IF(AND(AND(E210&lt;&gt;"Hecho",E210&lt;&gt;"No aplica"),N(D210)&gt;0,N(I210)&gt;0,N(D210)&gt;N(I210)),"FECHA LÍMITE DESPUÉS DEL INICIO; ","")&amp;IF(AND(AND(E210&lt;&gt;"Hecho",E210&lt;&gt;"No aplica"),N(D210)&gt;0,N(D210)&lt;TODAY()),"VENCIDO; ","")&amp;IF(AND(E210="Hecho",G210=""),"HECHO - SIN COMPROBANTE; ","")&amp;IF(AND(E210="Hecho",N(F210)=0),"HECHO - SIN FECHA; ",""),LEN(IF(A210="","SIN OBRA; ",IF(COUNTIF('Obras'!$A$2:$A$51,A210)=0,"OBRA NO ESTÁ EN OBRAS; ",""))&amp;IF(B210="","SIN PUNTO; ","")&amp;IF(AND(AND(E210&lt;&gt;"Hecho",E210&lt;&gt;"No aplica"),N(I210)&gt;0,TODAY()&gt;=N(I210)),"ABIERTO DESPUÉS DEL INICIO; ","")&amp;IF(AND(AND(E210&lt;&gt;"Hecho",E210&lt;&gt;"No aplica"),N(I210)&gt;0,TODAY()&lt;N(I210),N(I210)-TODAY()&lt;=N('Ajustes'!$B$2)),"INICIO CERCANO - SIGUE ABIERTO; ","")&amp;IF(AND(E210&lt;&gt;"No aplica",C210=""),"SIN RESPONSABLE; ","")&amp;IF(AND(AND(E210&lt;&gt;"Hecho",E210&lt;&gt;"No aplica"),N(D210)=0),"SIN FECHA LÍMITE; ","")&amp;IF(AND(AND(E210&lt;&gt;"Hecho",E210&lt;&gt;"No aplica"),N(D210)&gt;0,N(I210)&gt;0,N(D210)&gt;N(I210)),"FECHA LÍMITE DESPUÉS DEL INICIO; ","")&amp;IF(AND(AND(E210&lt;&gt;"Hecho",E210&lt;&gt;"No aplica"),N(D210)&gt;0,N(D210)&lt;TODAY()),"VENCIDO; ","")&amp;IF(AND(E210="Hecho",G210=""),"HECHO - SIN COMPROBANTE; ","")&amp;IF(AND(E210="Hecho",N(F210)=0),"HECHO - SIN FECHA; ",""))-2)))</f>
        <v/>
      </c>
    </row>
    <row r="211">
      <c r="B211" s="6" t="n"/>
      <c r="D211" s="7" t="n"/>
      <c r="F211" s="7" t="n"/>
      <c r="H211" s="6" t="n"/>
      <c r="I211" s="7">
        <f>IF(A211="","",IFERROR(IF(N(INDEX('Obras'!$D$2:$D$51,MATCH(A211,'Obras'!$A$2:$A$51,0)))=0,"",INDEX('Obras'!$D$2:$D$51,MATCH(A211,'Obras'!$A$2:$A$51,0))),""))</f>
        <v/>
      </c>
      <c r="J211" s="8">
        <f>IF(N(I211)=0,"",N(I211)-TODAY())</f>
        <v/>
      </c>
      <c r="K211" s="6">
        <f>IF(NOT(OR(A211&lt;&gt;"",B211&lt;&gt;"")),"",IF(IF(A211="","SIN OBRA; ",IF(COUNTIF('Obras'!$A$2:$A$51,A211)=0,"OBRA NO ESTÁ EN OBRAS; ",""))&amp;IF(B211="","SIN PUNTO; ","")&amp;IF(AND(AND(E211&lt;&gt;"Hecho",E211&lt;&gt;"No aplica"),N(I211)&gt;0,TODAY()&gt;=N(I211)),"ABIERTO DESPUÉS DEL INICIO; ","")&amp;IF(AND(AND(E211&lt;&gt;"Hecho",E211&lt;&gt;"No aplica"),N(I211)&gt;0,TODAY()&lt;N(I211),N(I211)-TODAY()&lt;=N('Ajustes'!$B$2)),"INICIO CERCANO - SIGUE ABIERTO; ","")&amp;IF(AND(E211&lt;&gt;"No aplica",C211=""),"SIN RESPONSABLE; ","")&amp;IF(AND(AND(E211&lt;&gt;"Hecho",E211&lt;&gt;"No aplica"),N(D211)=0),"SIN FECHA LÍMITE; ","")&amp;IF(AND(AND(E211&lt;&gt;"Hecho",E211&lt;&gt;"No aplica"),N(D211)&gt;0,N(I211)&gt;0,N(D211)&gt;N(I211)),"FECHA LÍMITE DESPUÉS DEL INICIO; ","")&amp;IF(AND(AND(E211&lt;&gt;"Hecho",E211&lt;&gt;"No aplica"),N(D211)&gt;0,N(D211)&lt;TODAY()),"VENCIDO; ","")&amp;IF(AND(E211="Hecho",G211=""),"HECHO - SIN COMPROBANTE; ","")&amp;IF(AND(E211="Hecho",N(F211)=0),"HECHO - SIN FECHA; ","")="","",LEFT(IF(A211="","SIN OBRA; ",IF(COUNTIF('Obras'!$A$2:$A$51,A211)=0,"OBRA NO ESTÁ EN OBRAS; ",""))&amp;IF(B211="","SIN PUNTO; ","")&amp;IF(AND(AND(E211&lt;&gt;"Hecho",E211&lt;&gt;"No aplica"),N(I211)&gt;0,TODAY()&gt;=N(I211)),"ABIERTO DESPUÉS DEL INICIO; ","")&amp;IF(AND(AND(E211&lt;&gt;"Hecho",E211&lt;&gt;"No aplica"),N(I211)&gt;0,TODAY()&lt;N(I211),N(I211)-TODAY()&lt;=N('Ajustes'!$B$2)),"INICIO CERCANO - SIGUE ABIERTO; ","")&amp;IF(AND(E211&lt;&gt;"No aplica",C211=""),"SIN RESPONSABLE; ","")&amp;IF(AND(AND(E211&lt;&gt;"Hecho",E211&lt;&gt;"No aplica"),N(D211)=0),"SIN FECHA LÍMITE; ","")&amp;IF(AND(AND(E211&lt;&gt;"Hecho",E211&lt;&gt;"No aplica"),N(D211)&gt;0,N(I211)&gt;0,N(D211)&gt;N(I211)),"FECHA LÍMITE DESPUÉS DEL INICIO; ","")&amp;IF(AND(AND(E211&lt;&gt;"Hecho",E211&lt;&gt;"No aplica"),N(D211)&gt;0,N(D211)&lt;TODAY()),"VENCIDO; ","")&amp;IF(AND(E211="Hecho",G211=""),"HECHO - SIN COMPROBANTE; ","")&amp;IF(AND(E211="Hecho",N(F211)=0),"HECHO - SIN FECHA; ",""),LEN(IF(A211="","SIN OBRA; ",IF(COUNTIF('Obras'!$A$2:$A$51,A211)=0,"OBRA NO ESTÁ EN OBRAS; ",""))&amp;IF(B211="","SIN PUNTO; ","")&amp;IF(AND(AND(E211&lt;&gt;"Hecho",E211&lt;&gt;"No aplica"),N(I211)&gt;0,TODAY()&gt;=N(I211)),"ABIERTO DESPUÉS DEL INICIO; ","")&amp;IF(AND(AND(E211&lt;&gt;"Hecho",E211&lt;&gt;"No aplica"),N(I211)&gt;0,TODAY()&lt;N(I211),N(I211)-TODAY()&lt;=N('Ajustes'!$B$2)),"INICIO CERCANO - SIGUE ABIERTO; ","")&amp;IF(AND(E211&lt;&gt;"No aplica",C211=""),"SIN RESPONSABLE; ","")&amp;IF(AND(AND(E211&lt;&gt;"Hecho",E211&lt;&gt;"No aplica"),N(D211)=0),"SIN FECHA LÍMITE; ","")&amp;IF(AND(AND(E211&lt;&gt;"Hecho",E211&lt;&gt;"No aplica"),N(D211)&gt;0,N(I211)&gt;0,N(D211)&gt;N(I211)),"FECHA LÍMITE DESPUÉS DEL INICIO; ","")&amp;IF(AND(AND(E211&lt;&gt;"Hecho",E211&lt;&gt;"No aplica"),N(D211)&gt;0,N(D211)&lt;TODAY()),"VENCIDO; ","")&amp;IF(AND(E211="Hecho",G211=""),"HECHO - SIN COMPROBANTE; ","")&amp;IF(AND(E211="Hecho",N(F211)=0),"HECHO - SIN FECHA; ",""))-2)))</f>
        <v/>
      </c>
    </row>
    <row r="212">
      <c r="B212" s="6" t="n"/>
      <c r="D212" s="7" t="n"/>
      <c r="F212" s="7" t="n"/>
      <c r="H212" s="6" t="n"/>
      <c r="I212" s="7">
        <f>IF(A212="","",IFERROR(IF(N(INDEX('Obras'!$D$2:$D$51,MATCH(A212,'Obras'!$A$2:$A$51,0)))=0,"",INDEX('Obras'!$D$2:$D$51,MATCH(A212,'Obras'!$A$2:$A$51,0))),""))</f>
        <v/>
      </c>
      <c r="J212" s="8">
        <f>IF(N(I212)=0,"",N(I212)-TODAY())</f>
        <v/>
      </c>
      <c r="K212" s="6">
        <f>IF(NOT(OR(A212&lt;&gt;"",B212&lt;&gt;"")),"",IF(IF(A212="","SIN OBRA; ",IF(COUNTIF('Obras'!$A$2:$A$51,A212)=0,"OBRA NO ESTÁ EN OBRAS; ",""))&amp;IF(B212="","SIN PUNTO; ","")&amp;IF(AND(AND(E212&lt;&gt;"Hecho",E212&lt;&gt;"No aplica"),N(I212)&gt;0,TODAY()&gt;=N(I212)),"ABIERTO DESPUÉS DEL INICIO; ","")&amp;IF(AND(AND(E212&lt;&gt;"Hecho",E212&lt;&gt;"No aplica"),N(I212)&gt;0,TODAY()&lt;N(I212),N(I212)-TODAY()&lt;=N('Ajustes'!$B$2)),"INICIO CERCANO - SIGUE ABIERTO; ","")&amp;IF(AND(E212&lt;&gt;"No aplica",C212=""),"SIN RESPONSABLE; ","")&amp;IF(AND(AND(E212&lt;&gt;"Hecho",E212&lt;&gt;"No aplica"),N(D212)=0),"SIN FECHA LÍMITE; ","")&amp;IF(AND(AND(E212&lt;&gt;"Hecho",E212&lt;&gt;"No aplica"),N(D212)&gt;0,N(I212)&gt;0,N(D212)&gt;N(I212)),"FECHA LÍMITE DESPUÉS DEL INICIO; ","")&amp;IF(AND(AND(E212&lt;&gt;"Hecho",E212&lt;&gt;"No aplica"),N(D212)&gt;0,N(D212)&lt;TODAY()),"VENCIDO; ","")&amp;IF(AND(E212="Hecho",G212=""),"HECHO - SIN COMPROBANTE; ","")&amp;IF(AND(E212="Hecho",N(F212)=0),"HECHO - SIN FECHA; ","")="","",LEFT(IF(A212="","SIN OBRA; ",IF(COUNTIF('Obras'!$A$2:$A$51,A212)=0,"OBRA NO ESTÁ EN OBRAS; ",""))&amp;IF(B212="","SIN PUNTO; ","")&amp;IF(AND(AND(E212&lt;&gt;"Hecho",E212&lt;&gt;"No aplica"),N(I212)&gt;0,TODAY()&gt;=N(I212)),"ABIERTO DESPUÉS DEL INICIO; ","")&amp;IF(AND(AND(E212&lt;&gt;"Hecho",E212&lt;&gt;"No aplica"),N(I212)&gt;0,TODAY()&lt;N(I212),N(I212)-TODAY()&lt;=N('Ajustes'!$B$2)),"INICIO CERCANO - SIGUE ABIERTO; ","")&amp;IF(AND(E212&lt;&gt;"No aplica",C212=""),"SIN RESPONSABLE; ","")&amp;IF(AND(AND(E212&lt;&gt;"Hecho",E212&lt;&gt;"No aplica"),N(D212)=0),"SIN FECHA LÍMITE; ","")&amp;IF(AND(AND(E212&lt;&gt;"Hecho",E212&lt;&gt;"No aplica"),N(D212)&gt;0,N(I212)&gt;0,N(D212)&gt;N(I212)),"FECHA LÍMITE DESPUÉS DEL INICIO; ","")&amp;IF(AND(AND(E212&lt;&gt;"Hecho",E212&lt;&gt;"No aplica"),N(D212)&gt;0,N(D212)&lt;TODAY()),"VENCIDO; ","")&amp;IF(AND(E212="Hecho",G212=""),"HECHO - SIN COMPROBANTE; ","")&amp;IF(AND(E212="Hecho",N(F212)=0),"HECHO - SIN FECHA; ",""),LEN(IF(A212="","SIN OBRA; ",IF(COUNTIF('Obras'!$A$2:$A$51,A212)=0,"OBRA NO ESTÁ EN OBRAS; ",""))&amp;IF(B212="","SIN PUNTO; ","")&amp;IF(AND(AND(E212&lt;&gt;"Hecho",E212&lt;&gt;"No aplica"),N(I212)&gt;0,TODAY()&gt;=N(I212)),"ABIERTO DESPUÉS DEL INICIO; ","")&amp;IF(AND(AND(E212&lt;&gt;"Hecho",E212&lt;&gt;"No aplica"),N(I212)&gt;0,TODAY()&lt;N(I212),N(I212)-TODAY()&lt;=N('Ajustes'!$B$2)),"INICIO CERCANO - SIGUE ABIERTO; ","")&amp;IF(AND(E212&lt;&gt;"No aplica",C212=""),"SIN RESPONSABLE; ","")&amp;IF(AND(AND(E212&lt;&gt;"Hecho",E212&lt;&gt;"No aplica"),N(D212)=0),"SIN FECHA LÍMITE; ","")&amp;IF(AND(AND(E212&lt;&gt;"Hecho",E212&lt;&gt;"No aplica"),N(D212)&gt;0,N(I212)&gt;0,N(D212)&gt;N(I212)),"FECHA LÍMITE DESPUÉS DEL INICIO; ","")&amp;IF(AND(AND(E212&lt;&gt;"Hecho",E212&lt;&gt;"No aplica"),N(D212)&gt;0,N(D212)&lt;TODAY()),"VENCIDO; ","")&amp;IF(AND(E212="Hecho",G212=""),"HECHO - SIN COMPROBANTE; ","")&amp;IF(AND(E212="Hecho",N(F212)=0),"HECHO - SIN FECHA; ",""))-2)))</f>
        <v/>
      </c>
    </row>
    <row r="213">
      <c r="B213" s="6" t="n"/>
      <c r="D213" s="7" t="n"/>
      <c r="F213" s="7" t="n"/>
      <c r="H213" s="6" t="n"/>
      <c r="I213" s="7">
        <f>IF(A213="","",IFERROR(IF(N(INDEX('Obras'!$D$2:$D$51,MATCH(A213,'Obras'!$A$2:$A$51,0)))=0,"",INDEX('Obras'!$D$2:$D$51,MATCH(A213,'Obras'!$A$2:$A$51,0))),""))</f>
        <v/>
      </c>
      <c r="J213" s="8">
        <f>IF(N(I213)=0,"",N(I213)-TODAY())</f>
        <v/>
      </c>
      <c r="K213" s="6">
        <f>IF(NOT(OR(A213&lt;&gt;"",B213&lt;&gt;"")),"",IF(IF(A213="","SIN OBRA; ",IF(COUNTIF('Obras'!$A$2:$A$51,A213)=0,"OBRA NO ESTÁ EN OBRAS; ",""))&amp;IF(B213="","SIN PUNTO; ","")&amp;IF(AND(AND(E213&lt;&gt;"Hecho",E213&lt;&gt;"No aplica"),N(I213)&gt;0,TODAY()&gt;=N(I213)),"ABIERTO DESPUÉS DEL INICIO; ","")&amp;IF(AND(AND(E213&lt;&gt;"Hecho",E213&lt;&gt;"No aplica"),N(I213)&gt;0,TODAY()&lt;N(I213),N(I213)-TODAY()&lt;=N('Ajustes'!$B$2)),"INICIO CERCANO - SIGUE ABIERTO; ","")&amp;IF(AND(E213&lt;&gt;"No aplica",C213=""),"SIN RESPONSABLE; ","")&amp;IF(AND(AND(E213&lt;&gt;"Hecho",E213&lt;&gt;"No aplica"),N(D213)=0),"SIN FECHA LÍMITE; ","")&amp;IF(AND(AND(E213&lt;&gt;"Hecho",E213&lt;&gt;"No aplica"),N(D213)&gt;0,N(I213)&gt;0,N(D213)&gt;N(I213)),"FECHA LÍMITE DESPUÉS DEL INICIO; ","")&amp;IF(AND(AND(E213&lt;&gt;"Hecho",E213&lt;&gt;"No aplica"),N(D213)&gt;0,N(D213)&lt;TODAY()),"VENCIDO; ","")&amp;IF(AND(E213="Hecho",G213=""),"HECHO - SIN COMPROBANTE; ","")&amp;IF(AND(E213="Hecho",N(F213)=0),"HECHO - SIN FECHA; ","")="","",LEFT(IF(A213="","SIN OBRA; ",IF(COUNTIF('Obras'!$A$2:$A$51,A213)=0,"OBRA NO ESTÁ EN OBRAS; ",""))&amp;IF(B213="","SIN PUNTO; ","")&amp;IF(AND(AND(E213&lt;&gt;"Hecho",E213&lt;&gt;"No aplica"),N(I213)&gt;0,TODAY()&gt;=N(I213)),"ABIERTO DESPUÉS DEL INICIO; ","")&amp;IF(AND(AND(E213&lt;&gt;"Hecho",E213&lt;&gt;"No aplica"),N(I213)&gt;0,TODAY()&lt;N(I213),N(I213)-TODAY()&lt;=N('Ajustes'!$B$2)),"INICIO CERCANO - SIGUE ABIERTO; ","")&amp;IF(AND(E213&lt;&gt;"No aplica",C213=""),"SIN RESPONSABLE; ","")&amp;IF(AND(AND(E213&lt;&gt;"Hecho",E213&lt;&gt;"No aplica"),N(D213)=0),"SIN FECHA LÍMITE; ","")&amp;IF(AND(AND(E213&lt;&gt;"Hecho",E213&lt;&gt;"No aplica"),N(D213)&gt;0,N(I213)&gt;0,N(D213)&gt;N(I213)),"FECHA LÍMITE DESPUÉS DEL INICIO; ","")&amp;IF(AND(AND(E213&lt;&gt;"Hecho",E213&lt;&gt;"No aplica"),N(D213)&gt;0,N(D213)&lt;TODAY()),"VENCIDO; ","")&amp;IF(AND(E213="Hecho",G213=""),"HECHO - SIN COMPROBANTE; ","")&amp;IF(AND(E213="Hecho",N(F213)=0),"HECHO - SIN FECHA; ",""),LEN(IF(A213="","SIN OBRA; ",IF(COUNTIF('Obras'!$A$2:$A$51,A213)=0,"OBRA NO ESTÁ EN OBRAS; ",""))&amp;IF(B213="","SIN PUNTO; ","")&amp;IF(AND(AND(E213&lt;&gt;"Hecho",E213&lt;&gt;"No aplica"),N(I213)&gt;0,TODAY()&gt;=N(I213)),"ABIERTO DESPUÉS DEL INICIO; ","")&amp;IF(AND(AND(E213&lt;&gt;"Hecho",E213&lt;&gt;"No aplica"),N(I213)&gt;0,TODAY()&lt;N(I213),N(I213)-TODAY()&lt;=N('Ajustes'!$B$2)),"INICIO CERCANO - SIGUE ABIERTO; ","")&amp;IF(AND(E213&lt;&gt;"No aplica",C213=""),"SIN RESPONSABLE; ","")&amp;IF(AND(AND(E213&lt;&gt;"Hecho",E213&lt;&gt;"No aplica"),N(D213)=0),"SIN FECHA LÍMITE; ","")&amp;IF(AND(AND(E213&lt;&gt;"Hecho",E213&lt;&gt;"No aplica"),N(D213)&gt;0,N(I213)&gt;0,N(D213)&gt;N(I213)),"FECHA LÍMITE DESPUÉS DEL INICIO; ","")&amp;IF(AND(AND(E213&lt;&gt;"Hecho",E213&lt;&gt;"No aplica"),N(D213)&gt;0,N(D213)&lt;TODAY()),"VENCIDO; ","")&amp;IF(AND(E213="Hecho",G213=""),"HECHO - SIN COMPROBANTE; ","")&amp;IF(AND(E213="Hecho",N(F213)=0),"HECHO - SIN FECHA; ",""))-2)))</f>
        <v/>
      </c>
    </row>
    <row r="214">
      <c r="B214" s="6" t="n"/>
      <c r="D214" s="7" t="n"/>
      <c r="F214" s="7" t="n"/>
      <c r="H214" s="6" t="n"/>
      <c r="I214" s="7">
        <f>IF(A214="","",IFERROR(IF(N(INDEX('Obras'!$D$2:$D$51,MATCH(A214,'Obras'!$A$2:$A$51,0)))=0,"",INDEX('Obras'!$D$2:$D$51,MATCH(A214,'Obras'!$A$2:$A$51,0))),""))</f>
        <v/>
      </c>
      <c r="J214" s="8">
        <f>IF(N(I214)=0,"",N(I214)-TODAY())</f>
        <v/>
      </c>
      <c r="K214" s="6">
        <f>IF(NOT(OR(A214&lt;&gt;"",B214&lt;&gt;"")),"",IF(IF(A214="","SIN OBRA; ",IF(COUNTIF('Obras'!$A$2:$A$51,A214)=0,"OBRA NO ESTÁ EN OBRAS; ",""))&amp;IF(B214="","SIN PUNTO; ","")&amp;IF(AND(AND(E214&lt;&gt;"Hecho",E214&lt;&gt;"No aplica"),N(I214)&gt;0,TODAY()&gt;=N(I214)),"ABIERTO DESPUÉS DEL INICIO; ","")&amp;IF(AND(AND(E214&lt;&gt;"Hecho",E214&lt;&gt;"No aplica"),N(I214)&gt;0,TODAY()&lt;N(I214),N(I214)-TODAY()&lt;=N('Ajustes'!$B$2)),"INICIO CERCANO - SIGUE ABIERTO; ","")&amp;IF(AND(E214&lt;&gt;"No aplica",C214=""),"SIN RESPONSABLE; ","")&amp;IF(AND(AND(E214&lt;&gt;"Hecho",E214&lt;&gt;"No aplica"),N(D214)=0),"SIN FECHA LÍMITE; ","")&amp;IF(AND(AND(E214&lt;&gt;"Hecho",E214&lt;&gt;"No aplica"),N(D214)&gt;0,N(I214)&gt;0,N(D214)&gt;N(I214)),"FECHA LÍMITE DESPUÉS DEL INICIO; ","")&amp;IF(AND(AND(E214&lt;&gt;"Hecho",E214&lt;&gt;"No aplica"),N(D214)&gt;0,N(D214)&lt;TODAY()),"VENCIDO; ","")&amp;IF(AND(E214="Hecho",G214=""),"HECHO - SIN COMPROBANTE; ","")&amp;IF(AND(E214="Hecho",N(F214)=0),"HECHO - SIN FECHA; ","")="","",LEFT(IF(A214="","SIN OBRA; ",IF(COUNTIF('Obras'!$A$2:$A$51,A214)=0,"OBRA NO ESTÁ EN OBRAS; ",""))&amp;IF(B214="","SIN PUNTO; ","")&amp;IF(AND(AND(E214&lt;&gt;"Hecho",E214&lt;&gt;"No aplica"),N(I214)&gt;0,TODAY()&gt;=N(I214)),"ABIERTO DESPUÉS DEL INICIO; ","")&amp;IF(AND(AND(E214&lt;&gt;"Hecho",E214&lt;&gt;"No aplica"),N(I214)&gt;0,TODAY()&lt;N(I214),N(I214)-TODAY()&lt;=N('Ajustes'!$B$2)),"INICIO CERCANO - SIGUE ABIERTO; ","")&amp;IF(AND(E214&lt;&gt;"No aplica",C214=""),"SIN RESPONSABLE; ","")&amp;IF(AND(AND(E214&lt;&gt;"Hecho",E214&lt;&gt;"No aplica"),N(D214)=0),"SIN FECHA LÍMITE; ","")&amp;IF(AND(AND(E214&lt;&gt;"Hecho",E214&lt;&gt;"No aplica"),N(D214)&gt;0,N(I214)&gt;0,N(D214)&gt;N(I214)),"FECHA LÍMITE DESPUÉS DEL INICIO; ","")&amp;IF(AND(AND(E214&lt;&gt;"Hecho",E214&lt;&gt;"No aplica"),N(D214)&gt;0,N(D214)&lt;TODAY()),"VENCIDO; ","")&amp;IF(AND(E214="Hecho",G214=""),"HECHO - SIN COMPROBANTE; ","")&amp;IF(AND(E214="Hecho",N(F214)=0),"HECHO - SIN FECHA; ",""),LEN(IF(A214="","SIN OBRA; ",IF(COUNTIF('Obras'!$A$2:$A$51,A214)=0,"OBRA NO ESTÁ EN OBRAS; ",""))&amp;IF(B214="","SIN PUNTO; ","")&amp;IF(AND(AND(E214&lt;&gt;"Hecho",E214&lt;&gt;"No aplica"),N(I214)&gt;0,TODAY()&gt;=N(I214)),"ABIERTO DESPUÉS DEL INICIO; ","")&amp;IF(AND(AND(E214&lt;&gt;"Hecho",E214&lt;&gt;"No aplica"),N(I214)&gt;0,TODAY()&lt;N(I214),N(I214)-TODAY()&lt;=N('Ajustes'!$B$2)),"INICIO CERCANO - SIGUE ABIERTO; ","")&amp;IF(AND(E214&lt;&gt;"No aplica",C214=""),"SIN RESPONSABLE; ","")&amp;IF(AND(AND(E214&lt;&gt;"Hecho",E214&lt;&gt;"No aplica"),N(D214)=0),"SIN FECHA LÍMITE; ","")&amp;IF(AND(AND(E214&lt;&gt;"Hecho",E214&lt;&gt;"No aplica"),N(D214)&gt;0,N(I214)&gt;0,N(D214)&gt;N(I214)),"FECHA LÍMITE DESPUÉS DEL INICIO; ","")&amp;IF(AND(AND(E214&lt;&gt;"Hecho",E214&lt;&gt;"No aplica"),N(D214)&gt;0,N(D214)&lt;TODAY()),"VENCIDO; ","")&amp;IF(AND(E214="Hecho",G214=""),"HECHO - SIN COMPROBANTE; ","")&amp;IF(AND(E214="Hecho",N(F214)=0),"HECHO - SIN FECHA; ",""))-2)))</f>
        <v/>
      </c>
    </row>
    <row r="215">
      <c r="B215" s="6" t="n"/>
      <c r="D215" s="7" t="n"/>
      <c r="F215" s="7" t="n"/>
      <c r="H215" s="6" t="n"/>
      <c r="I215" s="7">
        <f>IF(A215="","",IFERROR(IF(N(INDEX('Obras'!$D$2:$D$51,MATCH(A215,'Obras'!$A$2:$A$51,0)))=0,"",INDEX('Obras'!$D$2:$D$51,MATCH(A215,'Obras'!$A$2:$A$51,0))),""))</f>
        <v/>
      </c>
      <c r="J215" s="8">
        <f>IF(N(I215)=0,"",N(I215)-TODAY())</f>
        <v/>
      </c>
      <c r="K215" s="6">
        <f>IF(NOT(OR(A215&lt;&gt;"",B215&lt;&gt;"")),"",IF(IF(A215="","SIN OBRA; ",IF(COUNTIF('Obras'!$A$2:$A$51,A215)=0,"OBRA NO ESTÁ EN OBRAS; ",""))&amp;IF(B215="","SIN PUNTO; ","")&amp;IF(AND(AND(E215&lt;&gt;"Hecho",E215&lt;&gt;"No aplica"),N(I215)&gt;0,TODAY()&gt;=N(I215)),"ABIERTO DESPUÉS DEL INICIO; ","")&amp;IF(AND(AND(E215&lt;&gt;"Hecho",E215&lt;&gt;"No aplica"),N(I215)&gt;0,TODAY()&lt;N(I215),N(I215)-TODAY()&lt;=N('Ajustes'!$B$2)),"INICIO CERCANO - SIGUE ABIERTO; ","")&amp;IF(AND(E215&lt;&gt;"No aplica",C215=""),"SIN RESPONSABLE; ","")&amp;IF(AND(AND(E215&lt;&gt;"Hecho",E215&lt;&gt;"No aplica"),N(D215)=0),"SIN FECHA LÍMITE; ","")&amp;IF(AND(AND(E215&lt;&gt;"Hecho",E215&lt;&gt;"No aplica"),N(D215)&gt;0,N(I215)&gt;0,N(D215)&gt;N(I215)),"FECHA LÍMITE DESPUÉS DEL INICIO; ","")&amp;IF(AND(AND(E215&lt;&gt;"Hecho",E215&lt;&gt;"No aplica"),N(D215)&gt;0,N(D215)&lt;TODAY()),"VENCIDO; ","")&amp;IF(AND(E215="Hecho",G215=""),"HECHO - SIN COMPROBANTE; ","")&amp;IF(AND(E215="Hecho",N(F215)=0),"HECHO - SIN FECHA; ","")="","",LEFT(IF(A215="","SIN OBRA; ",IF(COUNTIF('Obras'!$A$2:$A$51,A215)=0,"OBRA NO ESTÁ EN OBRAS; ",""))&amp;IF(B215="","SIN PUNTO; ","")&amp;IF(AND(AND(E215&lt;&gt;"Hecho",E215&lt;&gt;"No aplica"),N(I215)&gt;0,TODAY()&gt;=N(I215)),"ABIERTO DESPUÉS DEL INICIO; ","")&amp;IF(AND(AND(E215&lt;&gt;"Hecho",E215&lt;&gt;"No aplica"),N(I215)&gt;0,TODAY()&lt;N(I215),N(I215)-TODAY()&lt;=N('Ajustes'!$B$2)),"INICIO CERCANO - SIGUE ABIERTO; ","")&amp;IF(AND(E215&lt;&gt;"No aplica",C215=""),"SIN RESPONSABLE; ","")&amp;IF(AND(AND(E215&lt;&gt;"Hecho",E215&lt;&gt;"No aplica"),N(D215)=0),"SIN FECHA LÍMITE; ","")&amp;IF(AND(AND(E215&lt;&gt;"Hecho",E215&lt;&gt;"No aplica"),N(D215)&gt;0,N(I215)&gt;0,N(D215)&gt;N(I215)),"FECHA LÍMITE DESPUÉS DEL INICIO; ","")&amp;IF(AND(AND(E215&lt;&gt;"Hecho",E215&lt;&gt;"No aplica"),N(D215)&gt;0,N(D215)&lt;TODAY()),"VENCIDO; ","")&amp;IF(AND(E215="Hecho",G215=""),"HECHO - SIN COMPROBANTE; ","")&amp;IF(AND(E215="Hecho",N(F215)=0),"HECHO - SIN FECHA; ",""),LEN(IF(A215="","SIN OBRA; ",IF(COUNTIF('Obras'!$A$2:$A$51,A215)=0,"OBRA NO ESTÁ EN OBRAS; ",""))&amp;IF(B215="","SIN PUNTO; ","")&amp;IF(AND(AND(E215&lt;&gt;"Hecho",E215&lt;&gt;"No aplica"),N(I215)&gt;0,TODAY()&gt;=N(I215)),"ABIERTO DESPUÉS DEL INICIO; ","")&amp;IF(AND(AND(E215&lt;&gt;"Hecho",E215&lt;&gt;"No aplica"),N(I215)&gt;0,TODAY()&lt;N(I215),N(I215)-TODAY()&lt;=N('Ajustes'!$B$2)),"INICIO CERCANO - SIGUE ABIERTO; ","")&amp;IF(AND(E215&lt;&gt;"No aplica",C215=""),"SIN RESPONSABLE; ","")&amp;IF(AND(AND(E215&lt;&gt;"Hecho",E215&lt;&gt;"No aplica"),N(D215)=0),"SIN FECHA LÍMITE; ","")&amp;IF(AND(AND(E215&lt;&gt;"Hecho",E215&lt;&gt;"No aplica"),N(D215)&gt;0,N(I215)&gt;0,N(D215)&gt;N(I215)),"FECHA LÍMITE DESPUÉS DEL INICIO; ","")&amp;IF(AND(AND(E215&lt;&gt;"Hecho",E215&lt;&gt;"No aplica"),N(D215)&gt;0,N(D215)&lt;TODAY()),"VENCIDO; ","")&amp;IF(AND(E215="Hecho",G215=""),"HECHO - SIN COMPROBANTE; ","")&amp;IF(AND(E215="Hecho",N(F215)=0),"HECHO - SIN FECHA; ",""))-2)))</f>
        <v/>
      </c>
    </row>
    <row r="216">
      <c r="B216" s="6" t="n"/>
      <c r="D216" s="7" t="n"/>
      <c r="F216" s="7" t="n"/>
      <c r="H216" s="6" t="n"/>
      <c r="I216" s="7">
        <f>IF(A216="","",IFERROR(IF(N(INDEX('Obras'!$D$2:$D$51,MATCH(A216,'Obras'!$A$2:$A$51,0)))=0,"",INDEX('Obras'!$D$2:$D$51,MATCH(A216,'Obras'!$A$2:$A$51,0))),""))</f>
        <v/>
      </c>
      <c r="J216" s="8">
        <f>IF(N(I216)=0,"",N(I216)-TODAY())</f>
        <v/>
      </c>
      <c r="K216" s="6">
        <f>IF(NOT(OR(A216&lt;&gt;"",B216&lt;&gt;"")),"",IF(IF(A216="","SIN OBRA; ",IF(COUNTIF('Obras'!$A$2:$A$51,A216)=0,"OBRA NO ESTÁ EN OBRAS; ",""))&amp;IF(B216="","SIN PUNTO; ","")&amp;IF(AND(AND(E216&lt;&gt;"Hecho",E216&lt;&gt;"No aplica"),N(I216)&gt;0,TODAY()&gt;=N(I216)),"ABIERTO DESPUÉS DEL INICIO; ","")&amp;IF(AND(AND(E216&lt;&gt;"Hecho",E216&lt;&gt;"No aplica"),N(I216)&gt;0,TODAY()&lt;N(I216),N(I216)-TODAY()&lt;=N('Ajustes'!$B$2)),"INICIO CERCANO - SIGUE ABIERTO; ","")&amp;IF(AND(E216&lt;&gt;"No aplica",C216=""),"SIN RESPONSABLE; ","")&amp;IF(AND(AND(E216&lt;&gt;"Hecho",E216&lt;&gt;"No aplica"),N(D216)=0),"SIN FECHA LÍMITE; ","")&amp;IF(AND(AND(E216&lt;&gt;"Hecho",E216&lt;&gt;"No aplica"),N(D216)&gt;0,N(I216)&gt;0,N(D216)&gt;N(I216)),"FECHA LÍMITE DESPUÉS DEL INICIO; ","")&amp;IF(AND(AND(E216&lt;&gt;"Hecho",E216&lt;&gt;"No aplica"),N(D216)&gt;0,N(D216)&lt;TODAY()),"VENCIDO; ","")&amp;IF(AND(E216="Hecho",G216=""),"HECHO - SIN COMPROBANTE; ","")&amp;IF(AND(E216="Hecho",N(F216)=0),"HECHO - SIN FECHA; ","")="","",LEFT(IF(A216="","SIN OBRA; ",IF(COUNTIF('Obras'!$A$2:$A$51,A216)=0,"OBRA NO ESTÁ EN OBRAS; ",""))&amp;IF(B216="","SIN PUNTO; ","")&amp;IF(AND(AND(E216&lt;&gt;"Hecho",E216&lt;&gt;"No aplica"),N(I216)&gt;0,TODAY()&gt;=N(I216)),"ABIERTO DESPUÉS DEL INICIO; ","")&amp;IF(AND(AND(E216&lt;&gt;"Hecho",E216&lt;&gt;"No aplica"),N(I216)&gt;0,TODAY()&lt;N(I216),N(I216)-TODAY()&lt;=N('Ajustes'!$B$2)),"INICIO CERCANO - SIGUE ABIERTO; ","")&amp;IF(AND(E216&lt;&gt;"No aplica",C216=""),"SIN RESPONSABLE; ","")&amp;IF(AND(AND(E216&lt;&gt;"Hecho",E216&lt;&gt;"No aplica"),N(D216)=0),"SIN FECHA LÍMITE; ","")&amp;IF(AND(AND(E216&lt;&gt;"Hecho",E216&lt;&gt;"No aplica"),N(D216)&gt;0,N(I216)&gt;0,N(D216)&gt;N(I216)),"FECHA LÍMITE DESPUÉS DEL INICIO; ","")&amp;IF(AND(AND(E216&lt;&gt;"Hecho",E216&lt;&gt;"No aplica"),N(D216)&gt;0,N(D216)&lt;TODAY()),"VENCIDO; ","")&amp;IF(AND(E216="Hecho",G216=""),"HECHO - SIN COMPROBANTE; ","")&amp;IF(AND(E216="Hecho",N(F216)=0),"HECHO - SIN FECHA; ",""),LEN(IF(A216="","SIN OBRA; ",IF(COUNTIF('Obras'!$A$2:$A$51,A216)=0,"OBRA NO ESTÁ EN OBRAS; ",""))&amp;IF(B216="","SIN PUNTO; ","")&amp;IF(AND(AND(E216&lt;&gt;"Hecho",E216&lt;&gt;"No aplica"),N(I216)&gt;0,TODAY()&gt;=N(I216)),"ABIERTO DESPUÉS DEL INICIO; ","")&amp;IF(AND(AND(E216&lt;&gt;"Hecho",E216&lt;&gt;"No aplica"),N(I216)&gt;0,TODAY()&lt;N(I216),N(I216)-TODAY()&lt;=N('Ajustes'!$B$2)),"INICIO CERCANO - SIGUE ABIERTO; ","")&amp;IF(AND(E216&lt;&gt;"No aplica",C216=""),"SIN RESPONSABLE; ","")&amp;IF(AND(AND(E216&lt;&gt;"Hecho",E216&lt;&gt;"No aplica"),N(D216)=0),"SIN FECHA LÍMITE; ","")&amp;IF(AND(AND(E216&lt;&gt;"Hecho",E216&lt;&gt;"No aplica"),N(D216)&gt;0,N(I216)&gt;0,N(D216)&gt;N(I216)),"FECHA LÍMITE DESPUÉS DEL INICIO; ","")&amp;IF(AND(AND(E216&lt;&gt;"Hecho",E216&lt;&gt;"No aplica"),N(D216)&gt;0,N(D216)&lt;TODAY()),"VENCIDO; ","")&amp;IF(AND(E216="Hecho",G216=""),"HECHO - SIN COMPROBANTE; ","")&amp;IF(AND(E216="Hecho",N(F216)=0),"HECHO - SIN FECHA; ",""))-2)))</f>
        <v/>
      </c>
    </row>
    <row r="217">
      <c r="B217" s="6" t="n"/>
      <c r="D217" s="7" t="n"/>
      <c r="F217" s="7" t="n"/>
      <c r="H217" s="6" t="n"/>
      <c r="I217" s="7">
        <f>IF(A217="","",IFERROR(IF(N(INDEX('Obras'!$D$2:$D$51,MATCH(A217,'Obras'!$A$2:$A$51,0)))=0,"",INDEX('Obras'!$D$2:$D$51,MATCH(A217,'Obras'!$A$2:$A$51,0))),""))</f>
        <v/>
      </c>
      <c r="J217" s="8">
        <f>IF(N(I217)=0,"",N(I217)-TODAY())</f>
        <v/>
      </c>
      <c r="K217" s="6">
        <f>IF(NOT(OR(A217&lt;&gt;"",B217&lt;&gt;"")),"",IF(IF(A217="","SIN OBRA; ",IF(COUNTIF('Obras'!$A$2:$A$51,A217)=0,"OBRA NO ESTÁ EN OBRAS; ",""))&amp;IF(B217="","SIN PUNTO; ","")&amp;IF(AND(AND(E217&lt;&gt;"Hecho",E217&lt;&gt;"No aplica"),N(I217)&gt;0,TODAY()&gt;=N(I217)),"ABIERTO DESPUÉS DEL INICIO; ","")&amp;IF(AND(AND(E217&lt;&gt;"Hecho",E217&lt;&gt;"No aplica"),N(I217)&gt;0,TODAY()&lt;N(I217),N(I217)-TODAY()&lt;=N('Ajustes'!$B$2)),"INICIO CERCANO - SIGUE ABIERTO; ","")&amp;IF(AND(E217&lt;&gt;"No aplica",C217=""),"SIN RESPONSABLE; ","")&amp;IF(AND(AND(E217&lt;&gt;"Hecho",E217&lt;&gt;"No aplica"),N(D217)=0),"SIN FECHA LÍMITE; ","")&amp;IF(AND(AND(E217&lt;&gt;"Hecho",E217&lt;&gt;"No aplica"),N(D217)&gt;0,N(I217)&gt;0,N(D217)&gt;N(I217)),"FECHA LÍMITE DESPUÉS DEL INICIO; ","")&amp;IF(AND(AND(E217&lt;&gt;"Hecho",E217&lt;&gt;"No aplica"),N(D217)&gt;0,N(D217)&lt;TODAY()),"VENCIDO; ","")&amp;IF(AND(E217="Hecho",G217=""),"HECHO - SIN COMPROBANTE; ","")&amp;IF(AND(E217="Hecho",N(F217)=0),"HECHO - SIN FECHA; ","")="","",LEFT(IF(A217="","SIN OBRA; ",IF(COUNTIF('Obras'!$A$2:$A$51,A217)=0,"OBRA NO ESTÁ EN OBRAS; ",""))&amp;IF(B217="","SIN PUNTO; ","")&amp;IF(AND(AND(E217&lt;&gt;"Hecho",E217&lt;&gt;"No aplica"),N(I217)&gt;0,TODAY()&gt;=N(I217)),"ABIERTO DESPUÉS DEL INICIO; ","")&amp;IF(AND(AND(E217&lt;&gt;"Hecho",E217&lt;&gt;"No aplica"),N(I217)&gt;0,TODAY()&lt;N(I217),N(I217)-TODAY()&lt;=N('Ajustes'!$B$2)),"INICIO CERCANO - SIGUE ABIERTO; ","")&amp;IF(AND(E217&lt;&gt;"No aplica",C217=""),"SIN RESPONSABLE; ","")&amp;IF(AND(AND(E217&lt;&gt;"Hecho",E217&lt;&gt;"No aplica"),N(D217)=0),"SIN FECHA LÍMITE; ","")&amp;IF(AND(AND(E217&lt;&gt;"Hecho",E217&lt;&gt;"No aplica"),N(D217)&gt;0,N(I217)&gt;0,N(D217)&gt;N(I217)),"FECHA LÍMITE DESPUÉS DEL INICIO; ","")&amp;IF(AND(AND(E217&lt;&gt;"Hecho",E217&lt;&gt;"No aplica"),N(D217)&gt;0,N(D217)&lt;TODAY()),"VENCIDO; ","")&amp;IF(AND(E217="Hecho",G217=""),"HECHO - SIN COMPROBANTE; ","")&amp;IF(AND(E217="Hecho",N(F217)=0),"HECHO - SIN FECHA; ",""),LEN(IF(A217="","SIN OBRA; ",IF(COUNTIF('Obras'!$A$2:$A$51,A217)=0,"OBRA NO ESTÁ EN OBRAS; ",""))&amp;IF(B217="","SIN PUNTO; ","")&amp;IF(AND(AND(E217&lt;&gt;"Hecho",E217&lt;&gt;"No aplica"),N(I217)&gt;0,TODAY()&gt;=N(I217)),"ABIERTO DESPUÉS DEL INICIO; ","")&amp;IF(AND(AND(E217&lt;&gt;"Hecho",E217&lt;&gt;"No aplica"),N(I217)&gt;0,TODAY()&lt;N(I217),N(I217)-TODAY()&lt;=N('Ajustes'!$B$2)),"INICIO CERCANO - SIGUE ABIERTO; ","")&amp;IF(AND(E217&lt;&gt;"No aplica",C217=""),"SIN RESPONSABLE; ","")&amp;IF(AND(AND(E217&lt;&gt;"Hecho",E217&lt;&gt;"No aplica"),N(D217)=0),"SIN FECHA LÍMITE; ","")&amp;IF(AND(AND(E217&lt;&gt;"Hecho",E217&lt;&gt;"No aplica"),N(D217)&gt;0,N(I217)&gt;0,N(D217)&gt;N(I217)),"FECHA LÍMITE DESPUÉS DEL INICIO; ","")&amp;IF(AND(AND(E217&lt;&gt;"Hecho",E217&lt;&gt;"No aplica"),N(D217)&gt;0,N(D217)&lt;TODAY()),"VENCIDO; ","")&amp;IF(AND(E217="Hecho",G217=""),"HECHO - SIN COMPROBANTE; ","")&amp;IF(AND(E217="Hecho",N(F217)=0),"HECHO - SIN FECHA; ",""))-2)))</f>
        <v/>
      </c>
    </row>
    <row r="218">
      <c r="B218" s="6" t="n"/>
      <c r="D218" s="7" t="n"/>
      <c r="F218" s="7" t="n"/>
      <c r="H218" s="6" t="n"/>
      <c r="I218" s="7">
        <f>IF(A218="","",IFERROR(IF(N(INDEX('Obras'!$D$2:$D$51,MATCH(A218,'Obras'!$A$2:$A$51,0)))=0,"",INDEX('Obras'!$D$2:$D$51,MATCH(A218,'Obras'!$A$2:$A$51,0))),""))</f>
        <v/>
      </c>
      <c r="J218" s="8">
        <f>IF(N(I218)=0,"",N(I218)-TODAY())</f>
        <v/>
      </c>
      <c r="K218" s="6">
        <f>IF(NOT(OR(A218&lt;&gt;"",B218&lt;&gt;"")),"",IF(IF(A218="","SIN OBRA; ",IF(COUNTIF('Obras'!$A$2:$A$51,A218)=0,"OBRA NO ESTÁ EN OBRAS; ",""))&amp;IF(B218="","SIN PUNTO; ","")&amp;IF(AND(AND(E218&lt;&gt;"Hecho",E218&lt;&gt;"No aplica"),N(I218)&gt;0,TODAY()&gt;=N(I218)),"ABIERTO DESPUÉS DEL INICIO; ","")&amp;IF(AND(AND(E218&lt;&gt;"Hecho",E218&lt;&gt;"No aplica"),N(I218)&gt;0,TODAY()&lt;N(I218),N(I218)-TODAY()&lt;=N('Ajustes'!$B$2)),"INICIO CERCANO - SIGUE ABIERTO; ","")&amp;IF(AND(E218&lt;&gt;"No aplica",C218=""),"SIN RESPONSABLE; ","")&amp;IF(AND(AND(E218&lt;&gt;"Hecho",E218&lt;&gt;"No aplica"),N(D218)=0),"SIN FECHA LÍMITE; ","")&amp;IF(AND(AND(E218&lt;&gt;"Hecho",E218&lt;&gt;"No aplica"),N(D218)&gt;0,N(I218)&gt;0,N(D218)&gt;N(I218)),"FECHA LÍMITE DESPUÉS DEL INICIO; ","")&amp;IF(AND(AND(E218&lt;&gt;"Hecho",E218&lt;&gt;"No aplica"),N(D218)&gt;0,N(D218)&lt;TODAY()),"VENCIDO; ","")&amp;IF(AND(E218="Hecho",G218=""),"HECHO - SIN COMPROBANTE; ","")&amp;IF(AND(E218="Hecho",N(F218)=0),"HECHO - SIN FECHA; ","")="","",LEFT(IF(A218="","SIN OBRA; ",IF(COUNTIF('Obras'!$A$2:$A$51,A218)=0,"OBRA NO ESTÁ EN OBRAS; ",""))&amp;IF(B218="","SIN PUNTO; ","")&amp;IF(AND(AND(E218&lt;&gt;"Hecho",E218&lt;&gt;"No aplica"),N(I218)&gt;0,TODAY()&gt;=N(I218)),"ABIERTO DESPUÉS DEL INICIO; ","")&amp;IF(AND(AND(E218&lt;&gt;"Hecho",E218&lt;&gt;"No aplica"),N(I218)&gt;0,TODAY()&lt;N(I218),N(I218)-TODAY()&lt;=N('Ajustes'!$B$2)),"INICIO CERCANO - SIGUE ABIERTO; ","")&amp;IF(AND(E218&lt;&gt;"No aplica",C218=""),"SIN RESPONSABLE; ","")&amp;IF(AND(AND(E218&lt;&gt;"Hecho",E218&lt;&gt;"No aplica"),N(D218)=0),"SIN FECHA LÍMITE; ","")&amp;IF(AND(AND(E218&lt;&gt;"Hecho",E218&lt;&gt;"No aplica"),N(D218)&gt;0,N(I218)&gt;0,N(D218)&gt;N(I218)),"FECHA LÍMITE DESPUÉS DEL INICIO; ","")&amp;IF(AND(AND(E218&lt;&gt;"Hecho",E218&lt;&gt;"No aplica"),N(D218)&gt;0,N(D218)&lt;TODAY()),"VENCIDO; ","")&amp;IF(AND(E218="Hecho",G218=""),"HECHO - SIN COMPROBANTE; ","")&amp;IF(AND(E218="Hecho",N(F218)=0),"HECHO - SIN FECHA; ",""),LEN(IF(A218="","SIN OBRA; ",IF(COUNTIF('Obras'!$A$2:$A$51,A218)=0,"OBRA NO ESTÁ EN OBRAS; ",""))&amp;IF(B218="","SIN PUNTO; ","")&amp;IF(AND(AND(E218&lt;&gt;"Hecho",E218&lt;&gt;"No aplica"),N(I218)&gt;0,TODAY()&gt;=N(I218)),"ABIERTO DESPUÉS DEL INICIO; ","")&amp;IF(AND(AND(E218&lt;&gt;"Hecho",E218&lt;&gt;"No aplica"),N(I218)&gt;0,TODAY()&lt;N(I218),N(I218)-TODAY()&lt;=N('Ajustes'!$B$2)),"INICIO CERCANO - SIGUE ABIERTO; ","")&amp;IF(AND(E218&lt;&gt;"No aplica",C218=""),"SIN RESPONSABLE; ","")&amp;IF(AND(AND(E218&lt;&gt;"Hecho",E218&lt;&gt;"No aplica"),N(D218)=0),"SIN FECHA LÍMITE; ","")&amp;IF(AND(AND(E218&lt;&gt;"Hecho",E218&lt;&gt;"No aplica"),N(D218)&gt;0,N(I218)&gt;0,N(D218)&gt;N(I218)),"FECHA LÍMITE DESPUÉS DEL INICIO; ","")&amp;IF(AND(AND(E218&lt;&gt;"Hecho",E218&lt;&gt;"No aplica"),N(D218)&gt;0,N(D218)&lt;TODAY()),"VENCIDO; ","")&amp;IF(AND(E218="Hecho",G218=""),"HECHO - SIN COMPROBANTE; ","")&amp;IF(AND(E218="Hecho",N(F218)=0),"HECHO - SIN FECHA; ",""))-2)))</f>
        <v/>
      </c>
    </row>
    <row r="219">
      <c r="B219" s="6" t="n"/>
      <c r="D219" s="7" t="n"/>
      <c r="F219" s="7" t="n"/>
      <c r="H219" s="6" t="n"/>
      <c r="I219" s="7">
        <f>IF(A219="","",IFERROR(IF(N(INDEX('Obras'!$D$2:$D$51,MATCH(A219,'Obras'!$A$2:$A$51,0)))=0,"",INDEX('Obras'!$D$2:$D$51,MATCH(A219,'Obras'!$A$2:$A$51,0))),""))</f>
        <v/>
      </c>
      <c r="J219" s="8">
        <f>IF(N(I219)=0,"",N(I219)-TODAY())</f>
        <v/>
      </c>
      <c r="K219" s="6">
        <f>IF(NOT(OR(A219&lt;&gt;"",B219&lt;&gt;"")),"",IF(IF(A219="","SIN OBRA; ",IF(COUNTIF('Obras'!$A$2:$A$51,A219)=0,"OBRA NO ESTÁ EN OBRAS; ",""))&amp;IF(B219="","SIN PUNTO; ","")&amp;IF(AND(AND(E219&lt;&gt;"Hecho",E219&lt;&gt;"No aplica"),N(I219)&gt;0,TODAY()&gt;=N(I219)),"ABIERTO DESPUÉS DEL INICIO; ","")&amp;IF(AND(AND(E219&lt;&gt;"Hecho",E219&lt;&gt;"No aplica"),N(I219)&gt;0,TODAY()&lt;N(I219),N(I219)-TODAY()&lt;=N('Ajustes'!$B$2)),"INICIO CERCANO - SIGUE ABIERTO; ","")&amp;IF(AND(E219&lt;&gt;"No aplica",C219=""),"SIN RESPONSABLE; ","")&amp;IF(AND(AND(E219&lt;&gt;"Hecho",E219&lt;&gt;"No aplica"),N(D219)=0),"SIN FECHA LÍMITE; ","")&amp;IF(AND(AND(E219&lt;&gt;"Hecho",E219&lt;&gt;"No aplica"),N(D219)&gt;0,N(I219)&gt;0,N(D219)&gt;N(I219)),"FECHA LÍMITE DESPUÉS DEL INICIO; ","")&amp;IF(AND(AND(E219&lt;&gt;"Hecho",E219&lt;&gt;"No aplica"),N(D219)&gt;0,N(D219)&lt;TODAY()),"VENCIDO; ","")&amp;IF(AND(E219="Hecho",G219=""),"HECHO - SIN COMPROBANTE; ","")&amp;IF(AND(E219="Hecho",N(F219)=0),"HECHO - SIN FECHA; ","")="","",LEFT(IF(A219="","SIN OBRA; ",IF(COUNTIF('Obras'!$A$2:$A$51,A219)=0,"OBRA NO ESTÁ EN OBRAS; ",""))&amp;IF(B219="","SIN PUNTO; ","")&amp;IF(AND(AND(E219&lt;&gt;"Hecho",E219&lt;&gt;"No aplica"),N(I219)&gt;0,TODAY()&gt;=N(I219)),"ABIERTO DESPUÉS DEL INICIO; ","")&amp;IF(AND(AND(E219&lt;&gt;"Hecho",E219&lt;&gt;"No aplica"),N(I219)&gt;0,TODAY()&lt;N(I219),N(I219)-TODAY()&lt;=N('Ajustes'!$B$2)),"INICIO CERCANO - SIGUE ABIERTO; ","")&amp;IF(AND(E219&lt;&gt;"No aplica",C219=""),"SIN RESPONSABLE; ","")&amp;IF(AND(AND(E219&lt;&gt;"Hecho",E219&lt;&gt;"No aplica"),N(D219)=0),"SIN FECHA LÍMITE; ","")&amp;IF(AND(AND(E219&lt;&gt;"Hecho",E219&lt;&gt;"No aplica"),N(D219)&gt;0,N(I219)&gt;0,N(D219)&gt;N(I219)),"FECHA LÍMITE DESPUÉS DEL INICIO; ","")&amp;IF(AND(AND(E219&lt;&gt;"Hecho",E219&lt;&gt;"No aplica"),N(D219)&gt;0,N(D219)&lt;TODAY()),"VENCIDO; ","")&amp;IF(AND(E219="Hecho",G219=""),"HECHO - SIN COMPROBANTE; ","")&amp;IF(AND(E219="Hecho",N(F219)=0),"HECHO - SIN FECHA; ",""),LEN(IF(A219="","SIN OBRA; ",IF(COUNTIF('Obras'!$A$2:$A$51,A219)=0,"OBRA NO ESTÁ EN OBRAS; ",""))&amp;IF(B219="","SIN PUNTO; ","")&amp;IF(AND(AND(E219&lt;&gt;"Hecho",E219&lt;&gt;"No aplica"),N(I219)&gt;0,TODAY()&gt;=N(I219)),"ABIERTO DESPUÉS DEL INICIO; ","")&amp;IF(AND(AND(E219&lt;&gt;"Hecho",E219&lt;&gt;"No aplica"),N(I219)&gt;0,TODAY()&lt;N(I219),N(I219)-TODAY()&lt;=N('Ajustes'!$B$2)),"INICIO CERCANO - SIGUE ABIERTO; ","")&amp;IF(AND(E219&lt;&gt;"No aplica",C219=""),"SIN RESPONSABLE; ","")&amp;IF(AND(AND(E219&lt;&gt;"Hecho",E219&lt;&gt;"No aplica"),N(D219)=0),"SIN FECHA LÍMITE; ","")&amp;IF(AND(AND(E219&lt;&gt;"Hecho",E219&lt;&gt;"No aplica"),N(D219)&gt;0,N(I219)&gt;0,N(D219)&gt;N(I219)),"FECHA LÍMITE DESPUÉS DEL INICIO; ","")&amp;IF(AND(AND(E219&lt;&gt;"Hecho",E219&lt;&gt;"No aplica"),N(D219)&gt;0,N(D219)&lt;TODAY()),"VENCIDO; ","")&amp;IF(AND(E219="Hecho",G219=""),"HECHO - SIN COMPROBANTE; ","")&amp;IF(AND(E219="Hecho",N(F219)=0),"HECHO - SIN FECHA; ",""))-2)))</f>
        <v/>
      </c>
    </row>
    <row r="220">
      <c r="B220" s="6" t="n"/>
      <c r="D220" s="7" t="n"/>
      <c r="F220" s="7" t="n"/>
      <c r="H220" s="6" t="n"/>
      <c r="I220" s="7">
        <f>IF(A220="","",IFERROR(IF(N(INDEX('Obras'!$D$2:$D$51,MATCH(A220,'Obras'!$A$2:$A$51,0)))=0,"",INDEX('Obras'!$D$2:$D$51,MATCH(A220,'Obras'!$A$2:$A$51,0))),""))</f>
        <v/>
      </c>
      <c r="J220" s="8">
        <f>IF(N(I220)=0,"",N(I220)-TODAY())</f>
        <v/>
      </c>
      <c r="K220" s="6">
        <f>IF(NOT(OR(A220&lt;&gt;"",B220&lt;&gt;"")),"",IF(IF(A220="","SIN OBRA; ",IF(COUNTIF('Obras'!$A$2:$A$51,A220)=0,"OBRA NO ESTÁ EN OBRAS; ",""))&amp;IF(B220="","SIN PUNTO; ","")&amp;IF(AND(AND(E220&lt;&gt;"Hecho",E220&lt;&gt;"No aplica"),N(I220)&gt;0,TODAY()&gt;=N(I220)),"ABIERTO DESPUÉS DEL INICIO; ","")&amp;IF(AND(AND(E220&lt;&gt;"Hecho",E220&lt;&gt;"No aplica"),N(I220)&gt;0,TODAY()&lt;N(I220),N(I220)-TODAY()&lt;=N('Ajustes'!$B$2)),"INICIO CERCANO - SIGUE ABIERTO; ","")&amp;IF(AND(E220&lt;&gt;"No aplica",C220=""),"SIN RESPONSABLE; ","")&amp;IF(AND(AND(E220&lt;&gt;"Hecho",E220&lt;&gt;"No aplica"),N(D220)=0),"SIN FECHA LÍMITE; ","")&amp;IF(AND(AND(E220&lt;&gt;"Hecho",E220&lt;&gt;"No aplica"),N(D220)&gt;0,N(I220)&gt;0,N(D220)&gt;N(I220)),"FECHA LÍMITE DESPUÉS DEL INICIO; ","")&amp;IF(AND(AND(E220&lt;&gt;"Hecho",E220&lt;&gt;"No aplica"),N(D220)&gt;0,N(D220)&lt;TODAY()),"VENCIDO; ","")&amp;IF(AND(E220="Hecho",G220=""),"HECHO - SIN COMPROBANTE; ","")&amp;IF(AND(E220="Hecho",N(F220)=0),"HECHO - SIN FECHA; ","")="","",LEFT(IF(A220="","SIN OBRA; ",IF(COUNTIF('Obras'!$A$2:$A$51,A220)=0,"OBRA NO ESTÁ EN OBRAS; ",""))&amp;IF(B220="","SIN PUNTO; ","")&amp;IF(AND(AND(E220&lt;&gt;"Hecho",E220&lt;&gt;"No aplica"),N(I220)&gt;0,TODAY()&gt;=N(I220)),"ABIERTO DESPUÉS DEL INICIO; ","")&amp;IF(AND(AND(E220&lt;&gt;"Hecho",E220&lt;&gt;"No aplica"),N(I220)&gt;0,TODAY()&lt;N(I220),N(I220)-TODAY()&lt;=N('Ajustes'!$B$2)),"INICIO CERCANO - SIGUE ABIERTO; ","")&amp;IF(AND(E220&lt;&gt;"No aplica",C220=""),"SIN RESPONSABLE; ","")&amp;IF(AND(AND(E220&lt;&gt;"Hecho",E220&lt;&gt;"No aplica"),N(D220)=0),"SIN FECHA LÍMITE; ","")&amp;IF(AND(AND(E220&lt;&gt;"Hecho",E220&lt;&gt;"No aplica"),N(D220)&gt;0,N(I220)&gt;0,N(D220)&gt;N(I220)),"FECHA LÍMITE DESPUÉS DEL INICIO; ","")&amp;IF(AND(AND(E220&lt;&gt;"Hecho",E220&lt;&gt;"No aplica"),N(D220)&gt;0,N(D220)&lt;TODAY()),"VENCIDO; ","")&amp;IF(AND(E220="Hecho",G220=""),"HECHO - SIN COMPROBANTE; ","")&amp;IF(AND(E220="Hecho",N(F220)=0),"HECHO - SIN FECHA; ",""),LEN(IF(A220="","SIN OBRA; ",IF(COUNTIF('Obras'!$A$2:$A$51,A220)=0,"OBRA NO ESTÁ EN OBRAS; ",""))&amp;IF(B220="","SIN PUNTO; ","")&amp;IF(AND(AND(E220&lt;&gt;"Hecho",E220&lt;&gt;"No aplica"),N(I220)&gt;0,TODAY()&gt;=N(I220)),"ABIERTO DESPUÉS DEL INICIO; ","")&amp;IF(AND(AND(E220&lt;&gt;"Hecho",E220&lt;&gt;"No aplica"),N(I220)&gt;0,TODAY()&lt;N(I220),N(I220)-TODAY()&lt;=N('Ajustes'!$B$2)),"INICIO CERCANO - SIGUE ABIERTO; ","")&amp;IF(AND(E220&lt;&gt;"No aplica",C220=""),"SIN RESPONSABLE; ","")&amp;IF(AND(AND(E220&lt;&gt;"Hecho",E220&lt;&gt;"No aplica"),N(D220)=0),"SIN FECHA LÍMITE; ","")&amp;IF(AND(AND(E220&lt;&gt;"Hecho",E220&lt;&gt;"No aplica"),N(D220)&gt;0,N(I220)&gt;0,N(D220)&gt;N(I220)),"FECHA LÍMITE DESPUÉS DEL INICIO; ","")&amp;IF(AND(AND(E220&lt;&gt;"Hecho",E220&lt;&gt;"No aplica"),N(D220)&gt;0,N(D220)&lt;TODAY()),"VENCIDO; ","")&amp;IF(AND(E220="Hecho",G220=""),"HECHO - SIN COMPROBANTE; ","")&amp;IF(AND(E220="Hecho",N(F220)=0),"HECHO - SIN FECHA; ",""))-2)))</f>
        <v/>
      </c>
    </row>
    <row r="221">
      <c r="B221" s="6" t="n"/>
      <c r="D221" s="7" t="n"/>
      <c r="F221" s="7" t="n"/>
      <c r="H221" s="6" t="n"/>
      <c r="I221" s="7">
        <f>IF(A221="","",IFERROR(IF(N(INDEX('Obras'!$D$2:$D$51,MATCH(A221,'Obras'!$A$2:$A$51,0)))=0,"",INDEX('Obras'!$D$2:$D$51,MATCH(A221,'Obras'!$A$2:$A$51,0))),""))</f>
        <v/>
      </c>
      <c r="J221" s="8">
        <f>IF(N(I221)=0,"",N(I221)-TODAY())</f>
        <v/>
      </c>
      <c r="K221" s="6">
        <f>IF(NOT(OR(A221&lt;&gt;"",B221&lt;&gt;"")),"",IF(IF(A221="","SIN OBRA; ",IF(COUNTIF('Obras'!$A$2:$A$51,A221)=0,"OBRA NO ESTÁ EN OBRAS; ",""))&amp;IF(B221="","SIN PUNTO; ","")&amp;IF(AND(AND(E221&lt;&gt;"Hecho",E221&lt;&gt;"No aplica"),N(I221)&gt;0,TODAY()&gt;=N(I221)),"ABIERTO DESPUÉS DEL INICIO; ","")&amp;IF(AND(AND(E221&lt;&gt;"Hecho",E221&lt;&gt;"No aplica"),N(I221)&gt;0,TODAY()&lt;N(I221),N(I221)-TODAY()&lt;=N('Ajustes'!$B$2)),"INICIO CERCANO - SIGUE ABIERTO; ","")&amp;IF(AND(E221&lt;&gt;"No aplica",C221=""),"SIN RESPONSABLE; ","")&amp;IF(AND(AND(E221&lt;&gt;"Hecho",E221&lt;&gt;"No aplica"),N(D221)=0),"SIN FECHA LÍMITE; ","")&amp;IF(AND(AND(E221&lt;&gt;"Hecho",E221&lt;&gt;"No aplica"),N(D221)&gt;0,N(I221)&gt;0,N(D221)&gt;N(I221)),"FECHA LÍMITE DESPUÉS DEL INICIO; ","")&amp;IF(AND(AND(E221&lt;&gt;"Hecho",E221&lt;&gt;"No aplica"),N(D221)&gt;0,N(D221)&lt;TODAY()),"VENCIDO; ","")&amp;IF(AND(E221="Hecho",G221=""),"HECHO - SIN COMPROBANTE; ","")&amp;IF(AND(E221="Hecho",N(F221)=0),"HECHO - SIN FECHA; ","")="","",LEFT(IF(A221="","SIN OBRA; ",IF(COUNTIF('Obras'!$A$2:$A$51,A221)=0,"OBRA NO ESTÁ EN OBRAS; ",""))&amp;IF(B221="","SIN PUNTO; ","")&amp;IF(AND(AND(E221&lt;&gt;"Hecho",E221&lt;&gt;"No aplica"),N(I221)&gt;0,TODAY()&gt;=N(I221)),"ABIERTO DESPUÉS DEL INICIO; ","")&amp;IF(AND(AND(E221&lt;&gt;"Hecho",E221&lt;&gt;"No aplica"),N(I221)&gt;0,TODAY()&lt;N(I221),N(I221)-TODAY()&lt;=N('Ajustes'!$B$2)),"INICIO CERCANO - SIGUE ABIERTO; ","")&amp;IF(AND(E221&lt;&gt;"No aplica",C221=""),"SIN RESPONSABLE; ","")&amp;IF(AND(AND(E221&lt;&gt;"Hecho",E221&lt;&gt;"No aplica"),N(D221)=0),"SIN FECHA LÍMITE; ","")&amp;IF(AND(AND(E221&lt;&gt;"Hecho",E221&lt;&gt;"No aplica"),N(D221)&gt;0,N(I221)&gt;0,N(D221)&gt;N(I221)),"FECHA LÍMITE DESPUÉS DEL INICIO; ","")&amp;IF(AND(AND(E221&lt;&gt;"Hecho",E221&lt;&gt;"No aplica"),N(D221)&gt;0,N(D221)&lt;TODAY()),"VENCIDO; ","")&amp;IF(AND(E221="Hecho",G221=""),"HECHO - SIN COMPROBANTE; ","")&amp;IF(AND(E221="Hecho",N(F221)=0),"HECHO - SIN FECHA; ",""),LEN(IF(A221="","SIN OBRA; ",IF(COUNTIF('Obras'!$A$2:$A$51,A221)=0,"OBRA NO ESTÁ EN OBRAS; ",""))&amp;IF(B221="","SIN PUNTO; ","")&amp;IF(AND(AND(E221&lt;&gt;"Hecho",E221&lt;&gt;"No aplica"),N(I221)&gt;0,TODAY()&gt;=N(I221)),"ABIERTO DESPUÉS DEL INICIO; ","")&amp;IF(AND(AND(E221&lt;&gt;"Hecho",E221&lt;&gt;"No aplica"),N(I221)&gt;0,TODAY()&lt;N(I221),N(I221)-TODAY()&lt;=N('Ajustes'!$B$2)),"INICIO CERCANO - SIGUE ABIERTO; ","")&amp;IF(AND(E221&lt;&gt;"No aplica",C221=""),"SIN RESPONSABLE; ","")&amp;IF(AND(AND(E221&lt;&gt;"Hecho",E221&lt;&gt;"No aplica"),N(D221)=0),"SIN FECHA LÍMITE; ","")&amp;IF(AND(AND(E221&lt;&gt;"Hecho",E221&lt;&gt;"No aplica"),N(D221)&gt;0,N(I221)&gt;0,N(D221)&gt;N(I221)),"FECHA LÍMITE DESPUÉS DEL INICIO; ","")&amp;IF(AND(AND(E221&lt;&gt;"Hecho",E221&lt;&gt;"No aplica"),N(D221)&gt;0,N(D221)&lt;TODAY()),"VENCIDO; ","")&amp;IF(AND(E221="Hecho",G221=""),"HECHO - SIN COMPROBANTE; ","")&amp;IF(AND(E221="Hecho",N(F221)=0),"HECHO - SIN FECHA; ",""))-2)))</f>
        <v/>
      </c>
    </row>
    <row r="222">
      <c r="B222" s="6" t="n"/>
      <c r="D222" s="7" t="n"/>
      <c r="F222" s="7" t="n"/>
      <c r="H222" s="6" t="n"/>
      <c r="I222" s="7">
        <f>IF(A222="","",IFERROR(IF(N(INDEX('Obras'!$D$2:$D$51,MATCH(A222,'Obras'!$A$2:$A$51,0)))=0,"",INDEX('Obras'!$D$2:$D$51,MATCH(A222,'Obras'!$A$2:$A$51,0))),""))</f>
        <v/>
      </c>
      <c r="J222" s="8">
        <f>IF(N(I222)=0,"",N(I222)-TODAY())</f>
        <v/>
      </c>
      <c r="K222" s="6">
        <f>IF(NOT(OR(A222&lt;&gt;"",B222&lt;&gt;"")),"",IF(IF(A222="","SIN OBRA; ",IF(COUNTIF('Obras'!$A$2:$A$51,A222)=0,"OBRA NO ESTÁ EN OBRAS; ",""))&amp;IF(B222="","SIN PUNTO; ","")&amp;IF(AND(AND(E222&lt;&gt;"Hecho",E222&lt;&gt;"No aplica"),N(I222)&gt;0,TODAY()&gt;=N(I222)),"ABIERTO DESPUÉS DEL INICIO; ","")&amp;IF(AND(AND(E222&lt;&gt;"Hecho",E222&lt;&gt;"No aplica"),N(I222)&gt;0,TODAY()&lt;N(I222),N(I222)-TODAY()&lt;=N('Ajustes'!$B$2)),"INICIO CERCANO - SIGUE ABIERTO; ","")&amp;IF(AND(E222&lt;&gt;"No aplica",C222=""),"SIN RESPONSABLE; ","")&amp;IF(AND(AND(E222&lt;&gt;"Hecho",E222&lt;&gt;"No aplica"),N(D222)=0),"SIN FECHA LÍMITE; ","")&amp;IF(AND(AND(E222&lt;&gt;"Hecho",E222&lt;&gt;"No aplica"),N(D222)&gt;0,N(I222)&gt;0,N(D222)&gt;N(I222)),"FECHA LÍMITE DESPUÉS DEL INICIO; ","")&amp;IF(AND(AND(E222&lt;&gt;"Hecho",E222&lt;&gt;"No aplica"),N(D222)&gt;0,N(D222)&lt;TODAY()),"VENCIDO; ","")&amp;IF(AND(E222="Hecho",G222=""),"HECHO - SIN COMPROBANTE; ","")&amp;IF(AND(E222="Hecho",N(F222)=0),"HECHO - SIN FECHA; ","")="","",LEFT(IF(A222="","SIN OBRA; ",IF(COUNTIF('Obras'!$A$2:$A$51,A222)=0,"OBRA NO ESTÁ EN OBRAS; ",""))&amp;IF(B222="","SIN PUNTO; ","")&amp;IF(AND(AND(E222&lt;&gt;"Hecho",E222&lt;&gt;"No aplica"),N(I222)&gt;0,TODAY()&gt;=N(I222)),"ABIERTO DESPUÉS DEL INICIO; ","")&amp;IF(AND(AND(E222&lt;&gt;"Hecho",E222&lt;&gt;"No aplica"),N(I222)&gt;0,TODAY()&lt;N(I222),N(I222)-TODAY()&lt;=N('Ajustes'!$B$2)),"INICIO CERCANO - SIGUE ABIERTO; ","")&amp;IF(AND(E222&lt;&gt;"No aplica",C222=""),"SIN RESPONSABLE; ","")&amp;IF(AND(AND(E222&lt;&gt;"Hecho",E222&lt;&gt;"No aplica"),N(D222)=0),"SIN FECHA LÍMITE; ","")&amp;IF(AND(AND(E222&lt;&gt;"Hecho",E222&lt;&gt;"No aplica"),N(D222)&gt;0,N(I222)&gt;0,N(D222)&gt;N(I222)),"FECHA LÍMITE DESPUÉS DEL INICIO; ","")&amp;IF(AND(AND(E222&lt;&gt;"Hecho",E222&lt;&gt;"No aplica"),N(D222)&gt;0,N(D222)&lt;TODAY()),"VENCIDO; ","")&amp;IF(AND(E222="Hecho",G222=""),"HECHO - SIN COMPROBANTE; ","")&amp;IF(AND(E222="Hecho",N(F222)=0),"HECHO - SIN FECHA; ",""),LEN(IF(A222="","SIN OBRA; ",IF(COUNTIF('Obras'!$A$2:$A$51,A222)=0,"OBRA NO ESTÁ EN OBRAS; ",""))&amp;IF(B222="","SIN PUNTO; ","")&amp;IF(AND(AND(E222&lt;&gt;"Hecho",E222&lt;&gt;"No aplica"),N(I222)&gt;0,TODAY()&gt;=N(I222)),"ABIERTO DESPUÉS DEL INICIO; ","")&amp;IF(AND(AND(E222&lt;&gt;"Hecho",E222&lt;&gt;"No aplica"),N(I222)&gt;0,TODAY()&lt;N(I222),N(I222)-TODAY()&lt;=N('Ajustes'!$B$2)),"INICIO CERCANO - SIGUE ABIERTO; ","")&amp;IF(AND(E222&lt;&gt;"No aplica",C222=""),"SIN RESPONSABLE; ","")&amp;IF(AND(AND(E222&lt;&gt;"Hecho",E222&lt;&gt;"No aplica"),N(D222)=0),"SIN FECHA LÍMITE; ","")&amp;IF(AND(AND(E222&lt;&gt;"Hecho",E222&lt;&gt;"No aplica"),N(D222)&gt;0,N(I222)&gt;0,N(D222)&gt;N(I222)),"FECHA LÍMITE DESPUÉS DEL INICIO; ","")&amp;IF(AND(AND(E222&lt;&gt;"Hecho",E222&lt;&gt;"No aplica"),N(D222)&gt;0,N(D222)&lt;TODAY()),"VENCIDO; ","")&amp;IF(AND(E222="Hecho",G222=""),"HECHO - SIN COMPROBANTE; ","")&amp;IF(AND(E222="Hecho",N(F222)=0),"HECHO - SIN FECHA; ",""))-2)))</f>
        <v/>
      </c>
    </row>
    <row r="223">
      <c r="B223" s="6" t="n"/>
      <c r="D223" s="7" t="n"/>
      <c r="F223" s="7" t="n"/>
      <c r="H223" s="6" t="n"/>
      <c r="I223" s="7">
        <f>IF(A223="","",IFERROR(IF(N(INDEX('Obras'!$D$2:$D$51,MATCH(A223,'Obras'!$A$2:$A$51,0)))=0,"",INDEX('Obras'!$D$2:$D$51,MATCH(A223,'Obras'!$A$2:$A$51,0))),""))</f>
        <v/>
      </c>
      <c r="J223" s="8">
        <f>IF(N(I223)=0,"",N(I223)-TODAY())</f>
        <v/>
      </c>
      <c r="K223" s="6">
        <f>IF(NOT(OR(A223&lt;&gt;"",B223&lt;&gt;"")),"",IF(IF(A223="","SIN OBRA; ",IF(COUNTIF('Obras'!$A$2:$A$51,A223)=0,"OBRA NO ESTÁ EN OBRAS; ",""))&amp;IF(B223="","SIN PUNTO; ","")&amp;IF(AND(AND(E223&lt;&gt;"Hecho",E223&lt;&gt;"No aplica"),N(I223)&gt;0,TODAY()&gt;=N(I223)),"ABIERTO DESPUÉS DEL INICIO; ","")&amp;IF(AND(AND(E223&lt;&gt;"Hecho",E223&lt;&gt;"No aplica"),N(I223)&gt;0,TODAY()&lt;N(I223),N(I223)-TODAY()&lt;=N('Ajustes'!$B$2)),"INICIO CERCANO - SIGUE ABIERTO; ","")&amp;IF(AND(E223&lt;&gt;"No aplica",C223=""),"SIN RESPONSABLE; ","")&amp;IF(AND(AND(E223&lt;&gt;"Hecho",E223&lt;&gt;"No aplica"),N(D223)=0),"SIN FECHA LÍMITE; ","")&amp;IF(AND(AND(E223&lt;&gt;"Hecho",E223&lt;&gt;"No aplica"),N(D223)&gt;0,N(I223)&gt;0,N(D223)&gt;N(I223)),"FECHA LÍMITE DESPUÉS DEL INICIO; ","")&amp;IF(AND(AND(E223&lt;&gt;"Hecho",E223&lt;&gt;"No aplica"),N(D223)&gt;0,N(D223)&lt;TODAY()),"VENCIDO; ","")&amp;IF(AND(E223="Hecho",G223=""),"HECHO - SIN COMPROBANTE; ","")&amp;IF(AND(E223="Hecho",N(F223)=0),"HECHO - SIN FECHA; ","")="","",LEFT(IF(A223="","SIN OBRA; ",IF(COUNTIF('Obras'!$A$2:$A$51,A223)=0,"OBRA NO ESTÁ EN OBRAS; ",""))&amp;IF(B223="","SIN PUNTO; ","")&amp;IF(AND(AND(E223&lt;&gt;"Hecho",E223&lt;&gt;"No aplica"),N(I223)&gt;0,TODAY()&gt;=N(I223)),"ABIERTO DESPUÉS DEL INICIO; ","")&amp;IF(AND(AND(E223&lt;&gt;"Hecho",E223&lt;&gt;"No aplica"),N(I223)&gt;0,TODAY()&lt;N(I223),N(I223)-TODAY()&lt;=N('Ajustes'!$B$2)),"INICIO CERCANO - SIGUE ABIERTO; ","")&amp;IF(AND(E223&lt;&gt;"No aplica",C223=""),"SIN RESPONSABLE; ","")&amp;IF(AND(AND(E223&lt;&gt;"Hecho",E223&lt;&gt;"No aplica"),N(D223)=0),"SIN FECHA LÍMITE; ","")&amp;IF(AND(AND(E223&lt;&gt;"Hecho",E223&lt;&gt;"No aplica"),N(D223)&gt;0,N(I223)&gt;0,N(D223)&gt;N(I223)),"FECHA LÍMITE DESPUÉS DEL INICIO; ","")&amp;IF(AND(AND(E223&lt;&gt;"Hecho",E223&lt;&gt;"No aplica"),N(D223)&gt;0,N(D223)&lt;TODAY()),"VENCIDO; ","")&amp;IF(AND(E223="Hecho",G223=""),"HECHO - SIN COMPROBANTE; ","")&amp;IF(AND(E223="Hecho",N(F223)=0),"HECHO - SIN FECHA; ",""),LEN(IF(A223="","SIN OBRA; ",IF(COUNTIF('Obras'!$A$2:$A$51,A223)=0,"OBRA NO ESTÁ EN OBRAS; ",""))&amp;IF(B223="","SIN PUNTO; ","")&amp;IF(AND(AND(E223&lt;&gt;"Hecho",E223&lt;&gt;"No aplica"),N(I223)&gt;0,TODAY()&gt;=N(I223)),"ABIERTO DESPUÉS DEL INICIO; ","")&amp;IF(AND(AND(E223&lt;&gt;"Hecho",E223&lt;&gt;"No aplica"),N(I223)&gt;0,TODAY()&lt;N(I223),N(I223)-TODAY()&lt;=N('Ajustes'!$B$2)),"INICIO CERCANO - SIGUE ABIERTO; ","")&amp;IF(AND(E223&lt;&gt;"No aplica",C223=""),"SIN RESPONSABLE; ","")&amp;IF(AND(AND(E223&lt;&gt;"Hecho",E223&lt;&gt;"No aplica"),N(D223)=0),"SIN FECHA LÍMITE; ","")&amp;IF(AND(AND(E223&lt;&gt;"Hecho",E223&lt;&gt;"No aplica"),N(D223)&gt;0,N(I223)&gt;0,N(D223)&gt;N(I223)),"FECHA LÍMITE DESPUÉS DEL INICIO; ","")&amp;IF(AND(AND(E223&lt;&gt;"Hecho",E223&lt;&gt;"No aplica"),N(D223)&gt;0,N(D223)&lt;TODAY()),"VENCIDO; ","")&amp;IF(AND(E223="Hecho",G223=""),"HECHO - SIN COMPROBANTE; ","")&amp;IF(AND(E223="Hecho",N(F223)=0),"HECHO - SIN FECHA; ",""))-2)))</f>
        <v/>
      </c>
    </row>
    <row r="224">
      <c r="B224" s="6" t="n"/>
      <c r="D224" s="7" t="n"/>
      <c r="F224" s="7" t="n"/>
      <c r="H224" s="6" t="n"/>
      <c r="I224" s="7">
        <f>IF(A224="","",IFERROR(IF(N(INDEX('Obras'!$D$2:$D$51,MATCH(A224,'Obras'!$A$2:$A$51,0)))=0,"",INDEX('Obras'!$D$2:$D$51,MATCH(A224,'Obras'!$A$2:$A$51,0))),""))</f>
        <v/>
      </c>
      <c r="J224" s="8">
        <f>IF(N(I224)=0,"",N(I224)-TODAY())</f>
        <v/>
      </c>
      <c r="K224" s="6">
        <f>IF(NOT(OR(A224&lt;&gt;"",B224&lt;&gt;"")),"",IF(IF(A224="","SIN OBRA; ",IF(COUNTIF('Obras'!$A$2:$A$51,A224)=0,"OBRA NO ESTÁ EN OBRAS; ",""))&amp;IF(B224="","SIN PUNTO; ","")&amp;IF(AND(AND(E224&lt;&gt;"Hecho",E224&lt;&gt;"No aplica"),N(I224)&gt;0,TODAY()&gt;=N(I224)),"ABIERTO DESPUÉS DEL INICIO; ","")&amp;IF(AND(AND(E224&lt;&gt;"Hecho",E224&lt;&gt;"No aplica"),N(I224)&gt;0,TODAY()&lt;N(I224),N(I224)-TODAY()&lt;=N('Ajustes'!$B$2)),"INICIO CERCANO - SIGUE ABIERTO; ","")&amp;IF(AND(E224&lt;&gt;"No aplica",C224=""),"SIN RESPONSABLE; ","")&amp;IF(AND(AND(E224&lt;&gt;"Hecho",E224&lt;&gt;"No aplica"),N(D224)=0),"SIN FECHA LÍMITE; ","")&amp;IF(AND(AND(E224&lt;&gt;"Hecho",E224&lt;&gt;"No aplica"),N(D224)&gt;0,N(I224)&gt;0,N(D224)&gt;N(I224)),"FECHA LÍMITE DESPUÉS DEL INICIO; ","")&amp;IF(AND(AND(E224&lt;&gt;"Hecho",E224&lt;&gt;"No aplica"),N(D224)&gt;0,N(D224)&lt;TODAY()),"VENCIDO; ","")&amp;IF(AND(E224="Hecho",G224=""),"HECHO - SIN COMPROBANTE; ","")&amp;IF(AND(E224="Hecho",N(F224)=0),"HECHO - SIN FECHA; ","")="","",LEFT(IF(A224="","SIN OBRA; ",IF(COUNTIF('Obras'!$A$2:$A$51,A224)=0,"OBRA NO ESTÁ EN OBRAS; ",""))&amp;IF(B224="","SIN PUNTO; ","")&amp;IF(AND(AND(E224&lt;&gt;"Hecho",E224&lt;&gt;"No aplica"),N(I224)&gt;0,TODAY()&gt;=N(I224)),"ABIERTO DESPUÉS DEL INICIO; ","")&amp;IF(AND(AND(E224&lt;&gt;"Hecho",E224&lt;&gt;"No aplica"),N(I224)&gt;0,TODAY()&lt;N(I224),N(I224)-TODAY()&lt;=N('Ajustes'!$B$2)),"INICIO CERCANO - SIGUE ABIERTO; ","")&amp;IF(AND(E224&lt;&gt;"No aplica",C224=""),"SIN RESPONSABLE; ","")&amp;IF(AND(AND(E224&lt;&gt;"Hecho",E224&lt;&gt;"No aplica"),N(D224)=0),"SIN FECHA LÍMITE; ","")&amp;IF(AND(AND(E224&lt;&gt;"Hecho",E224&lt;&gt;"No aplica"),N(D224)&gt;0,N(I224)&gt;0,N(D224)&gt;N(I224)),"FECHA LÍMITE DESPUÉS DEL INICIO; ","")&amp;IF(AND(AND(E224&lt;&gt;"Hecho",E224&lt;&gt;"No aplica"),N(D224)&gt;0,N(D224)&lt;TODAY()),"VENCIDO; ","")&amp;IF(AND(E224="Hecho",G224=""),"HECHO - SIN COMPROBANTE; ","")&amp;IF(AND(E224="Hecho",N(F224)=0),"HECHO - SIN FECHA; ",""),LEN(IF(A224="","SIN OBRA; ",IF(COUNTIF('Obras'!$A$2:$A$51,A224)=0,"OBRA NO ESTÁ EN OBRAS; ",""))&amp;IF(B224="","SIN PUNTO; ","")&amp;IF(AND(AND(E224&lt;&gt;"Hecho",E224&lt;&gt;"No aplica"),N(I224)&gt;0,TODAY()&gt;=N(I224)),"ABIERTO DESPUÉS DEL INICIO; ","")&amp;IF(AND(AND(E224&lt;&gt;"Hecho",E224&lt;&gt;"No aplica"),N(I224)&gt;0,TODAY()&lt;N(I224),N(I224)-TODAY()&lt;=N('Ajustes'!$B$2)),"INICIO CERCANO - SIGUE ABIERTO; ","")&amp;IF(AND(E224&lt;&gt;"No aplica",C224=""),"SIN RESPONSABLE; ","")&amp;IF(AND(AND(E224&lt;&gt;"Hecho",E224&lt;&gt;"No aplica"),N(D224)=0),"SIN FECHA LÍMITE; ","")&amp;IF(AND(AND(E224&lt;&gt;"Hecho",E224&lt;&gt;"No aplica"),N(D224)&gt;0,N(I224)&gt;0,N(D224)&gt;N(I224)),"FECHA LÍMITE DESPUÉS DEL INICIO; ","")&amp;IF(AND(AND(E224&lt;&gt;"Hecho",E224&lt;&gt;"No aplica"),N(D224)&gt;0,N(D224)&lt;TODAY()),"VENCIDO; ","")&amp;IF(AND(E224="Hecho",G224=""),"HECHO - SIN COMPROBANTE; ","")&amp;IF(AND(E224="Hecho",N(F224)=0),"HECHO - SIN FECHA; ",""))-2)))</f>
        <v/>
      </c>
    </row>
    <row r="225">
      <c r="B225" s="6" t="n"/>
      <c r="D225" s="7" t="n"/>
      <c r="F225" s="7" t="n"/>
      <c r="H225" s="6" t="n"/>
      <c r="I225" s="7">
        <f>IF(A225="","",IFERROR(IF(N(INDEX('Obras'!$D$2:$D$51,MATCH(A225,'Obras'!$A$2:$A$51,0)))=0,"",INDEX('Obras'!$D$2:$D$51,MATCH(A225,'Obras'!$A$2:$A$51,0))),""))</f>
        <v/>
      </c>
      <c r="J225" s="8">
        <f>IF(N(I225)=0,"",N(I225)-TODAY())</f>
        <v/>
      </c>
      <c r="K225" s="6">
        <f>IF(NOT(OR(A225&lt;&gt;"",B225&lt;&gt;"")),"",IF(IF(A225="","SIN OBRA; ",IF(COUNTIF('Obras'!$A$2:$A$51,A225)=0,"OBRA NO ESTÁ EN OBRAS; ",""))&amp;IF(B225="","SIN PUNTO; ","")&amp;IF(AND(AND(E225&lt;&gt;"Hecho",E225&lt;&gt;"No aplica"),N(I225)&gt;0,TODAY()&gt;=N(I225)),"ABIERTO DESPUÉS DEL INICIO; ","")&amp;IF(AND(AND(E225&lt;&gt;"Hecho",E225&lt;&gt;"No aplica"),N(I225)&gt;0,TODAY()&lt;N(I225),N(I225)-TODAY()&lt;=N('Ajustes'!$B$2)),"INICIO CERCANO - SIGUE ABIERTO; ","")&amp;IF(AND(E225&lt;&gt;"No aplica",C225=""),"SIN RESPONSABLE; ","")&amp;IF(AND(AND(E225&lt;&gt;"Hecho",E225&lt;&gt;"No aplica"),N(D225)=0),"SIN FECHA LÍMITE; ","")&amp;IF(AND(AND(E225&lt;&gt;"Hecho",E225&lt;&gt;"No aplica"),N(D225)&gt;0,N(I225)&gt;0,N(D225)&gt;N(I225)),"FECHA LÍMITE DESPUÉS DEL INICIO; ","")&amp;IF(AND(AND(E225&lt;&gt;"Hecho",E225&lt;&gt;"No aplica"),N(D225)&gt;0,N(D225)&lt;TODAY()),"VENCIDO; ","")&amp;IF(AND(E225="Hecho",G225=""),"HECHO - SIN COMPROBANTE; ","")&amp;IF(AND(E225="Hecho",N(F225)=0),"HECHO - SIN FECHA; ","")="","",LEFT(IF(A225="","SIN OBRA; ",IF(COUNTIF('Obras'!$A$2:$A$51,A225)=0,"OBRA NO ESTÁ EN OBRAS; ",""))&amp;IF(B225="","SIN PUNTO; ","")&amp;IF(AND(AND(E225&lt;&gt;"Hecho",E225&lt;&gt;"No aplica"),N(I225)&gt;0,TODAY()&gt;=N(I225)),"ABIERTO DESPUÉS DEL INICIO; ","")&amp;IF(AND(AND(E225&lt;&gt;"Hecho",E225&lt;&gt;"No aplica"),N(I225)&gt;0,TODAY()&lt;N(I225),N(I225)-TODAY()&lt;=N('Ajustes'!$B$2)),"INICIO CERCANO - SIGUE ABIERTO; ","")&amp;IF(AND(E225&lt;&gt;"No aplica",C225=""),"SIN RESPONSABLE; ","")&amp;IF(AND(AND(E225&lt;&gt;"Hecho",E225&lt;&gt;"No aplica"),N(D225)=0),"SIN FECHA LÍMITE; ","")&amp;IF(AND(AND(E225&lt;&gt;"Hecho",E225&lt;&gt;"No aplica"),N(D225)&gt;0,N(I225)&gt;0,N(D225)&gt;N(I225)),"FECHA LÍMITE DESPUÉS DEL INICIO; ","")&amp;IF(AND(AND(E225&lt;&gt;"Hecho",E225&lt;&gt;"No aplica"),N(D225)&gt;0,N(D225)&lt;TODAY()),"VENCIDO; ","")&amp;IF(AND(E225="Hecho",G225=""),"HECHO - SIN COMPROBANTE; ","")&amp;IF(AND(E225="Hecho",N(F225)=0),"HECHO - SIN FECHA; ",""),LEN(IF(A225="","SIN OBRA; ",IF(COUNTIF('Obras'!$A$2:$A$51,A225)=0,"OBRA NO ESTÁ EN OBRAS; ",""))&amp;IF(B225="","SIN PUNTO; ","")&amp;IF(AND(AND(E225&lt;&gt;"Hecho",E225&lt;&gt;"No aplica"),N(I225)&gt;0,TODAY()&gt;=N(I225)),"ABIERTO DESPUÉS DEL INICIO; ","")&amp;IF(AND(AND(E225&lt;&gt;"Hecho",E225&lt;&gt;"No aplica"),N(I225)&gt;0,TODAY()&lt;N(I225),N(I225)-TODAY()&lt;=N('Ajustes'!$B$2)),"INICIO CERCANO - SIGUE ABIERTO; ","")&amp;IF(AND(E225&lt;&gt;"No aplica",C225=""),"SIN RESPONSABLE; ","")&amp;IF(AND(AND(E225&lt;&gt;"Hecho",E225&lt;&gt;"No aplica"),N(D225)=0),"SIN FECHA LÍMITE; ","")&amp;IF(AND(AND(E225&lt;&gt;"Hecho",E225&lt;&gt;"No aplica"),N(D225)&gt;0,N(I225)&gt;0,N(D225)&gt;N(I225)),"FECHA LÍMITE DESPUÉS DEL INICIO; ","")&amp;IF(AND(AND(E225&lt;&gt;"Hecho",E225&lt;&gt;"No aplica"),N(D225)&gt;0,N(D225)&lt;TODAY()),"VENCIDO; ","")&amp;IF(AND(E225="Hecho",G225=""),"HECHO - SIN COMPROBANTE; ","")&amp;IF(AND(E225="Hecho",N(F225)=0),"HECHO - SIN FECHA; ",""))-2)))</f>
        <v/>
      </c>
    </row>
    <row r="226">
      <c r="B226" s="6" t="n"/>
      <c r="D226" s="7" t="n"/>
      <c r="F226" s="7" t="n"/>
      <c r="H226" s="6" t="n"/>
      <c r="I226" s="7">
        <f>IF(A226="","",IFERROR(IF(N(INDEX('Obras'!$D$2:$D$51,MATCH(A226,'Obras'!$A$2:$A$51,0)))=0,"",INDEX('Obras'!$D$2:$D$51,MATCH(A226,'Obras'!$A$2:$A$51,0))),""))</f>
        <v/>
      </c>
      <c r="J226" s="8">
        <f>IF(N(I226)=0,"",N(I226)-TODAY())</f>
        <v/>
      </c>
      <c r="K226" s="6">
        <f>IF(NOT(OR(A226&lt;&gt;"",B226&lt;&gt;"")),"",IF(IF(A226="","SIN OBRA; ",IF(COUNTIF('Obras'!$A$2:$A$51,A226)=0,"OBRA NO ESTÁ EN OBRAS; ",""))&amp;IF(B226="","SIN PUNTO; ","")&amp;IF(AND(AND(E226&lt;&gt;"Hecho",E226&lt;&gt;"No aplica"),N(I226)&gt;0,TODAY()&gt;=N(I226)),"ABIERTO DESPUÉS DEL INICIO; ","")&amp;IF(AND(AND(E226&lt;&gt;"Hecho",E226&lt;&gt;"No aplica"),N(I226)&gt;0,TODAY()&lt;N(I226),N(I226)-TODAY()&lt;=N('Ajustes'!$B$2)),"INICIO CERCANO - SIGUE ABIERTO; ","")&amp;IF(AND(E226&lt;&gt;"No aplica",C226=""),"SIN RESPONSABLE; ","")&amp;IF(AND(AND(E226&lt;&gt;"Hecho",E226&lt;&gt;"No aplica"),N(D226)=0),"SIN FECHA LÍMITE; ","")&amp;IF(AND(AND(E226&lt;&gt;"Hecho",E226&lt;&gt;"No aplica"),N(D226)&gt;0,N(I226)&gt;0,N(D226)&gt;N(I226)),"FECHA LÍMITE DESPUÉS DEL INICIO; ","")&amp;IF(AND(AND(E226&lt;&gt;"Hecho",E226&lt;&gt;"No aplica"),N(D226)&gt;0,N(D226)&lt;TODAY()),"VENCIDO; ","")&amp;IF(AND(E226="Hecho",G226=""),"HECHO - SIN COMPROBANTE; ","")&amp;IF(AND(E226="Hecho",N(F226)=0),"HECHO - SIN FECHA; ","")="","",LEFT(IF(A226="","SIN OBRA; ",IF(COUNTIF('Obras'!$A$2:$A$51,A226)=0,"OBRA NO ESTÁ EN OBRAS; ",""))&amp;IF(B226="","SIN PUNTO; ","")&amp;IF(AND(AND(E226&lt;&gt;"Hecho",E226&lt;&gt;"No aplica"),N(I226)&gt;0,TODAY()&gt;=N(I226)),"ABIERTO DESPUÉS DEL INICIO; ","")&amp;IF(AND(AND(E226&lt;&gt;"Hecho",E226&lt;&gt;"No aplica"),N(I226)&gt;0,TODAY()&lt;N(I226),N(I226)-TODAY()&lt;=N('Ajustes'!$B$2)),"INICIO CERCANO - SIGUE ABIERTO; ","")&amp;IF(AND(E226&lt;&gt;"No aplica",C226=""),"SIN RESPONSABLE; ","")&amp;IF(AND(AND(E226&lt;&gt;"Hecho",E226&lt;&gt;"No aplica"),N(D226)=0),"SIN FECHA LÍMITE; ","")&amp;IF(AND(AND(E226&lt;&gt;"Hecho",E226&lt;&gt;"No aplica"),N(D226)&gt;0,N(I226)&gt;0,N(D226)&gt;N(I226)),"FECHA LÍMITE DESPUÉS DEL INICIO; ","")&amp;IF(AND(AND(E226&lt;&gt;"Hecho",E226&lt;&gt;"No aplica"),N(D226)&gt;0,N(D226)&lt;TODAY()),"VENCIDO; ","")&amp;IF(AND(E226="Hecho",G226=""),"HECHO - SIN COMPROBANTE; ","")&amp;IF(AND(E226="Hecho",N(F226)=0),"HECHO - SIN FECHA; ",""),LEN(IF(A226="","SIN OBRA; ",IF(COUNTIF('Obras'!$A$2:$A$51,A226)=0,"OBRA NO ESTÁ EN OBRAS; ",""))&amp;IF(B226="","SIN PUNTO; ","")&amp;IF(AND(AND(E226&lt;&gt;"Hecho",E226&lt;&gt;"No aplica"),N(I226)&gt;0,TODAY()&gt;=N(I226)),"ABIERTO DESPUÉS DEL INICIO; ","")&amp;IF(AND(AND(E226&lt;&gt;"Hecho",E226&lt;&gt;"No aplica"),N(I226)&gt;0,TODAY()&lt;N(I226),N(I226)-TODAY()&lt;=N('Ajustes'!$B$2)),"INICIO CERCANO - SIGUE ABIERTO; ","")&amp;IF(AND(E226&lt;&gt;"No aplica",C226=""),"SIN RESPONSABLE; ","")&amp;IF(AND(AND(E226&lt;&gt;"Hecho",E226&lt;&gt;"No aplica"),N(D226)=0),"SIN FECHA LÍMITE; ","")&amp;IF(AND(AND(E226&lt;&gt;"Hecho",E226&lt;&gt;"No aplica"),N(D226)&gt;0,N(I226)&gt;0,N(D226)&gt;N(I226)),"FECHA LÍMITE DESPUÉS DEL INICIO; ","")&amp;IF(AND(AND(E226&lt;&gt;"Hecho",E226&lt;&gt;"No aplica"),N(D226)&gt;0,N(D226)&lt;TODAY()),"VENCIDO; ","")&amp;IF(AND(E226="Hecho",G226=""),"HECHO - SIN COMPROBANTE; ","")&amp;IF(AND(E226="Hecho",N(F226)=0),"HECHO - SIN FECHA; ",""))-2)))</f>
        <v/>
      </c>
    </row>
    <row r="227">
      <c r="B227" s="6" t="n"/>
      <c r="D227" s="7" t="n"/>
      <c r="F227" s="7" t="n"/>
      <c r="H227" s="6" t="n"/>
      <c r="I227" s="7">
        <f>IF(A227="","",IFERROR(IF(N(INDEX('Obras'!$D$2:$D$51,MATCH(A227,'Obras'!$A$2:$A$51,0)))=0,"",INDEX('Obras'!$D$2:$D$51,MATCH(A227,'Obras'!$A$2:$A$51,0))),""))</f>
        <v/>
      </c>
      <c r="J227" s="8">
        <f>IF(N(I227)=0,"",N(I227)-TODAY())</f>
        <v/>
      </c>
      <c r="K227" s="6">
        <f>IF(NOT(OR(A227&lt;&gt;"",B227&lt;&gt;"")),"",IF(IF(A227="","SIN OBRA; ",IF(COUNTIF('Obras'!$A$2:$A$51,A227)=0,"OBRA NO ESTÁ EN OBRAS; ",""))&amp;IF(B227="","SIN PUNTO; ","")&amp;IF(AND(AND(E227&lt;&gt;"Hecho",E227&lt;&gt;"No aplica"),N(I227)&gt;0,TODAY()&gt;=N(I227)),"ABIERTO DESPUÉS DEL INICIO; ","")&amp;IF(AND(AND(E227&lt;&gt;"Hecho",E227&lt;&gt;"No aplica"),N(I227)&gt;0,TODAY()&lt;N(I227),N(I227)-TODAY()&lt;=N('Ajustes'!$B$2)),"INICIO CERCANO - SIGUE ABIERTO; ","")&amp;IF(AND(E227&lt;&gt;"No aplica",C227=""),"SIN RESPONSABLE; ","")&amp;IF(AND(AND(E227&lt;&gt;"Hecho",E227&lt;&gt;"No aplica"),N(D227)=0),"SIN FECHA LÍMITE; ","")&amp;IF(AND(AND(E227&lt;&gt;"Hecho",E227&lt;&gt;"No aplica"),N(D227)&gt;0,N(I227)&gt;0,N(D227)&gt;N(I227)),"FECHA LÍMITE DESPUÉS DEL INICIO; ","")&amp;IF(AND(AND(E227&lt;&gt;"Hecho",E227&lt;&gt;"No aplica"),N(D227)&gt;0,N(D227)&lt;TODAY()),"VENCIDO; ","")&amp;IF(AND(E227="Hecho",G227=""),"HECHO - SIN COMPROBANTE; ","")&amp;IF(AND(E227="Hecho",N(F227)=0),"HECHO - SIN FECHA; ","")="","",LEFT(IF(A227="","SIN OBRA; ",IF(COUNTIF('Obras'!$A$2:$A$51,A227)=0,"OBRA NO ESTÁ EN OBRAS; ",""))&amp;IF(B227="","SIN PUNTO; ","")&amp;IF(AND(AND(E227&lt;&gt;"Hecho",E227&lt;&gt;"No aplica"),N(I227)&gt;0,TODAY()&gt;=N(I227)),"ABIERTO DESPUÉS DEL INICIO; ","")&amp;IF(AND(AND(E227&lt;&gt;"Hecho",E227&lt;&gt;"No aplica"),N(I227)&gt;0,TODAY()&lt;N(I227),N(I227)-TODAY()&lt;=N('Ajustes'!$B$2)),"INICIO CERCANO - SIGUE ABIERTO; ","")&amp;IF(AND(E227&lt;&gt;"No aplica",C227=""),"SIN RESPONSABLE; ","")&amp;IF(AND(AND(E227&lt;&gt;"Hecho",E227&lt;&gt;"No aplica"),N(D227)=0),"SIN FECHA LÍMITE; ","")&amp;IF(AND(AND(E227&lt;&gt;"Hecho",E227&lt;&gt;"No aplica"),N(D227)&gt;0,N(I227)&gt;0,N(D227)&gt;N(I227)),"FECHA LÍMITE DESPUÉS DEL INICIO; ","")&amp;IF(AND(AND(E227&lt;&gt;"Hecho",E227&lt;&gt;"No aplica"),N(D227)&gt;0,N(D227)&lt;TODAY()),"VENCIDO; ","")&amp;IF(AND(E227="Hecho",G227=""),"HECHO - SIN COMPROBANTE; ","")&amp;IF(AND(E227="Hecho",N(F227)=0),"HECHO - SIN FECHA; ",""),LEN(IF(A227="","SIN OBRA; ",IF(COUNTIF('Obras'!$A$2:$A$51,A227)=0,"OBRA NO ESTÁ EN OBRAS; ",""))&amp;IF(B227="","SIN PUNTO; ","")&amp;IF(AND(AND(E227&lt;&gt;"Hecho",E227&lt;&gt;"No aplica"),N(I227)&gt;0,TODAY()&gt;=N(I227)),"ABIERTO DESPUÉS DEL INICIO; ","")&amp;IF(AND(AND(E227&lt;&gt;"Hecho",E227&lt;&gt;"No aplica"),N(I227)&gt;0,TODAY()&lt;N(I227),N(I227)-TODAY()&lt;=N('Ajustes'!$B$2)),"INICIO CERCANO - SIGUE ABIERTO; ","")&amp;IF(AND(E227&lt;&gt;"No aplica",C227=""),"SIN RESPONSABLE; ","")&amp;IF(AND(AND(E227&lt;&gt;"Hecho",E227&lt;&gt;"No aplica"),N(D227)=0),"SIN FECHA LÍMITE; ","")&amp;IF(AND(AND(E227&lt;&gt;"Hecho",E227&lt;&gt;"No aplica"),N(D227)&gt;0,N(I227)&gt;0,N(D227)&gt;N(I227)),"FECHA LÍMITE DESPUÉS DEL INICIO; ","")&amp;IF(AND(AND(E227&lt;&gt;"Hecho",E227&lt;&gt;"No aplica"),N(D227)&gt;0,N(D227)&lt;TODAY()),"VENCIDO; ","")&amp;IF(AND(E227="Hecho",G227=""),"HECHO - SIN COMPROBANTE; ","")&amp;IF(AND(E227="Hecho",N(F227)=0),"HECHO - SIN FECHA; ",""))-2)))</f>
        <v/>
      </c>
    </row>
    <row r="228">
      <c r="B228" s="6" t="n"/>
      <c r="D228" s="7" t="n"/>
      <c r="F228" s="7" t="n"/>
      <c r="H228" s="6" t="n"/>
      <c r="I228" s="7">
        <f>IF(A228="","",IFERROR(IF(N(INDEX('Obras'!$D$2:$D$51,MATCH(A228,'Obras'!$A$2:$A$51,0)))=0,"",INDEX('Obras'!$D$2:$D$51,MATCH(A228,'Obras'!$A$2:$A$51,0))),""))</f>
        <v/>
      </c>
      <c r="J228" s="8">
        <f>IF(N(I228)=0,"",N(I228)-TODAY())</f>
        <v/>
      </c>
      <c r="K228" s="6">
        <f>IF(NOT(OR(A228&lt;&gt;"",B228&lt;&gt;"")),"",IF(IF(A228="","SIN OBRA; ",IF(COUNTIF('Obras'!$A$2:$A$51,A228)=0,"OBRA NO ESTÁ EN OBRAS; ",""))&amp;IF(B228="","SIN PUNTO; ","")&amp;IF(AND(AND(E228&lt;&gt;"Hecho",E228&lt;&gt;"No aplica"),N(I228)&gt;0,TODAY()&gt;=N(I228)),"ABIERTO DESPUÉS DEL INICIO; ","")&amp;IF(AND(AND(E228&lt;&gt;"Hecho",E228&lt;&gt;"No aplica"),N(I228)&gt;0,TODAY()&lt;N(I228),N(I228)-TODAY()&lt;=N('Ajustes'!$B$2)),"INICIO CERCANO - SIGUE ABIERTO; ","")&amp;IF(AND(E228&lt;&gt;"No aplica",C228=""),"SIN RESPONSABLE; ","")&amp;IF(AND(AND(E228&lt;&gt;"Hecho",E228&lt;&gt;"No aplica"),N(D228)=0),"SIN FECHA LÍMITE; ","")&amp;IF(AND(AND(E228&lt;&gt;"Hecho",E228&lt;&gt;"No aplica"),N(D228)&gt;0,N(I228)&gt;0,N(D228)&gt;N(I228)),"FECHA LÍMITE DESPUÉS DEL INICIO; ","")&amp;IF(AND(AND(E228&lt;&gt;"Hecho",E228&lt;&gt;"No aplica"),N(D228)&gt;0,N(D228)&lt;TODAY()),"VENCIDO; ","")&amp;IF(AND(E228="Hecho",G228=""),"HECHO - SIN COMPROBANTE; ","")&amp;IF(AND(E228="Hecho",N(F228)=0),"HECHO - SIN FECHA; ","")="","",LEFT(IF(A228="","SIN OBRA; ",IF(COUNTIF('Obras'!$A$2:$A$51,A228)=0,"OBRA NO ESTÁ EN OBRAS; ",""))&amp;IF(B228="","SIN PUNTO; ","")&amp;IF(AND(AND(E228&lt;&gt;"Hecho",E228&lt;&gt;"No aplica"),N(I228)&gt;0,TODAY()&gt;=N(I228)),"ABIERTO DESPUÉS DEL INICIO; ","")&amp;IF(AND(AND(E228&lt;&gt;"Hecho",E228&lt;&gt;"No aplica"),N(I228)&gt;0,TODAY()&lt;N(I228),N(I228)-TODAY()&lt;=N('Ajustes'!$B$2)),"INICIO CERCANO - SIGUE ABIERTO; ","")&amp;IF(AND(E228&lt;&gt;"No aplica",C228=""),"SIN RESPONSABLE; ","")&amp;IF(AND(AND(E228&lt;&gt;"Hecho",E228&lt;&gt;"No aplica"),N(D228)=0),"SIN FECHA LÍMITE; ","")&amp;IF(AND(AND(E228&lt;&gt;"Hecho",E228&lt;&gt;"No aplica"),N(D228)&gt;0,N(I228)&gt;0,N(D228)&gt;N(I228)),"FECHA LÍMITE DESPUÉS DEL INICIO; ","")&amp;IF(AND(AND(E228&lt;&gt;"Hecho",E228&lt;&gt;"No aplica"),N(D228)&gt;0,N(D228)&lt;TODAY()),"VENCIDO; ","")&amp;IF(AND(E228="Hecho",G228=""),"HECHO - SIN COMPROBANTE; ","")&amp;IF(AND(E228="Hecho",N(F228)=0),"HECHO - SIN FECHA; ",""),LEN(IF(A228="","SIN OBRA; ",IF(COUNTIF('Obras'!$A$2:$A$51,A228)=0,"OBRA NO ESTÁ EN OBRAS; ",""))&amp;IF(B228="","SIN PUNTO; ","")&amp;IF(AND(AND(E228&lt;&gt;"Hecho",E228&lt;&gt;"No aplica"),N(I228)&gt;0,TODAY()&gt;=N(I228)),"ABIERTO DESPUÉS DEL INICIO; ","")&amp;IF(AND(AND(E228&lt;&gt;"Hecho",E228&lt;&gt;"No aplica"),N(I228)&gt;0,TODAY()&lt;N(I228),N(I228)-TODAY()&lt;=N('Ajustes'!$B$2)),"INICIO CERCANO - SIGUE ABIERTO; ","")&amp;IF(AND(E228&lt;&gt;"No aplica",C228=""),"SIN RESPONSABLE; ","")&amp;IF(AND(AND(E228&lt;&gt;"Hecho",E228&lt;&gt;"No aplica"),N(D228)=0),"SIN FECHA LÍMITE; ","")&amp;IF(AND(AND(E228&lt;&gt;"Hecho",E228&lt;&gt;"No aplica"),N(D228)&gt;0,N(I228)&gt;0,N(D228)&gt;N(I228)),"FECHA LÍMITE DESPUÉS DEL INICIO; ","")&amp;IF(AND(AND(E228&lt;&gt;"Hecho",E228&lt;&gt;"No aplica"),N(D228)&gt;0,N(D228)&lt;TODAY()),"VENCIDO; ","")&amp;IF(AND(E228="Hecho",G228=""),"HECHO - SIN COMPROBANTE; ","")&amp;IF(AND(E228="Hecho",N(F228)=0),"HECHO - SIN FECHA; ",""))-2)))</f>
        <v/>
      </c>
    </row>
    <row r="229">
      <c r="B229" s="6" t="n"/>
      <c r="D229" s="7" t="n"/>
      <c r="F229" s="7" t="n"/>
      <c r="H229" s="6" t="n"/>
      <c r="I229" s="7">
        <f>IF(A229="","",IFERROR(IF(N(INDEX('Obras'!$D$2:$D$51,MATCH(A229,'Obras'!$A$2:$A$51,0)))=0,"",INDEX('Obras'!$D$2:$D$51,MATCH(A229,'Obras'!$A$2:$A$51,0))),""))</f>
        <v/>
      </c>
      <c r="J229" s="8">
        <f>IF(N(I229)=0,"",N(I229)-TODAY())</f>
        <v/>
      </c>
      <c r="K229" s="6">
        <f>IF(NOT(OR(A229&lt;&gt;"",B229&lt;&gt;"")),"",IF(IF(A229="","SIN OBRA; ",IF(COUNTIF('Obras'!$A$2:$A$51,A229)=0,"OBRA NO ESTÁ EN OBRAS; ",""))&amp;IF(B229="","SIN PUNTO; ","")&amp;IF(AND(AND(E229&lt;&gt;"Hecho",E229&lt;&gt;"No aplica"),N(I229)&gt;0,TODAY()&gt;=N(I229)),"ABIERTO DESPUÉS DEL INICIO; ","")&amp;IF(AND(AND(E229&lt;&gt;"Hecho",E229&lt;&gt;"No aplica"),N(I229)&gt;0,TODAY()&lt;N(I229),N(I229)-TODAY()&lt;=N('Ajustes'!$B$2)),"INICIO CERCANO - SIGUE ABIERTO; ","")&amp;IF(AND(E229&lt;&gt;"No aplica",C229=""),"SIN RESPONSABLE; ","")&amp;IF(AND(AND(E229&lt;&gt;"Hecho",E229&lt;&gt;"No aplica"),N(D229)=0),"SIN FECHA LÍMITE; ","")&amp;IF(AND(AND(E229&lt;&gt;"Hecho",E229&lt;&gt;"No aplica"),N(D229)&gt;0,N(I229)&gt;0,N(D229)&gt;N(I229)),"FECHA LÍMITE DESPUÉS DEL INICIO; ","")&amp;IF(AND(AND(E229&lt;&gt;"Hecho",E229&lt;&gt;"No aplica"),N(D229)&gt;0,N(D229)&lt;TODAY()),"VENCIDO; ","")&amp;IF(AND(E229="Hecho",G229=""),"HECHO - SIN COMPROBANTE; ","")&amp;IF(AND(E229="Hecho",N(F229)=0),"HECHO - SIN FECHA; ","")="","",LEFT(IF(A229="","SIN OBRA; ",IF(COUNTIF('Obras'!$A$2:$A$51,A229)=0,"OBRA NO ESTÁ EN OBRAS; ",""))&amp;IF(B229="","SIN PUNTO; ","")&amp;IF(AND(AND(E229&lt;&gt;"Hecho",E229&lt;&gt;"No aplica"),N(I229)&gt;0,TODAY()&gt;=N(I229)),"ABIERTO DESPUÉS DEL INICIO; ","")&amp;IF(AND(AND(E229&lt;&gt;"Hecho",E229&lt;&gt;"No aplica"),N(I229)&gt;0,TODAY()&lt;N(I229),N(I229)-TODAY()&lt;=N('Ajustes'!$B$2)),"INICIO CERCANO - SIGUE ABIERTO; ","")&amp;IF(AND(E229&lt;&gt;"No aplica",C229=""),"SIN RESPONSABLE; ","")&amp;IF(AND(AND(E229&lt;&gt;"Hecho",E229&lt;&gt;"No aplica"),N(D229)=0),"SIN FECHA LÍMITE; ","")&amp;IF(AND(AND(E229&lt;&gt;"Hecho",E229&lt;&gt;"No aplica"),N(D229)&gt;0,N(I229)&gt;0,N(D229)&gt;N(I229)),"FECHA LÍMITE DESPUÉS DEL INICIO; ","")&amp;IF(AND(AND(E229&lt;&gt;"Hecho",E229&lt;&gt;"No aplica"),N(D229)&gt;0,N(D229)&lt;TODAY()),"VENCIDO; ","")&amp;IF(AND(E229="Hecho",G229=""),"HECHO - SIN COMPROBANTE; ","")&amp;IF(AND(E229="Hecho",N(F229)=0),"HECHO - SIN FECHA; ",""),LEN(IF(A229="","SIN OBRA; ",IF(COUNTIF('Obras'!$A$2:$A$51,A229)=0,"OBRA NO ESTÁ EN OBRAS; ",""))&amp;IF(B229="","SIN PUNTO; ","")&amp;IF(AND(AND(E229&lt;&gt;"Hecho",E229&lt;&gt;"No aplica"),N(I229)&gt;0,TODAY()&gt;=N(I229)),"ABIERTO DESPUÉS DEL INICIO; ","")&amp;IF(AND(AND(E229&lt;&gt;"Hecho",E229&lt;&gt;"No aplica"),N(I229)&gt;0,TODAY()&lt;N(I229),N(I229)-TODAY()&lt;=N('Ajustes'!$B$2)),"INICIO CERCANO - SIGUE ABIERTO; ","")&amp;IF(AND(E229&lt;&gt;"No aplica",C229=""),"SIN RESPONSABLE; ","")&amp;IF(AND(AND(E229&lt;&gt;"Hecho",E229&lt;&gt;"No aplica"),N(D229)=0),"SIN FECHA LÍMITE; ","")&amp;IF(AND(AND(E229&lt;&gt;"Hecho",E229&lt;&gt;"No aplica"),N(D229)&gt;0,N(I229)&gt;0,N(D229)&gt;N(I229)),"FECHA LÍMITE DESPUÉS DEL INICIO; ","")&amp;IF(AND(AND(E229&lt;&gt;"Hecho",E229&lt;&gt;"No aplica"),N(D229)&gt;0,N(D229)&lt;TODAY()),"VENCIDO; ","")&amp;IF(AND(E229="Hecho",G229=""),"HECHO - SIN COMPROBANTE; ","")&amp;IF(AND(E229="Hecho",N(F229)=0),"HECHO - SIN FECHA; ",""))-2)))</f>
        <v/>
      </c>
    </row>
    <row r="230">
      <c r="B230" s="6" t="n"/>
      <c r="D230" s="7" t="n"/>
      <c r="F230" s="7" t="n"/>
      <c r="H230" s="6" t="n"/>
      <c r="I230" s="7">
        <f>IF(A230="","",IFERROR(IF(N(INDEX('Obras'!$D$2:$D$51,MATCH(A230,'Obras'!$A$2:$A$51,0)))=0,"",INDEX('Obras'!$D$2:$D$51,MATCH(A230,'Obras'!$A$2:$A$51,0))),""))</f>
        <v/>
      </c>
      <c r="J230" s="8">
        <f>IF(N(I230)=0,"",N(I230)-TODAY())</f>
        <v/>
      </c>
      <c r="K230" s="6">
        <f>IF(NOT(OR(A230&lt;&gt;"",B230&lt;&gt;"")),"",IF(IF(A230="","SIN OBRA; ",IF(COUNTIF('Obras'!$A$2:$A$51,A230)=0,"OBRA NO ESTÁ EN OBRAS; ",""))&amp;IF(B230="","SIN PUNTO; ","")&amp;IF(AND(AND(E230&lt;&gt;"Hecho",E230&lt;&gt;"No aplica"),N(I230)&gt;0,TODAY()&gt;=N(I230)),"ABIERTO DESPUÉS DEL INICIO; ","")&amp;IF(AND(AND(E230&lt;&gt;"Hecho",E230&lt;&gt;"No aplica"),N(I230)&gt;0,TODAY()&lt;N(I230),N(I230)-TODAY()&lt;=N('Ajustes'!$B$2)),"INICIO CERCANO - SIGUE ABIERTO; ","")&amp;IF(AND(E230&lt;&gt;"No aplica",C230=""),"SIN RESPONSABLE; ","")&amp;IF(AND(AND(E230&lt;&gt;"Hecho",E230&lt;&gt;"No aplica"),N(D230)=0),"SIN FECHA LÍMITE; ","")&amp;IF(AND(AND(E230&lt;&gt;"Hecho",E230&lt;&gt;"No aplica"),N(D230)&gt;0,N(I230)&gt;0,N(D230)&gt;N(I230)),"FECHA LÍMITE DESPUÉS DEL INICIO; ","")&amp;IF(AND(AND(E230&lt;&gt;"Hecho",E230&lt;&gt;"No aplica"),N(D230)&gt;0,N(D230)&lt;TODAY()),"VENCIDO; ","")&amp;IF(AND(E230="Hecho",G230=""),"HECHO - SIN COMPROBANTE; ","")&amp;IF(AND(E230="Hecho",N(F230)=0),"HECHO - SIN FECHA; ","")="","",LEFT(IF(A230="","SIN OBRA; ",IF(COUNTIF('Obras'!$A$2:$A$51,A230)=0,"OBRA NO ESTÁ EN OBRAS; ",""))&amp;IF(B230="","SIN PUNTO; ","")&amp;IF(AND(AND(E230&lt;&gt;"Hecho",E230&lt;&gt;"No aplica"),N(I230)&gt;0,TODAY()&gt;=N(I230)),"ABIERTO DESPUÉS DEL INICIO; ","")&amp;IF(AND(AND(E230&lt;&gt;"Hecho",E230&lt;&gt;"No aplica"),N(I230)&gt;0,TODAY()&lt;N(I230),N(I230)-TODAY()&lt;=N('Ajustes'!$B$2)),"INICIO CERCANO - SIGUE ABIERTO; ","")&amp;IF(AND(E230&lt;&gt;"No aplica",C230=""),"SIN RESPONSABLE; ","")&amp;IF(AND(AND(E230&lt;&gt;"Hecho",E230&lt;&gt;"No aplica"),N(D230)=0),"SIN FECHA LÍMITE; ","")&amp;IF(AND(AND(E230&lt;&gt;"Hecho",E230&lt;&gt;"No aplica"),N(D230)&gt;0,N(I230)&gt;0,N(D230)&gt;N(I230)),"FECHA LÍMITE DESPUÉS DEL INICIO; ","")&amp;IF(AND(AND(E230&lt;&gt;"Hecho",E230&lt;&gt;"No aplica"),N(D230)&gt;0,N(D230)&lt;TODAY()),"VENCIDO; ","")&amp;IF(AND(E230="Hecho",G230=""),"HECHO - SIN COMPROBANTE; ","")&amp;IF(AND(E230="Hecho",N(F230)=0),"HECHO - SIN FECHA; ",""),LEN(IF(A230="","SIN OBRA; ",IF(COUNTIF('Obras'!$A$2:$A$51,A230)=0,"OBRA NO ESTÁ EN OBRAS; ",""))&amp;IF(B230="","SIN PUNTO; ","")&amp;IF(AND(AND(E230&lt;&gt;"Hecho",E230&lt;&gt;"No aplica"),N(I230)&gt;0,TODAY()&gt;=N(I230)),"ABIERTO DESPUÉS DEL INICIO; ","")&amp;IF(AND(AND(E230&lt;&gt;"Hecho",E230&lt;&gt;"No aplica"),N(I230)&gt;0,TODAY()&lt;N(I230),N(I230)-TODAY()&lt;=N('Ajustes'!$B$2)),"INICIO CERCANO - SIGUE ABIERTO; ","")&amp;IF(AND(E230&lt;&gt;"No aplica",C230=""),"SIN RESPONSABLE; ","")&amp;IF(AND(AND(E230&lt;&gt;"Hecho",E230&lt;&gt;"No aplica"),N(D230)=0),"SIN FECHA LÍMITE; ","")&amp;IF(AND(AND(E230&lt;&gt;"Hecho",E230&lt;&gt;"No aplica"),N(D230)&gt;0,N(I230)&gt;0,N(D230)&gt;N(I230)),"FECHA LÍMITE DESPUÉS DEL INICIO; ","")&amp;IF(AND(AND(E230&lt;&gt;"Hecho",E230&lt;&gt;"No aplica"),N(D230)&gt;0,N(D230)&lt;TODAY()),"VENCIDO; ","")&amp;IF(AND(E230="Hecho",G230=""),"HECHO - SIN COMPROBANTE; ","")&amp;IF(AND(E230="Hecho",N(F230)=0),"HECHO - SIN FECHA; ",""))-2)))</f>
        <v/>
      </c>
    </row>
    <row r="231">
      <c r="B231" s="6" t="n"/>
      <c r="D231" s="7" t="n"/>
      <c r="F231" s="7" t="n"/>
      <c r="H231" s="6" t="n"/>
      <c r="I231" s="7">
        <f>IF(A231="","",IFERROR(IF(N(INDEX('Obras'!$D$2:$D$51,MATCH(A231,'Obras'!$A$2:$A$51,0)))=0,"",INDEX('Obras'!$D$2:$D$51,MATCH(A231,'Obras'!$A$2:$A$51,0))),""))</f>
        <v/>
      </c>
      <c r="J231" s="8">
        <f>IF(N(I231)=0,"",N(I231)-TODAY())</f>
        <v/>
      </c>
      <c r="K231" s="6">
        <f>IF(NOT(OR(A231&lt;&gt;"",B231&lt;&gt;"")),"",IF(IF(A231="","SIN OBRA; ",IF(COUNTIF('Obras'!$A$2:$A$51,A231)=0,"OBRA NO ESTÁ EN OBRAS; ",""))&amp;IF(B231="","SIN PUNTO; ","")&amp;IF(AND(AND(E231&lt;&gt;"Hecho",E231&lt;&gt;"No aplica"),N(I231)&gt;0,TODAY()&gt;=N(I231)),"ABIERTO DESPUÉS DEL INICIO; ","")&amp;IF(AND(AND(E231&lt;&gt;"Hecho",E231&lt;&gt;"No aplica"),N(I231)&gt;0,TODAY()&lt;N(I231),N(I231)-TODAY()&lt;=N('Ajustes'!$B$2)),"INICIO CERCANO - SIGUE ABIERTO; ","")&amp;IF(AND(E231&lt;&gt;"No aplica",C231=""),"SIN RESPONSABLE; ","")&amp;IF(AND(AND(E231&lt;&gt;"Hecho",E231&lt;&gt;"No aplica"),N(D231)=0),"SIN FECHA LÍMITE; ","")&amp;IF(AND(AND(E231&lt;&gt;"Hecho",E231&lt;&gt;"No aplica"),N(D231)&gt;0,N(I231)&gt;0,N(D231)&gt;N(I231)),"FECHA LÍMITE DESPUÉS DEL INICIO; ","")&amp;IF(AND(AND(E231&lt;&gt;"Hecho",E231&lt;&gt;"No aplica"),N(D231)&gt;0,N(D231)&lt;TODAY()),"VENCIDO; ","")&amp;IF(AND(E231="Hecho",G231=""),"HECHO - SIN COMPROBANTE; ","")&amp;IF(AND(E231="Hecho",N(F231)=0),"HECHO - SIN FECHA; ","")="","",LEFT(IF(A231="","SIN OBRA; ",IF(COUNTIF('Obras'!$A$2:$A$51,A231)=0,"OBRA NO ESTÁ EN OBRAS; ",""))&amp;IF(B231="","SIN PUNTO; ","")&amp;IF(AND(AND(E231&lt;&gt;"Hecho",E231&lt;&gt;"No aplica"),N(I231)&gt;0,TODAY()&gt;=N(I231)),"ABIERTO DESPUÉS DEL INICIO; ","")&amp;IF(AND(AND(E231&lt;&gt;"Hecho",E231&lt;&gt;"No aplica"),N(I231)&gt;0,TODAY()&lt;N(I231),N(I231)-TODAY()&lt;=N('Ajustes'!$B$2)),"INICIO CERCANO - SIGUE ABIERTO; ","")&amp;IF(AND(E231&lt;&gt;"No aplica",C231=""),"SIN RESPONSABLE; ","")&amp;IF(AND(AND(E231&lt;&gt;"Hecho",E231&lt;&gt;"No aplica"),N(D231)=0),"SIN FECHA LÍMITE; ","")&amp;IF(AND(AND(E231&lt;&gt;"Hecho",E231&lt;&gt;"No aplica"),N(D231)&gt;0,N(I231)&gt;0,N(D231)&gt;N(I231)),"FECHA LÍMITE DESPUÉS DEL INICIO; ","")&amp;IF(AND(AND(E231&lt;&gt;"Hecho",E231&lt;&gt;"No aplica"),N(D231)&gt;0,N(D231)&lt;TODAY()),"VENCIDO; ","")&amp;IF(AND(E231="Hecho",G231=""),"HECHO - SIN COMPROBANTE; ","")&amp;IF(AND(E231="Hecho",N(F231)=0),"HECHO - SIN FECHA; ",""),LEN(IF(A231="","SIN OBRA; ",IF(COUNTIF('Obras'!$A$2:$A$51,A231)=0,"OBRA NO ESTÁ EN OBRAS; ",""))&amp;IF(B231="","SIN PUNTO; ","")&amp;IF(AND(AND(E231&lt;&gt;"Hecho",E231&lt;&gt;"No aplica"),N(I231)&gt;0,TODAY()&gt;=N(I231)),"ABIERTO DESPUÉS DEL INICIO; ","")&amp;IF(AND(AND(E231&lt;&gt;"Hecho",E231&lt;&gt;"No aplica"),N(I231)&gt;0,TODAY()&lt;N(I231),N(I231)-TODAY()&lt;=N('Ajustes'!$B$2)),"INICIO CERCANO - SIGUE ABIERTO; ","")&amp;IF(AND(E231&lt;&gt;"No aplica",C231=""),"SIN RESPONSABLE; ","")&amp;IF(AND(AND(E231&lt;&gt;"Hecho",E231&lt;&gt;"No aplica"),N(D231)=0),"SIN FECHA LÍMITE; ","")&amp;IF(AND(AND(E231&lt;&gt;"Hecho",E231&lt;&gt;"No aplica"),N(D231)&gt;0,N(I231)&gt;0,N(D231)&gt;N(I231)),"FECHA LÍMITE DESPUÉS DEL INICIO; ","")&amp;IF(AND(AND(E231&lt;&gt;"Hecho",E231&lt;&gt;"No aplica"),N(D231)&gt;0,N(D231)&lt;TODAY()),"VENCIDO; ","")&amp;IF(AND(E231="Hecho",G231=""),"HECHO - SIN COMPROBANTE; ","")&amp;IF(AND(E231="Hecho",N(F231)=0),"HECHO - SIN FECHA; ",""))-2)))</f>
        <v/>
      </c>
    </row>
    <row r="232">
      <c r="B232" s="6" t="n"/>
      <c r="D232" s="7" t="n"/>
      <c r="F232" s="7" t="n"/>
      <c r="H232" s="6" t="n"/>
      <c r="I232" s="7">
        <f>IF(A232="","",IFERROR(IF(N(INDEX('Obras'!$D$2:$D$51,MATCH(A232,'Obras'!$A$2:$A$51,0)))=0,"",INDEX('Obras'!$D$2:$D$51,MATCH(A232,'Obras'!$A$2:$A$51,0))),""))</f>
        <v/>
      </c>
      <c r="J232" s="8">
        <f>IF(N(I232)=0,"",N(I232)-TODAY())</f>
        <v/>
      </c>
      <c r="K232" s="6">
        <f>IF(NOT(OR(A232&lt;&gt;"",B232&lt;&gt;"")),"",IF(IF(A232="","SIN OBRA; ",IF(COUNTIF('Obras'!$A$2:$A$51,A232)=0,"OBRA NO ESTÁ EN OBRAS; ",""))&amp;IF(B232="","SIN PUNTO; ","")&amp;IF(AND(AND(E232&lt;&gt;"Hecho",E232&lt;&gt;"No aplica"),N(I232)&gt;0,TODAY()&gt;=N(I232)),"ABIERTO DESPUÉS DEL INICIO; ","")&amp;IF(AND(AND(E232&lt;&gt;"Hecho",E232&lt;&gt;"No aplica"),N(I232)&gt;0,TODAY()&lt;N(I232),N(I232)-TODAY()&lt;=N('Ajustes'!$B$2)),"INICIO CERCANO - SIGUE ABIERTO; ","")&amp;IF(AND(E232&lt;&gt;"No aplica",C232=""),"SIN RESPONSABLE; ","")&amp;IF(AND(AND(E232&lt;&gt;"Hecho",E232&lt;&gt;"No aplica"),N(D232)=0),"SIN FECHA LÍMITE; ","")&amp;IF(AND(AND(E232&lt;&gt;"Hecho",E232&lt;&gt;"No aplica"),N(D232)&gt;0,N(I232)&gt;0,N(D232)&gt;N(I232)),"FECHA LÍMITE DESPUÉS DEL INICIO; ","")&amp;IF(AND(AND(E232&lt;&gt;"Hecho",E232&lt;&gt;"No aplica"),N(D232)&gt;0,N(D232)&lt;TODAY()),"VENCIDO; ","")&amp;IF(AND(E232="Hecho",G232=""),"HECHO - SIN COMPROBANTE; ","")&amp;IF(AND(E232="Hecho",N(F232)=0),"HECHO - SIN FECHA; ","")="","",LEFT(IF(A232="","SIN OBRA; ",IF(COUNTIF('Obras'!$A$2:$A$51,A232)=0,"OBRA NO ESTÁ EN OBRAS; ",""))&amp;IF(B232="","SIN PUNTO; ","")&amp;IF(AND(AND(E232&lt;&gt;"Hecho",E232&lt;&gt;"No aplica"),N(I232)&gt;0,TODAY()&gt;=N(I232)),"ABIERTO DESPUÉS DEL INICIO; ","")&amp;IF(AND(AND(E232&lt;&gt;"Hecho",E232&lt;&gt;"No aplica"),N(I232)&gt;0,TODAY()&lt;N(I232),N(I232)-TODAY()&lt;=N('Ajustes'!$B$2)),"INICIO CERCANO - SIGUE ABIERTO; ","")&amp;IF(AND(E232&lt;&gt;"No aplica",C232=""),"SIN RESPONSABLE; ","")&amp;IF(AND(AND(E232&lt;&gt;"Hecho",E232&lt;&gt;"No aplica"),N(D232)=0),"SIN FECHA LÍMITE; ","")&amp;IF(AND(AND(E232&lt;&gt;"Hecho",E232&lt;&gt;"No aplica"),N(D232)&gt;0,N(I232)&gt;0,N(D232)&gt;N(I232)),"FECHA LÍMITE DESPUÉS DEL INICIO; ","")&amp;IF(AND(AND(E232&lt;&gt;"Hecho",E232&lt;&gt;"No aplica"),N(D232)&gt;0,N(D232)&lt;TODAY()),"VENCIDO; ","")&amp;IF(AND(E232="Hecho",G232=""),"HECHO - SIN COMPROBANTE; ","")&amp;IF(AND(E232="Hecho",N(F232)=0),"HECHO - SIN FECHA; ",""),LEN(IF(A232="","SIN OBRA; ",IF(COUNTIF('Obras'!$A$2:$A$51,A232)=0,"OBRA NO ESTÁ EN OBRAS; ",""))&amp;IF(B232="","SIN PUNTO; ","")&amp;IF(AND(AND(E232&lt;&gt;"Hecho",E232&lt;&gt;"No aplica"),N(I232)&gt;0,TODAY()&gt;=N(I232)),"ABIERTO DESPUÉS DEL INICIO; ","")&amp;IF(AND(AND(E232&lt;&gt;"Hecho",E232&lt;&gt;"No aplica"),N(I232)&gt;0,TODAY()&lt;N(I232),N(I232)-TODAY()&lt;=N('Ajustes'!$B$2)),"INICIO CERCANO - SIGUE ABIERTO; ","")&amp;IF(AND(E232&lt;&gt;"No aplica",C232=""),"SIN RESPONSABLE; ","")&amp;IF(AND(AND(E232&lt;&gt;"Hecho",E232&lt;&gt;"No aplica"),N(D232)=0),"SIN FECHA LÍMITE; ","")&amp;IF(AND(AND(E232&lt;&gt;"Hecho",E232&lt;&gt;"No aplica"),N(D232)&gt;0,N(I232)&gt;0,N(D232)&gt;N(I232)),"FECHA LÍMITE DESPUÉS DEL INICIO; ","")&amp;IF(AND(AND(E232&lt;&gt;"Hecho",E232&lt;&gt;"No aplica"),N(D232)&gt;0,N(D232)&lt;TODAY()),"VENCIDO; ","")&amp;IF(AND(E232="Hecho",G232=""),"HECHO - SIN COMPROBANTE; ","")&amp;IF(AND(E232="Hecho",N(F232)=0),"HECHO - SIN FECHA; ",""))-2)))</f>
        <v/>
      </c>
    </row>
    <row r="233">
      <c r="B233" s="6" t="n"/>
      <c r="D233" s="7" t="n"/>
      <c r="F233" s="7" t="n"/>
      <c r="H233" s="6" t="n"/>
      <c r="I233" s="7">
        <f>IF(A233="","",IFERROR(IF(N(INDEX('Obras'!$D$2:$D$51,MATCH(A233,'Obras'!$A$2:$A$51,0)))=0,"",INDEX('Obras'!$D$2:$D$51,MATCH(A233,'Obras'!$A$2:$A$51,0))),""))</f>
        <v/>
      </c>
      <c r="J233" s="8">
        <f>IF(N(I233)=0,"",N(I233)-TODAY())</f>
        <v/>
      </c>
      <c r="K233" s="6">
        <f>IF(NOT(OR(A233&lt;&gt;"",B233&lt;&gt;"")),"",IF(IF(A233="","SIN OBRA; ",IF(COUNTIF('Obras'!$A$2:$A$51,A233)=0,"OBRA NO ESTÁ EN OBRAS; ",""))&amp;IF(B233="","SIN PUNTO; ","")&amp;IF(AND(AND(E233&lt;&gt;"Hecho",E233&lt;&gt;"No aplica"),N(I233)&gt;0,TODAY()&gt;=N(I233)),"ABIERTO DESPUÉS DEL INICIO; ","")&amp;IF(AND(AND(E233&lt;&gt;"Hecho",E233&lt;&gt;"No aplica"),N(I233)&gt;0,TODAY()&lt;N(I233),N(I233)-TODAY()&lt;=N('Ajustes'!$B$2)),"INICIO CERCANO - SIGUE ABIERTO; ","")&amp;IF(AND(E233&lt;&gt;"No aplica",C233=""),"SIN RESPONSABLE; ","")&amp;IF(AND(AND(E233&lt;&gt;"Hecho",E233&lt;&gt;"No aplica"),N(D233)=0),"SIN FECHA LÍMITE; ","")&amp;IF(AND(AND(E233&lt;&gt;"Hecho",E233&lt;&gt;"No aplica"),N(D233)&gt;0,N(I233)&gt;0,N(D233)&gt;N(I233)),"FECHA LÍMITE DESPUÉS DEL INICIO; ","")&amp;IF(AND(AND(E233&lt;&gt;"Hecho",E233&lt;&gt;"No aplica"),N(D233)&gt;0,N(D233)&lt;TODAY()),"VENCIDO; ","")&amp;IF(AND(E233="Hecho",G233=""),"HECHO - SIN COMPROBANTE; ","")&amp;IF(AND(E233="Hecho",N(F233)=0),"HECHO - SIN FECHA; ","")="","",LEFT(IF(A233="","SIN OBRA; ",IF(COUNTIF('Obras'!$A$2:$A$51,A233)=0,"OBRA NO ESTÁ EN OBRAS; ",""))&amp;IF(B233="","SIN PUNTO; ","")&amp;IF(AND(AND(E233&lt;&gt;"Hecho",E233&lt;&gt;"No aplica"),N(I233)&gt;0,TODAY()&gt;=N(I233)),"ABIERTO DESPUÉS DEL INICIO; ","")&amp;IF(AND(AND(E233&lt;&gt;"Hecho",E233&lt;&gt;"No aplica"),N(I233)&gt;0,TODAY()&lt;N(I233),N(I233)-TODAY()&lt;=N('Ajustes'!$B$2)),"INICIO CERCANO - SIGUE ABIERTO; ","")&amp;IF(AND(E233&lt;&gt;"No aplica",C233=""),"SIN RESPONSABLE; ","")&amp;IF(AND(AND(E233&lt;&gt;"Hecho",E233&lt;&gt;"No aplica"),N(D233)=0),"SIN FECHA LÍMITE; ","")&amp;IF(AND(AND(E233&lt;&gt;"Hecho",E233&lt;&gt;"No aplica"),N(D233)&gt;0,N(I233)&gt;0,N(D233)&gt;N(I233)),"FECHA LÍMITE DESPUÉS DEL INICIO; ","")&amp;IF(AND(AND(E233&lt;&gt;"Hecho",E233&lt;&gt;"No aplica"),N(D233)&gt;0,N(D233)&lt;TODAY()),"VENCIDO; ","")&amp;IF(AND(E233="Hecho",G233=""),"HECHO - SIN COMPROBANTE; ","")&amp;IF(AND(E233="Hecho",N(F233)=0),"HECHO - SIN FECHA; ",""),LEN(IF(A233="","SIN OBRA; ",IF(COUNTIF('Obras'!$A$2:$A$51,A233)=0,"OBRA NO ESTÁ EN OBRAS; ",""))&amp;IF(B233="","SIN PUNTO; ","")&amp;IF(AND(AND(E233&lt;&gt;"Hecho",E233&lt;&gt;"No aplica"),N(I233)&gt;0,TODAY()&gt;=N(I233)),"ABIERTO DESPUÉS DEL INICIO; ","")&amp;IF(AND(AND(E233&lt;&gt;"Hecho",E233&lt;&gt;"No aplica"),N(I233)&gt;0,TODAY()&lt;N(I233),N(I233)-TODAY()&lt;=N('Ajustes'!$B$2)),"INICIO CERCANO - SIGUE ABIERTO; ","")&amp;IF(AND(E233&lt;&gt;"No aplica",C233=""),"SIN RESPONSABLE; ","")&amp;IF(AND(AND(E233&lt;&gt;"Hecho",E233&lt;&gt;"No aplica"),N(D233)=0),"SIN FECHA LÍMITE; ","")&amp;IF(AND(AND(E233&lt;&gt;"Hecho",E233&lt;&gt;"No aplica"),N(D233)&gt;0,N(I233)&gt;0,N(D233)&gt;N(I233)),"FECHA LÍMITE DESPUÉS DEL INICIO; ","")&amp;IF(AND(AND(E233&lt;&gt;"Hecho",E233&lt;&gt;"No aplica"),N(D233)&gt;0,N(D233)&lt;TODAY()),"VENCIDO; ","")&amp;IF(AND(E233="Hecho",G233=""),"HECHO - SIN COMPROBANTE; ","")&amp;IF(AND(E233="Hecho",N(F233)=0),"HECHO - SIN FECHA; ",""))-2)))</f>
        <v/>
      </c>
    </row>
    <row r="234">
      <c r="B234" s="6" t="n"/>
      <c r="D234" s="7" t="n"/>
      <c r="F234" s="7" t="n"/>
      <c r="H234" s="6" t="n"/>
      <c r="I234" s="7">
        <f>IF(A234="","",IFERROR(IF(N(INDEX('Obras'!$D$2:$D$51,MATCH(A234,'Obras'!$A$2:$A$51,0)))=0,"",INDEX('Obras'!$D$2:$D$51,MATCH(A234,'Obras'!$A$2:$A$51,0))),""))</f>
        <v/>
      </c>
      <c r="J234" s="8">
        <f>IF(N(I234)=0,"",N(I234)-TODAY())</f>
        <v/>
      </c>
      <c r="K234" s="6">
        <f>IF(NOT(OR(A234&lt;&gt;"",B234&lt;&gt;"")),"",IF(IF(A234="","SIN OBRA; ",IF(COUNTIF('Obras'!$A$2:$A$51,A234)=0,"OBRA NO ESTÁ EN OBRAS; ",""))&amp;IF(B234="","SIN PUNTO; ","")&amp;IF(AND(AND(E234&lt;&gt;"Hecho",E234&lt;&gt;"No aplica"),N(I234)&gt;0,TODAY()&gt;=N(I234)),"ABIERTO DESPUÉS DEL INICIO; ","")&amp;IF(AND(AND(E234&lt;&gt;"Hecho",E234&lt;&gt;"No aplica"),N(I234)&gt;0,TODAY()&lt;N(I234),N(I234)-TODAY()&lt;=N('Ajustes'!$B$2)),"INICIO CERCANO - SIGUE ABIERTO; ","")&amp;IF(AND(E234&lt;&gt;"No aplica",C234=""),"SIN RESPONSABLE; ","")&amp;IF(AND(AND(E234&lt;&gt;"Hecho",E234&lt;&gt;"No aplica"),N(D234)=0),"SIN FECHA LÍMITE; ","")&amp;IF(AND(AND(E234&lt;&gt;"Hecho",E234&lt;&gt;"No aplica"),N(D234)&gt;0,N(I234)&gt;0,N(D234)&gt;N(I234)),"FECHA LÍMITE DESPUÉS DEL INICIO; ","")&amp;IF(AND(AND(E234&lt;&gt;"Hecho",E234&lt;&gt;"No aplica"),N(D234)&gt;0,N(D234)&lt;TODAY()),"VENCIDO; ","")&amp;IF(AND(E234="Hecho",G234=""),"HECHO - SIN COMPROBANTE; ","")&amp;IF(AND(E234="Hecho",N(F234)=0),"HECHO - SIN FECHA; ","")="","",LEFT(IF(A234="","SIN OBRA; ",IF(COUNTIF('Obras'!$A$2:$A$51,A234)=0,"OBRA NO ESTÁ EN OBRAS; ",""))&amp;IF(B234="","SIN PUNTO; ","")&amp;IF(AND(AND(E234&lt;&gt;"Hecho",E234&lt;&gt;"No aplica"),N(I234)&gt;0,TODAY()&gt;=N(I234)),"ABIERTO DESPUÉS DEL INICIO; ","")&amp;IF(AND(AND(E234&lt;&gt;"Hecho",E234&lt;&gt;"No aplica"),N(I234)&gt;0,TODAY()&lt;N(I234),N(I234)-TODAY()&lt;=N('Ajustes'!$B$2)),"INICIO CERCANO - SIGUE ABIERTO; ","")&amp;IF(AND(E234&lt;&gt;"No aplica",C234=""),"SIN RESPONSABLE; ","")&amp;IF(AND(AND(E234&lt;&gt;"Hecho",E234&lt;&gt;"No aplica"),N(D234)=0),"SIN FECHA LÍMITE; ","")&amp;IF(AND(AND(E234&lt;&gt;"Hecho",E234&lt;&gt;"No aplica"),N(D234)&gt;0,N(I234)&gt;0,N(D234)&gt;N(I234)),"FECHA LÍMITE DESPUÉS DEL INICIO; ","")&amp;IF(AND(AND(E234&lt;&gt;"Hecho",E234&lt;&gt;"No aplica"),N(D234)&gt;0,N(D234)&lt;TODAY()),"VENCIDO; ","")&amp;IF(AND(E234="Hecho",G234=""),"HECHO - SIN COMPROBANTE; ","")&amp;IF(AND(E234="Hecho",N(F234)=0),"HECHO - SIN FECHA; ",""),LEN(IF(A234="","SIN OBRA; ",IF(COUNTIF('Obras'!$A$2:$A$51,A234)=0,"OBRA NO ESTÁ EN OBRAS; ",""))&amp;IF(B234="","SIN PUNTO; ","")&amp;IF(AND(AND(E234&lt;&gt;"Hecho",E234&lt;&gt;"No aplica"),N(I234)&gt;0,TODAY()&gt;=N(I234)),"ABIERTO DESPUÉS DEL INICIO; ","")&amp;IF(AND(AND(E234&lt;&gt;"Hecho",E234&lt;&gt;"No aplica"),N(I234)&gt;0,TODAY()&lt;N(I234),N(I234)-TODAY()&lt;=N('Ajustes'!$B$2)),"INICIO CERCANO - SIGUE ABIERTO; ","")&amp;IF(AND(E234&lt;&gt;"No aplica",C234=""),"SIN RESPONSABLE; ","")&amp;IF(AND(AND(E234&lt;&gt;"Hecho",E234&lt;&gt;"No aplica"),N(D234)=0),"SIN FECHA LÍMITE; ","")&amp;IF(AND(AND(E234&lt;&gt;"Hecho",E234&lt;&gt;"No aplica"),N(D234)&gt;0,N(I234)&gt;0,N(D234)&gt;N(I234)),"FECHA LÍMITE DESPUÉS DEL INICIO; ","")&amp;IF(AND(AND(E234&lt;&gt;"Hecho",E234&lt;&gt;"No aplica"),N(D234)&gt;0,N(D234)&lt;TODAY()),"VENCIDO; ","")&amp;IF(AND(E234="Hecho",G234=""),"HECHO - SIN COMPROBANTE; ","")&amp;IF(AND(E234="Hecho",N(F234)=0),"HECHO - SIN FECHA; ",""))-2)))</f>
        <v/>
      </c>
    </row>
    <row r="235">
      <c r="B235" s="6" t="n"/>
      <c r="D235" s="7" t="n"/>
      <c r="F235" s="7" t="n"/>
      <c r="H235" s="6" t="n"/>
      <c r="I235" s="7">
        <f>IF(A235="","",IFERROR(IF(N(INDEX('Obras'!$D$2:$D$51,MATCH(A235,'Obras'!$A$2:$A$51,0)))=0,"",INDEX('Obras'!$D$2:$D$51,MATCH(A235,'Obras'!$A$2:$A$51,0))),""))</f>
        <v/>
      </c>
      <c r="J235" s="8">
        <f>IF(N(I235)=0,"",N(I235)-TODAY())</f>
        <v/>
      </c>
      <c r="K235" s="6">
        <f>IF(NOT(OR(A235&lt;&gt;"",B235&lt;&gt;"")),"",IF(IF(A235="","SIN OBRA; ",IF(COUNTIF('Obras'!$A$2:$A$51,A235)=0,"OBRA NO ESTÁ EN OBRAS; ",""))&amp;IF(B235="","SIN PUNTO; ","")&amp;IF(AND(AND(E235&lt;&gt;"Hecho",E235&lt;&gt;"No aplica"),N(I235)&gt;0,TODAY()&gt;=N(I235)),"ABIERTO DESPUÉS DEL INICIO; ","")&amp;IF(AND(AND(E235&lt;&gt;"Hecho",E235&lt;&gt;"No aplica"),N(I235)&gt;0,TODAY()&lt;N(I235),N(I235)-TODAY()&lt;=N('Ajustes'!$B$2)),"INICIO CERCANO - SIGUE ABIERTO; ","")&amp;IF(AND(E235&lt;&gt;"No aplica",C235=""),"SIN RESPONSABLE; ","")&amp;IF(AND(AND(E235&lt;&gt;"Hecho",E235&lt;&gt;"No aplica"),N(D235)=0),"SIN FECHA LÍMITE; ","")&amp;IF(AND(AND(E235&lt;&gt;"Hecho",E235&lt;&gt;"No aplica"),N(D235)&gt;0,N(I235)&gt;0,N(D235)&gt;N(I235)),"FECHA LÍMITE DESPUÉS DEL INICIO; ","")&amp;IF(AND(AND(E235&lt;&gt;"Hecho",E235&lt;&gt;"No aplica"),N(D235)&gt;0,N(D235)&lt;TODAY()),"VENCIDO; ","")&amp;IF(AND(E235="Hecho",G235=""),"HECHO - SIN COMPROBANTE; ","")&amp;IF(AND(E235="Hecho",N(F235)=0),"HECHO - SIN FECHA; ","")="","",LEFT(IF(A235="","SIN OBRA; ",IF(COUNTIF('Obras'!$A$2:$A$51,A235)=0,"OBRA NO ESTÁ EN OBRAS; ",""))&amp;IF(B235="","SIN PUNTO; ","")&amp;IF(AND(AND(E235&lt;&gt;"Hecho",E235&lt;&gt;"No aplica"),N(I235)&gt;0,TODAY()&gt;=N(I235)),"ABIERTO DESPUÉS DEL INICIO; ","")&amp;IF(AND(AND(E235&lt;&gt;"Hecho",E235&lt;&gt;"No aplica"),N(I235)&gt;0,TODAY()&lt;N(I235),N(I235)-TODAY()&lt;=N('Ajustes'!$B$2)),"INICIO CERCANO - SIGUE ABIERTO; ","")&amp;IF(AND(E235&lt;&gt;"No aplica",C235=""),"SIN RESPONSABLE; ","")&amp;IF(AND(AND(E235&lt;&gt;"Hecho",E235&lt;&gt;"No aplica"),N(D235)=0),"SIN FECHA LÍMITE; ","")&amp;IF(AND(AND(E235&lt;&gt;"Hecho",E235&lt;&gt;"No aplica"),N(D235)&gt;0,N(I235)&gt;0,N(D235)&gt;N(I235)),"FECHA LÍMITE DESPUÉS DEL INICIO; ","")&amp;IF(AND(AND(E235&lt;&gt;"Hecho",E235&lt;&gt;"No aplica"),N(D235)&gt;0,N(D235)&lt;TODAY()),"VENCIDO; ","")&amp;IF(AND(E235="Hecho",G235=""),"HECHO - SIN COMPROBANTE; ","")&amp;IF(AND(E235="Hecho",N(F235)=0),"HECHO - SIN FECHA; ",""),LEN(IF(A235="","SIN OBRA; ",IF(COUNTIF('Obras'!$A$2:$A$51,A235)=0,"OBRA NO ESTÁ EN OBRAS; ",""))&amp;IF(B235="","SIN PUNTO; ","")&amp;IF(AND(AND(E235&lt;&gt;"Hecho",E235&lt;&gt;"No aplica"),N(I235)&gt;0,TODAY()&gt;=N(I235)),"ABIERTO DESPUÉS DEL INICIO; ","")&amp;IF(AND(AND(E235&lt;&gt;"Hecho",E235&lt;&gt;"No aplica"),N(I235)&gt;0,TODAY()&lt;N(I235),N(I235)-TODAY()&lt;=N('Ajustes'!$B$2)),"INICIO CERCANO - SIGUE ABIERTO; ","")&amp;IF(AND(E235&lt;&gt;"No aplica",C235=""),"SIN RESPONSABLE; ","")&amp;IF(AND(AND(E235&lt;&gt;"Hecho",E235&lt;&gt;"No aplica"),N(D235)=0),"SIN FECHA LÍMITE; ","")&amp;IF(AND(AND(E235&lt;&gt;"Hecho",E235&lt;&gt;"No aplica"),N(D235)&gt;0,N(I235)&gt;0,N(D235)&gt;N(I235)),"FECHA LÍMITE DESPUÉS DEL INICIO; ","")&amp;IF(AND(AND(E235&lt;&gt;"Hecho",E235&lt;&gt;"No aplica"),N(D235)&gt;0,N(D235)&lt;TODAY()),"VENCIDO; ","")&amp;IF(AND(E235="Hecho",G235=""),"HECHO - SIN COMPROBANTE; ","")&amp;IF(AND(E235="Hecho",N(F235)=0),"HECHO - SIN FECHA; ",""))-2)))</f>
        <v/>
      </c>
    </row>
    <row r="236">
      <c r="B236" s="6" t="n"/>
      <c r="D236" s="7" t="n"/>
      <c r="F236" s="7" t="n"/>
      <c r="H236" s="6" t="n"/>
      <c r="I236" s="7">
        <f>IF(A236="","",IFERROR(IF(N(INDEX('Obras'!$D$2:$D$51,MATCH(A236,'Obras'!$A$2:$A$51,0)))=0,"",INDEX('Obras'!$D$2:$D$51,MATCH(A236,'Obras'!$A$2:$A$51,0))),""))</f>
        <v/>
      </c>
      <c r="J236" s="8">
        <f>IF(N(I236)=0,"",N(I236)-TODAY())</f>
        <v/>
      </c>
      <c r="K236" s="6">
        <f>IF(NOT(OR(A236&lt;&gt;"",B236&lt;&gt;"")),"",IF(IF(A236="","SIN OBRA; ",IF(COUNTIF('Obras'!$A$2:$A$51,A236)=0,"OBRA NO ESTÁ EN OBRAS; ",""))&amp;IF(B236="","SIN PUNTO; ","")&amp;IF(AND(AND(E236&lt;&gt;"Hecho",E236&lt;&gt;"No aplica"),N(I236)&gt;0,TODAY()&gt;=N(I236)),"ABIERTO DESPUÉS DEL INICIO; ","")&amp;IF(AND(AND(E236&lt;&gt;"Hecho",E236&lt;&gt;"No aplica"),N(I236)&gt;0,TODAY()&lt;N(I236),N(I236)-TODAY()&lt;=N('Ajustes'!$B$2)),"INICIO CERCANO - SIGUE ABIERTO; ","")&amp;IF(AND(E236&lt;&gt;"No aplica",C236=""),"SIN RESPONSABLE; ","")&amp;IF(AND(AND(E236&lt;&gt;"Hecho",E236&lt;&gt;"No aplica"),N(D236)=0),"SIN FECHA LÍMITE; ","")&amp;IF(AND(AND(E236&lt;&gt;"Hecho",E236&lt;&gt;"No aplica"),N(D236)&gt;0,N(I236)&gt;0,N(D236)&gt;N(I236)),"FECHA LÍMITE DESPUÉS DEL INICIO; ","")&amp;IF(AND(AND(E236&lt;&gt;"Hecho",E236&lt;&gt;"No aplica"),N(D236)&gt;0,N(D236)&lt;TODAY()),"VENCIDO; ","")&amp;IF(AND(E236="Hecho",G236=""),"HECHO - SIN COMPROBANTE; ","")&amp;IF(AND(E236="Hecho",N(F236)=0),"HECHO - SIN FECHA; ","")="","",LEFT(IF(A236="","SIN OBRA; ",IF(COUNTIF('Obras'!$A$2:$A$51,A236)=0,"OBRA NO ESTÁ EN OBRAS; ",""))&amp;IF(B236="","SIN PUNTO; ","")&amp;IF(AND(AND(E236&lt;&gt;"Hecho",E236&lt;&gt;"No aplica"),N(I236)&gt;0,TODAY()&gt;=N(I236)),"ABIERTO DESPUÉS DEL INICIO; ","")&amp;IF(AND(AND(E236&lt;&gt;"Hecho",E236&lt;&gt;"No aplica"),N(I236)&gt;0,TODAY()&lt;N(I236),N(I236)-TODAY()&lt;=N('Ajustes'!$B$2)),"INICIO CERCANO - SIGUE ABIERTO; ","")&amp;IF(AND(E236&lt;&gt;"No aplica",C236=""),"SIN RESPONSABLE; ","")&amp;IF(AND(AND(E236&lt;&gt;"Hecho",E236&lt;&gt;"No aplica"),N(D236)=0),"SIN FECHA LÍMITE; ","")&amp;IF(AND(AND(E236&lt;&gt;"Hecho",E236&lt;&gt;"No aplica"),N(D236)&gt;0,N(I236)&gt;0,N(D236)&gt;N(I236)),"FECHA LÍMITE DESPUÉS DEL INICIO; ","")&amp;IF(AND(AND(E236&lt;&gt;"Hecho",E236&lt;&gt;"No aplica"),N(D236)&gt;0,N(D236)&lt;TODAY()),"VENCIDO; ","")&amp;IF(AND(E236="Hecho",G236=""),"HECHO - SIN COMPROBANTE; ","")&amp;IF(AND(E236="Hecho",N(F236)=0),"HECHO - SIN FECHA; ",""),LEN(IF(A236="","SIN OBRA; ",IF(COUNTIF('Obras'!$A$2:$A$51,A236)=0,"OBRA NO ESTÁ EN OBRAS; ",""))&amp;IF(B236="","SIN PUNTO; ","")&amp;IF(AND(AND(E236&lt;&gt;"Hecho",E236&lt;&gt;"No aplica"),N(I236)&gt;0,TODAY()&gt;=N(I236)),"ABIERTO DESPUÉS DEL INICIO; ","")&amp;IF(AND(AND(E236&lt;&gt;"Hecho",E236&lt;&gt;"No aplica"),N(I236)&gt;0,TODAY()&lt;N(I236),N(I236)-TODAY()&lt;=N('Ajustes'!$B$2)),"INICIO CERCANO - SIGUE ABIERTO; ","")&amp;IF(AND(E236&lt;&gt;"No aplica",C236=""),"SIN RESPONSABLE; ","")&amp;IF(AND(AND(E236&lt;&gt;"Hecho",E236&lt;&gt;"No aplica"),N(D236)=0),"SIN FECHA LÍMITE; ","")&amp;IF(AND(AND(E236&lt;&gt;"Hecho",E236&lt;&gt;"No aplica"),N(D236)&gt;0,N(I236)&gt;0,N(D236)&gt;N(I236)),"FECHA LÍMITE DESPUÉS DEL INICIO; ","")&amp;IF(AND(AND(E236&lt;&gt;"Hecho",E236&lt;&gt;"No aplica"),N(D236)&gt;0,N(D236)&lt;TODAY()),"VENCIDO; ","")&amp;IF(AND(E236="Hecho",G236=""),"HECHO - SIN COMPROBANTE; ","")&amp;IF(AND(E236="Hecho",N(F236)=0),"HECHO - SIN FECHA; ",""))-2)))</f>
        <v/>
      </c>
    </row>
    <row r="237">
      <c r="B237" s="6" t="n"/>
      <c r="D237" s="7" t="n"/>
      <c r="F237" s="7" t="n"/>
      <c r="H237" s="6" t="n"/>
      <c r="I237" s="7">
        <f>IF(A237="","",IFERROR(IF(N(INDEX('Obras'!$D$2:$D$51,MATCH(A237,'Obras'!$A$2:$A$51,0)))=0,"",INDEX('Obras'!$D$2:$D$51,MATCH(A237,'Obras'!$A$2:$A$51,0))),""))</f>
        <v/>
      </c>
      <c r="J237" s="8">
        <f>IF(N(I237)=0,"",N(I237)-TODAY())</f>
        <v/>
      </c>
      <c r="K237" s="6">
        <f>IF(NOT(OR(A237&lt;&gt;"",B237&lt;&gt;"")),"",IF(IF(A237="","SIN OBRA; ",IF(COUNTIF('Obras'!$A$2:$A$51,A237)=0,"OBRA NO ESTÁ EN OBRAS; ",""))&amp;IF(B237="","SIN PUNTO; ","")&amp;IF(AND(AND(E237&lt;&gt;"Hecho",E237&lt;&gt;"No aplica"),N(I237)&gt;0,TODAY()&gt;=N(I237)),"ABIERTO DESPUÉS DEL INICIO; ","")&amp;IF(AND(AND(E237&lt;&gt;"Hecho",E237&lt;&gt;"No aplica"),N(I237)&gt;0,TODAY()&lt;N(I237),N(I237)-TODAY()&lt;=N('Ajustes'!$B$2)),"INICIO CERCANO - SIGUE ABIERTO; ","")&amp;IF(AND(E237&lt;&gt;"No aplica",C237=""),"SIN RESPONSABLE; ","")&amp;IF(AND(AND(E237&lt;&gt;"Hecho",E237&lt;&gt;"No aplica"),N(D237)=0),"SIN FECHA LÍMITE; ","")&amp;IF(AND(AND(E237&lt;&gt;"Hecho",E237&lt;&gt;"No aplica"),N(D237)&gt;0,N(I237)&gt;0,N(D237)&gt;N(I237)),"FECHA LÍMITE DESPUÉS DEL INICIO; ","")&amp;IF(AND(AND(E237&lt;&gt;"Hecho",E237&lt;&gt;"No aplica"),N(D237)&gt;0,N(D237)&lt;TODAY()),"VENCIDO; ","")&amp;IF(AND(E237="Hecho",G237=""),"HECHO - SIN COMPROBANTE; ","")&amp;IF(AND(E237="Hecho",N(F237)=0),"HECHO - SIN FECHA; ","")="","",LEFT(IF(A237="","SIN OBRA; ",IF(COUNTIF('Obras'!$A$2:$A$51,A237)=0,"OBRA NO ESTÁ EN OBRAS; ",""))&amp;IF(B237="","SIN PUNTO; ","")&amp;IF(AND(AND(E237&lt;&gt;"Hecho",E237&lt;&gt;"No aplica"),N(I237)&gt;0,TODAY()&gt;=N(I237)),"ABIERTO DESPUÉS DEL INICIO; ","")&amp;IF(AND(AND(E237&lt;&gt;"Hecho",E237&lt;&gt;"No aplica"),N(I237)&gt;0,TODAY()&lt;N(I237),N(I237)-TODAY()&lt;=N('Ajustes'!$B$2)),"INICIO CERCANO - SIGUE ABIERTO; ","")&amp;IF(AND(E237&lt;&gt;"No aplica",C237=""),"SIN RESPONSABLE; ","")&amp;IF(AND(AND(E237&lt;&gt;"Hecho",E237&lt;&gt;"No aplica"),N(D237)=0),"SIN FECHA LÍMITE; ","")&amp;IF(AND(AND(E237&lt;&gt;"Hecho",E237&lt;&gt;"No aplica"),N(D237)&gt;0,N(I237)&gt;0,N(D237)&gt;N(I237)),"FECHA LÍMITE DESPUÉS DEL INICIO; ","")&amp;IF(AND(AND(E237&lt;&gt;"Hecho",E237&lt;&gt;"No aplica"),N(D237)&gt;0,N(D237)&lt;TODAY()),"VENCIDO; ","")&amp;IF(AND(E237="Hecho",G237=""),"HECHO - SIN COMPROBANTE; ","")&amp;IF(AND(E237="Hecho",N(F237)=0),"HECHO - SIN FECHA; ",""),LEN(IF(A237="","SIN OBRA; ",IF(COUNTIF('Obras'!$A$2:$A$51,A237)=0,"OBRA NO ESTÁ EN OBRAS; ",""))&amp;IF(B237="","SIN PUNTO; ","")&amp;IF(AND(AND(E237&lt;&gt;"Hecho",E237&lt;&gt;"No aplica"),N(I237)&gt;0,TODAY()&gt;=N(I237)),"ABIERTO DESPUÉS DEL INICIO; ","")&amp;IF(AND(AND(E237&lt;&gt;"Hecho",E237&lt;&gt;"No aplica"),N(I237)&gt;0,TODAY()&lt;N(I237),N(I237)-TODAY()&lt;=N('Ajustes'!$B$2)),"INICIO CERCANO - SIGUE ABIERTO; ","")&amp;IF(AND(E237&lt;&gt;"No aplica",C237=""),"SIN RESPONSABLE; ","")&amp;IF(AND(AND(E237&lt;&gt;"Hecho",E237&lt;&gt;"No aplica"),N(D237)=0),"SIN FECHA LÍMITE; ","")&amp;IF(AND(AND(E237&lt;&gt;"Hecho",E237&lt;&gt;"No aplica"),N(D237)&gt;0,N(I237)&gt;0,N(D237)&gt;N(I237)),"FECHA LÍMITE DESPUÉS DEL INICIO; ","")&amp;IF(AND(AND(E237&lt;&gt;"Hecho",E237&lt;&gt;"No aplica"),N(D237)&gt;0,N(D237)&lt;TODAY()),"VENCIDO; ","")&amp;IF(AND(E237="Hecho",G237=""),"HECHO - SIN COMPROBANTE; ","")&amp;IF(AND(E237="Hecho",N(F237)=0),"HECHO - SIN FECHA; ",""))-2)))</f>
        <v/>
      </c>
    </row>
    <row r="238">
      <c r="B238" s="6" t="n"/>
      <c r="D238" s="7" t="n"/>
      <c r="F238" s="7" t="n"/>
      <c r="H238" s="6" t="n"/>
      <c r="I238" s="7">
        <f>IF(A238="","",IFERROR(IF(N(INDEX('Obras'!$D$2:$D$51,MATCH(A238,'Obras'!$A$2:$A$51,0)))=0,"",INDEX('Obras'!$D$2:$D$51,MATCH(A238,'Obras'!$A$2:$A$51,0))),""))</f>
        <v/>
      </c>
      <c r="J238" s="8">
        <f>IF(N(I238)=0,"",N(I238)-TODAY())</f>
        <v/>
      </c>
      <c r="K238" s="6">
        <f>IF(NOT(OR(A238&lt;&gt;"",B238&lt;&gt;"")),"",IF(IF(A238="","SIN OBRA; ",IF(COUNTIF('Obras'!$A$2:$A$51,A238)=0,"OBRA NO ESTÁ EN OBRAS; ",""))&amp;IF(B238="","SIN PUNTO; ","")&amp;IF(AND(AND(E238&lt;&gt;"Hecho",E238&lt;&gt;"No aplica"),N(I238)&gt;0,TODAY()&gt;=N(I238)),"ABIERTO DESPUÉS DEL INICIO; ","")&amp;IF(AND(AND(E238&lt;&gt;"Hecho",E238&lt;&gt;"No aplica"),N(I238)&gt;0,TODAY()&lt;N(I238),N(I238)-TODAY()&lt;=N('Ajustes'!$B$2)),"INICIO CERCANO - SIGUE ABIERTO; ","")&amp;IF(AND(E238&lt;&gt;"No aplica",C238=""),"SIN RESPONSABLE; ","")&amp;IF(AND(AND(E238&lt;&gt;"Hecho",E238&lt;&gt;"No aplica"),N(D238)=0),"SIN FECHA LÍMITE; ","")&amp;IF(AND(AND(E238&lt;&gt;"Hecho",E238&lt;&gt;"No aplica"),N(D238)&gt;0,N(I238)&gt;0,N(D238)&gt;N(I238)),"FECHA LÍMITE DESPUÉS DEL INICIO; ","")&amp;IF(AND(AND(E238&lt;&gt;"Hecho",E238&lt;&gt;"No aplica"),N(D238)&gt;0,N(D238)&lt;TODAY()),"VENCIDO; ","")&amp;IF(AND(E238="Hecho",G238=""),"HECHO - SIN COMPROBANTE; ","")&amp;IF(AND(E238="Hecho",N(F238)=0),"HECHO - SIN FECHA; ","")="","",LEFT(IF(A238="","SIN OBRA; ",IF(COUNTIF('Obras'!$A$2:$A$51,A238)=0,"OBRA NO ESTÁ EN OBRAS; ",""))&amp;IF(B238="","SIN PUNTO; ","")&amp;IF(AND(AND(E238&lt;&gt;"Hecho",E238&lt;&gt;"No aplica"),N(I238)&gt;0,TODAY()&gt;=N(I238)),"ABIERTO DESPUÉS DEL INICIO; ","")&amp;IF(AND(AND(E238&lt;&gt;"Hecho",E238&lt;&gt;"No aplica"),N(I238)&gt;0,TODAY()&lt;N(I238),N(I238)-TODAY()&lt;=N('Ajustes'!$B$2)),"INICIO CERCANO - SIGUE ABIERTO; ","")&amp;IF(AND(E238&lt;&gt;"No aplica",C238=""),"SIN RESPONSABLE; ","")&amp;IF(AND(AND(E238&lt;&gt;"Hecho",E238&lt;&gt;"No aplica"),N(D238)=0),"SIN FECHA LÍMITE; ","")&amp;IF(AND(AND(E238&lt;&gt;"Hecho",E238&lt;&gt;"No aplica"),N(D238)&gt;0,N(I238)&gt;0,N(D238)&gt;N(I238)),"FECHA LÍMITE DESPUÉS DEL INICIO; ","")&amp;IF(AND(AND(E238&lt;&gt;"Hecho",E238&lt;&gt;"No aplica"),N(D238)&gt;0,N(D238)&lt;TODAY()),"VENCIDO; ","")&amp;IF(AND(E238="Hecho",G238=""),"HECHO - SIN COMPROBANTE; ","")&amp;IF(AND(E238="Hecho",N(F238)=0),"HECHO - SIN FECHA; ",""),LEN(IF(A238="","SIN OBRA; ",IF(COUNTIF('Obras'!$A$2:$A$51,A238)=0,"OBRA NO ESTÁ EN OBRAS; ",""))&amp;IF(B238="","SIN PUNTO; ","")&amp;IF(AND(AND(E238&lt;&gt;"Hecho",E238&lt;&gt;"No aplica"),N(I238)&gt;0,TODAY()&gt;=N(I238)),"ABIERTO DESPUÉS DEL INICIO; ","")&amp;IF(AND(AND(E238&lt;&gt;"Hecho",E238&lt;&gt;"No aplica"),N(I238)&gt;0,TODAY()&lt;N(I238),N(I238)-TODAY()&lt;=N('Ajustes'!$B$2)),"INICIO CERCANO - SIGUE ABIERTO; ","")&amp;IF(AND(E238&lt;&gt;"No aplica",C238=""),"SIN RESPONSABLE; ","")&amp;IF(AND(AND(E238&lt;&gt;"Hecho",E238&lt;&gt;"No aplica"),N(D238)=0),"SIN FECHA LÍMITE; ","")&amp;IF(AND(AND(E238&lt;&gt;"Hecho",E238&lt;&gt;"No aplica"),N(D238)&gt;0,N(I238)&gt;0,N(D238)&gt;N(I238)),"FECHA LÍMITE DESPUÉS DEL INICIO; ","")&amp;IF(AND(AND(E238&lt;&gt;"Hecho",E238&lt;&gt;"No aplica"),N(D238)&gt;0,N(D238)&lt;TODAY()),"VENCIDO; ","")&amp;IF(AND(E238="Hecho",G238=""),"HECHO - SIN COMPROBANTE; ","")&amp;IF(AND(E238="Hecho",N(F238)=0),"HECHO - SIN FECHA; ",""))-2)))</f>
        <v/>
      </c>
    </row>
    <row r="239">
      <c r="B239" s="6" t="n"/>
      <c r="D239" s="7" t="n"/>
      <c r="F239" s="7" t="n"/>
      <c r="H239" s="6" t="n"/>
      <c r="I239" s="7">
        <f>IF(A239="","",IFERROR(IF(N(INDEX('Obras'!$D$2:$D$51,MATCH(A239,'Obras'!$A$2:$A$51,0)))=0,"",INDEX('Obras'!$D$2:$D$51,MATCH(A239,'Obras'!$A$2:$A$51,0))),""))</f>
        <v/>
      </c>
      <c r="J239" s="8">
        <f>IF(N(I239)=0,"",N(I239)-TODAY())</f>
        <v/>
      </c>
      <c r="K239" s="6">
        <f>IF(NOT(OR(A239&lt;&gt;"",B239&lt;&gt;"")),"",IF(IF(A239="","SIN OBRA; ",IF(COUNTIF('Obras'!$A$2:$A$51,A239)=0,"OBRA NO ESTÁ EN OBRAS; ",""))&amp;IF(B239="","SIN PUNTO; ","")&amp;IF(AND(AND(E239&lt;&gt;"Hecho",E239&lt;&gt;"No aplica"),N(I239)&gt;0,TODAY()&gt;=N(I239)),"ABIERTO DESPUÉS DEL INICIO; ","")&amp;IF(AND(AND(E239&lt;&gt;"Hecho",E239&lt;&gt;"No aplica"),N(I239)&gt;0,TODAY()&lt;N(I239),N(I239)-TODAY()&lt;=N('Ajustes'!$B$2)),"INICIO CERCANO - SIGUE ABIERTO; ","")&amp;IF(AND(E239&lt;&gt;"No aplica",C239=""),"SIN RESPONSABLE; ","")&amp;IF(AND(AND(E239&lt;&gt;"Hecho",E239&lt;&gt;"No aplica"),N(D239)=0),"SIN FECHA LÍMITE; ","")&amp;IF(AND(AND(E239&lt;&gt;"Hecho",E239&lt;&gt;"No aplica"),N(D239)&gt;0,N(I239)&gt;0,N(D239)&gt;N(I239)),"FECHA LÍMITE DESPUÉS DEL INICIO; ","")&amp;IF(AND(AND(E239&lt;&gt;"Hecho",E239&lt;&gt;"No aplica"),N(D239)&gt;0,N(D239)&lt;TODAY()),"VENCIDO; ","")&amp;IF(AND(E239="Hecho",G239=""),"HECHO - SIN COMPROBANTE; ","")&amp;IF(AND(E239="Hecho",N(F239)=0),"HECHO - SIN FECHA; ","")="","",LEFT(IF(A239="","SIN OBRA; ",IF(COUNTIF('Obras'!$A$2:$A$51,A239)=0,"OBRA NO ESTÁ EN OBRAS; ",""))&amp;IF(B239="","SIN PUNTO; ","")&amp;IF(AND(AND(E239&lt;&gt;"Hecho",E239&lt;&gt;"No aplica"),N(I239)&gt;0,TODAY()&gt;=N(I239)),"ABIERTO DESPUÉS DEL INICIO; ","")&amp;IF(AND(AND(E239&lt;&gt;"Hecho",E239&lt;&gt;"No aplica"),N(I239)&gt;0,TODAY()&lt;N(I239),N(I239)-TODAY()&lt;=N('Ajustes'!$B$2)),"INICIO CERCANO - SIGUE ABIERTO; ","")&amp;IF(AND(E239&lt;&gt;"No aplica",C239=""),"SIN RESPONSABLE; ","")&amp;IF(AND(AND(E239&lt;&gt;"Hecho",E239&lt;&gt;"No aplica"),N(D239)=0),"SIN FECHA LÍMITE; ","")&amp;IF(AND(AND(E239&lt;&gt;"Hecho",E239&lt;&gt;"No aplica"),N(D239)&gt;0,N(I239)&gt;0,N(D239)&gt;N(I239)),"FECHA LÍMITE DESPUÉS DEL INICIO; ","")&amp;IF(AND(AND(E239&lt;&gt;"Hecho",E239&lt;&gt;"No aplica"),N(D239)&gt;0,N(D239)&lt;TODAY()),"VENCIDO; ","")&amp;IF(AND(E239="Hecho",G239=""),"HECHO - SIN COMPROBANTE; ","")&amp;IF(AND(E239="Hecho",N(F239)=0),"HECHO - SIN FECHA; ",""),LEN(IF(A239="","SIN OBRA; ",IF(COUNTIF('Obras'!$A$2:$A$51,A239)=0,"OBRA NO ESTÁ EN OBRAS; ",""))&amp;IF(B239="","SIN PUNTO; ","")&amp;IF(AND(AND(E239&lt;&gt;"Hecho",E239&lt;&gt;"No aplica"),N(I239)&gt;0,TODAY()&gt;=N(I239)),"ABIERTO DESPUÉS DEL INICIO; ","")&amp;IF(AND(AND(E239&lt;&gt;"Hecho",E239&lt;&gt;"No aplica"),N(I239)&gt;0,TODAY()&lt;N(I239),N(I239)-TODAY()&lt;=N('Ajustes'!$B$2)),"INICIO CERCANO - SIGUE ABIERTO; ","")&amp;IF(AND(E239&lt;&gt;"No aplica",C239=""),"SIN RESPONSABLE; ","")&amp;IF(AND(AND(E239&lt;&gt;"Hecho",E239&lt;&gt;"No aplica"),N(D239)=0),"SIN FECHA LÍMITE; ","")&amp;IF(AND(AND(E239&lt;&gt;"Hecho",E239&lt;&gt;"No aplica"),N(D239)&gt;0,N(I239)&gt;0,N(D239)&gt;N(I239)),"FECHA LÍMITE DESPUÉS DEL INICIO; ","")&amp;IF(AND(AND(E239&lt;&gt;"Hecho",E239&lt;&gt;"No aplica"),N(D239)&gt;0,N(D239)&lt;TODAY()),"VENCIDO; ","")&amp;IF(AND(E239="Hecho",G239=""),"HECHO - SIN COMPROBANTE; ","")&amp;IF(AND(E239="Hecho",N(F239)=0),"HECHO - SIN FECHA; ",""))-2)))</f>
        <v/>
      </c>
    </row>
    <row r="240">
      <c r="B240" s="6" t="n"/>
      <c r="D240" s="7" t="n"/>
      <c r="F240" s="7" t="n"/>
      <c r="H240" s="6" t="n"/>
      <c r="I240" s="7">
        <f>IF(A240="","",IFERROR(IF(N(INDEX('Obras'!$D$2:$D$51,MATCH(A240,'Obras'!$A$2:$A$51,0)))=0,"",INDEX('Obras'!$D$2:$D$51,MATCH(A240,'Obras'!$A$2:$A$51,0))),""))</f>
        <v/>
      </c>
      <c r="J240" s="8">
        <f>IF(N(I240)=0,"",N(I240)-TODAY())</f>
        <v/>
      </c>
      <c r="K240" s="6">
        <f>IF(NOT(OR(A240&lt;&gt;"",B240&lt;&gt;"")),"",IF(IF(A240="","SIN OBRA; ",IF(COUNTIF('Obras'!$A$2:$A$51,A240)=0,"OBRA NO ESTÁ EN OBRAS; ",""))&amp;IF(B240="","SIN PUNTO; ","")&amp;IF(AND(AND(E240&lt;&gt;"Hecho",E240&lt;&gt;"No aplica"),N(I240)&gt;0,TODAY()&gt;=N(I240)),"ABIERTO DESPUÉS DEL INICIO; ","")&amp;IF(AND(AND(E240&lt;&gt;"Hecho",E240&lt;&gt;"No aplica"),N(I240)&gt;0,TODAY()&lt;N(I240),N(I240)-TODAY()&lt;=N('Ajustes'!$B$2)),"INICIO CERCANO - SIGUE ABIERTO; ","")&amp;IF(AND(E240&lt;&gt;"No aplica",C240=""),"SIN RESPONSABLE; ","")&amp;IF(AND(AND(E240&lt;&gt;"Hecho",E240&lt;&gt;"No aplica"),N(D240)=0),"SIN FECHA LÍMITE; ","")&amp;IF(AND(AND(E240&lt;&gt;"Hecho",E240&lt;&gt;"No aplica"),N(D240)&gt;0,N(I240)&gt;0,N(D240)&gt;N(I240)),"FECHA LÍMITE DESPUÉS DEL INICIO; ","")&amp;IF(AND(AND(E240&lt;&gt;"Hecho",E240&lt;&gt;"No aplica"),N(D240)&gt;0,N(D240)&lt;TODAY()),"VENCIDO; ","")&amp;IF(AND(E240="Hecho",G240=""),"HECHO - SIN COMPROBANTE; ","")&amp;IF(AND(E240="Hecho",N(F240)=0),"HECHO - SIN FECHA; ","")="","",LEFT(IF(A240="","SIN OBRA; ",IF(COUNTIF('Obras'!$A$2:$A$51,A240)=0,"OBRA NO ESTÁ EN OBRAS; ",""))&amp;IF(B240="","SIN PUNTO; ","")&amp;IF(AND(AND(E240&lt;&gt;"Hecho",E240&lt;&gt;"No aplica"),N(I240)&gt;0,TODAY()&gt;=N(I240)),"ABIERTO DESPUÉS DEL INICIO; ","")&amp;IF(AND(AND(E240&lt;&gt;"Hecho",E240&lt;&gt;"No aplica"),N(I240)&gt;0,TODAY()&lt;N(I240),N(I240)-TODAY()&lt;=N('Ajustes'!$B$2)),"INICIO CERCANO - SIGUE ABIERTO; ","")&amp;IF(AND(E240&lt;&gt;"No aplica",C240=""),"SIN RESPONSABLE; ","")&amp;IF(AND(AND(E240&lt;&gt;"Hecho",E240&lt;&gt;"No aplica"),N(D240)=0),"SIN FECHA LÍMITE; ","")&amp;IF(AND(AND(E240&lt;&gt;"Hecho",E240&lt;&gt;"No aplica"),N(D240)&gt;0,N(I240)&gt;0,N(D240)&gt;N(I240)),"FECHA LÍMITE DESPUÉS DEL INICIO; ","")&amp;IF(AND(AND(E240&lt;&gt;"Hecho",E240&lt;&gt;"No aplica"),N(D240)&gt;0,N(D240)&lt;TODAY()),"VENCIDO; ","")&amp;IF(AND(E240="Hecho",G240=""),"HECHO - SIN COMPROBANTE; ","")&amp;IF(AND(E240="Hecho",N(F240)=0),"HECHO - SIN FECHA; ",""),LEN(IF(A240="","SIN OBRA; ",IF(COUNTIF('Obras'!$A$2:$A$51,A240)=0,"OBRA NO ESTÁ EN OBRAS; ",""))&amp;IF(B240="","SIN PUNTO; ","")&amp;IF(AND(AND(E240&lt;&gt;"Hecho",E240&lt;&gt;"No aplica"),N(I240)&gt;0,TODAY()&gt;=N(I240)),"ABIERTO DESPUÉS DEL INICIO; ","")&amp;IF(AND(AND(E240&lt;&gt;"Hecho",E240&lt;&gt;"No aplica"),N(I240)&gt;0,TODAY()&lt;N(I240),N(I240)-TODAY()&lt;=N('Ajustes'!$B$2)),"INICIO CERCANO - SIGUE ABIERTO; ","")&amp;IF(AND(E240&lt;&gt;"No aplica",C240=""),"SIN RESPONSABLE; ","")&amp;IF(AND(AND(E240&lt;&gt;"Hecho",E240&lt;&gt;"No aplica"),N(D240)=0),"SIN FECHA LÍMITE; ","")&amp;IF(AND(AND(E240&lt;&gt;"Hecho",E240&lt;&gt;"No aplica"),N(D240)&gt;0,N(I240)&gt;0,N(D240)&gt;N(I240)),"FECHA LÍMITE DESPUÉS DEL INICIO; ","")&amp;IF(AND(AND(E240&lt;&gt;"Hecho",E240&lt;&gt;"No aplica"),N(D240)&gt;0,N(D240)&lt;TODAY()),"VENCIDO; ","")&amp;IF(AND(E240="Hecho",G240=""),"HECHO - SIN COMPROBANTE; ","")&amp;IF(AND(E240="Hecho",N(F240)=0),"HECHO - SIN FECHA; ",""))-2)))</f>
        <v/>
      </c>
    </row>
    <row r="241">
      <c r="B241" s="6" t="n"/>
      <c r="D241" s="7" t="n"/>
      <c r="F241" s="7" t="n"/>
      <c r="H241" s="6" t="n"/>
      <c r="I241" s="7">
        <f>IF(A241="","",IFERROR(IF(N(INDEX('Obras'!$D$2:$D$51,MATCH(A241,'Obras'!$A$2:$A$51,0)))=0,"",INDEX('Obras'!$D$2:$D$51,MATCH(A241,'Obras'!$A$2:$A$51,0))),""))</f>
        <v/>
      </c>
      <c r="J241" s="8">
        <f>IF(N(I241)=0,"",N(I241)-TODAY())</f>
        <v/>
      </c>
      <c r="K241" s="6">
        <f>IF(NOT(OR(A241&lt;&gt;"",B241&lt;&gt;"")),"",IF(IF(A241="","SIN OBRA; ",IF(COUNTIF('Obras'!$A$2:$A$51,A241)=0,"OBRA NO ESTÁ EN OBRAS; ",""))&amp;IF(B241="","SIN PUNTO; ","")&amp;IF(AND(AND(E241&lt;&gt;"Hecho",E241&lt;&gt;"No aplica"),N(I241)&gt;0,TODAY()&gt;=N(I241)),"ABIERTO DESPUÉS DEL INICIO; ","")&amp;IF(AND(AND(E241&lt;&gt;"Hecho",E241&lt;&gt;"No aplica"),N(I241)&gt;0,TODAY()&lt;N(I241),N(I241)-TODAY()&lt;=N('Ajustes'!$B$2)),"INICIO CERCANO - SIGUE ABIERTO; ","")&amp;IF(AND(E241&lt;&gt;"No aplica",C241=""),"SIN RESPONSABLE; ","")&amp;IF(AND(AND(E241&lt;&gt;"Hecho",E241&lt;&gt;"No aplica"),N(D241)=0),"SIN FECHA LÍMITE; ","")&amp;IF(AND(AND(E241&lt;&gt;"Hecho",E241&lt;&gt;"No aplica"),N(D241)&gt;0,N(I241)&gt;0,N(D241)&gt;N(I241)),"FECHA LÍMITE DESPUÉS DEL INICIO; ","")&amp;IF(AND(AND(E241&lt;&gt;"Hecho",E241&lt;&gt;"No aplica"),N(D241)&gt;0,N(D241)&lt;TODAY()),"VENCIDO; ","")&amp;IF(AND(E241="Hecho",G241=""),"HECHO - SIN COMPROBANTE; ","")&amp;IF(AND(E241="Hecho",N(F241)=0),"HECHO - SIN FECHA; ","")="","",LEFT(IF(A241="","SIN OBRA; ",IF(COUNTIF('Obras'!$A$2:$A$51,A241)=0,"OBRA NO ESTÁ EN OBRAS; ",""))&amp;IF(B241="","SIN PUNTO; ","")&amp;IF(AND(AND(E241&lt;&gt;"Hecho",E241&lt;&gt;"No aplica"),N(I241)&gt;0,TODAY()&gt;=N(I241)),"ABIERTO DESPUÉS DEL INICIO; ","")&amp;IF(AND(AND(E241&lt;&gt;"Hecho",E241&lt;&gt;"No aplica"),N(I241)&gt;0,TODAY()&lt;N(I241),N(I241)-TODAY()&lt;=N('Ajustes'!$B$2)),"INICIO CERCANO - SIGUE ABIERTO; ","")&amp;IF(AND(E241&lt;&gt;"No aplica",C241=""),"SIN RESPONSABLE; ","")&amp;IF(AND(AND(E241&lt;&gt;"Hecho",E241&lt;&gt;"No aplica"),N(D241)=0),"SIN FECHA LÍMITE; ","")&amp;IF(AND(AND(E241&lt;&gt;"Hecho",E241&lt;&gt;"No aplica"),N(D241)&gt;0,N(I241)&gt;0,N(D241)&gt;N(I241)),"FECHA LÍMITE DESPUÉS DEL INICIO; ","")&amp;IF(AND(AND(E241&lt;&gt;"Hecho",E241&lt;&gt;"No aplica"),N(D241)&gt;0,N(D241)&lt;TODAY()),"VENCIDO; ","")&amp;IF(AND(E241="Hecho",G241=""),"HECHO - SIN COMPROBANTE; ","")&amp;IF(AND(E241="Hecho",N(F241)=0),"HECHO - SIN FECHA; ",""),LEN(IF(A241="","SIN OBRA; ",IF(COUNTIF('Obras'!$A$2:$A$51,A241)=0,"OBRA NO ESTÁ EN OBRAS; ",""))&amp;IF(B241="","SIN PUNTO; ","")&amp;IF(AND(AND(E241&lt;&gt;"Hecho",E241&lt;&gt;"No aplica"),N(I241)&gt;0,TODAY()&gt;=N(I241)),"ABIERTO DESPUÉS DEL INICIO; ","")&amp;IF(AND(AND(E241&lt;&gt;"Hecho",E241&lt;&gt;"No aplica"),N(I241)&gt;0,TODAY()&lt;N(I241),N(I241)-TODAY()&lt;=N('Ajustes'!$B$2)),"INICIO CERCANO - SIGUE ABIERTO; ","")&amp;IF(AND(E241&lt;&gt;"No aplica",C241=""),"SIN RESPONSABLE; ","")&amp;IF(AND(AND(E241&lt;&gt;"Hecho",E241&lt;&gt;"No aplica"),N(D241)=0),"SIN FECHA LÍMITE; ","")&amp;IF(AND(AND(E241&lt;&gt;"Hecho",E241&lt;&gt;"No aplica"),N(D241)&gt;0,N(I241)&gt;0,N(D241)&gt;N(I241)),"FECHA LÍMITE DESPUÉS DEL INICIO; ","")&amp;IF(AND(AND(E241&lt;&gt;"Hecho",E241&lt;&gt;"No aplica"),N(D241)&gt;0,N(D241)&lt;TODAY()),"VENCIDO; ","")&amp;IF(AND(E241="Hecho",G241=""),"HECHO - SIN COMPROBANTE; ","")&amp;IF(AND(E241="Hecho",N(F241)=0),"HECHO - SIN FECHA; ",""))-2)))</f>
        <v/>
      </c>
    </row>
    <row r="242">
      <c r="B242" s="6" t="n"/>
      <c r="D242" s="7" t="n"/>
      <c r="F242" s="7" t="n"/>
      <c r="H242" s="6" t="n"/>
      <c r="I242" s="7">
        <f>IF(A242="","",IFERROR(IF(N(INDEX('Obras'!$D$2:$D$51,MATCH(A242,'Obras'!$A$2:$A$51,0)))=0,"",INDEX('Obras'!$D$2:$D$51,MATCH(A242,'Obras'!$A$2:$A$51,0))),""))</f>
        <v/>
      </c>
      <c r="J242" s="8">
        <f>IF(N(I242)=0,"",N(I242)-TODAY())</f>
        <v/>
      </c>
      <c r="K242" s="6">
        <f>IF(NOT(OR(A242&lt;&gt;"",B242&lt;&gt;"")),"",IF(IF(A242="","SIN OBRA; ",IF(COUNTIF('Obras'!$A$2:$A$51,A242)=0,"OBRA NO ESTÁ EN OBRAS; ",""))&amp;IF(B242="","SIN PUNTO; ","")&amp;IF(AND(AND(E242&lt;&gt;"Hecho",E242&lt;&gt;"No aplica"),N(I242)&gt;0,TODAY()&gt;=N(I242)),"ABIERTO DESPUÉS DEL INICIO; ","")&amp;IF(AND(AND(E242&lt;&gt;"Hecho",E242&lt;&gt;"No aplica"),N(I242)&gt;0,TODAY()&lt;N(I242),N(I242)-TODAY()&lt;=N('Ajustes'!$B$2)),"INICIO CERCANO - SIGUE ABIERTO; ","")&amp;IF(AND(E242&lt;&gt;"No aplica",C242=""),"SIN RESPONSABLE; ","")&amp;IF(AND(AND(E242&lt;&gt;"Hecho",E242&lt;&gt;"No aplica"),N(D242)=0),"SIN FECHA LÍMITE; ","")&amp;IF(AND(AND(E242&lt;&gt;"Hecho",E242&lt;&gt;"No aplica"),N(D242)&gt;0,N(I242)&gt;0,N(D242)&gt;N(I242)),"FECHA LÍMITE DESPUÉS DEL INICIO; ","")&amp;IF(AND(AND(E242&lt;&gt;"Hecho",E242&lt;&gt;"No aplica"),N(D242)&gt;0,N(D242)&lt;TODAY()),"VENCIDO; ","")&amp;IF(AND(E242="Hecho",G242=""),"HECHO - SIN COMPROBANTE; ","")&amp;IF(AND(E242="Hecho",N(F242)=0),"HECHO - SIN FECHA; ","")="","",LEFT(IF(A242="","SIN OBRA; ",IF(COUNTIF('Obras'!$A$2:$A$51,A242)=0,"OBRA NO ESTÁ EN OBRAS; ",""))&amp;IF(B242="","SIN PUNTO; ","")&amp;IF(AND(AND(E242&lt;&gt;"Hecho",E242&lt;&gt;"No aplica"),N(I242)&gt;0,TODAY()&gt;=N(I242)),"ABIERTO DESPUÉS DEL INICIO; ","")&amp;IF(AND(AND(E242&lt;&gt;"Hecho",E242&lt;&gt;"No aplica"),N(I242)&gt;0,TODAY()&lt;N(I242),N(I242)-TODAY()&lt;=N('Ajustes'!$B$2)),"INICIO CERCANO - SIGUE ABIERTO; ","")&amp;IF(AND(E242&lt;&gt;"No aplica",C242=""),"SIN RESPONSABLE; ","")&amp;IF(AND(AND(E242&lt;&gt;"Hecho",E242&lt;&gt;"No aplica"),N(D242)=0),"SIN FECHA LÍMITE; ","")&amp;IF(AND(AND(E242&lt;&gt;"Hecho",E242&lt;&gt;"No aplica"),N(D242)&gt;0,N(I242)&gt;0,N(D242)&gt;N(I242)),"FECHA LÍMITE DESPUÉS DEL INICIO; ","")&amp;IF(AND(AND(E242&lt;&gt;"Hecho",E242&lt;&gt;"No aplica"),N(D242)&gt;0,N(D242)&lt;TODAY()),"VENCIDO; ","")&amp;IF(AND(E242="Hecho",G242=""),"HECHO - SIN COMPROBANTE; ","")&amp;IF(AND(E242="Hecho",N(F242)=0),"HECHO - SIN FECHA; ",""),LEN(IF(A242="","SIN OBRA; ",IF(COUNTIF('Obras'!$A$2:$A$51,A242)=0,"OBRA NO ESTÁ EN OBRAS; ",""))&amp;IF(B242="","SIN PUNTO; ","")&amp;IF(AND(AND(E242&lt;&gt;"Hecho",E242&lt;&gt;"No aplica"),N(I242)&gt;0,TODAY()&gt;=N(I242)),"ABIERTO DESPUÉS DEL INICIO; ","")&amp;IF(AND(AND(E242&lt;&gt;"Hecho",E242&lt;&gt;"No aplica"),N(I242)&gt;0,TODAY()&lt;N(I242),N(I242)-TODAY()&lt;=N('Ajustes'!$B$2)),"INICIO CERCANO - SIGUE ABIERTO; ","")&amp;IF(AND(E242&lt;&gt;"No aplica",C242=""),"SIN RESPONSABLE; ","")&amp;IF(AND(AND(E242&lt;&gt;"Hecho",E242&lt;&gt;"No aplica"),N(D242)=0),"SIN FECHA LÍMITE; ","")&amp;IF(AND(AND(E242&lt;&gt;"Hecho",E242&lt;&gt;"No aplica"),N(D242)&gt;0,N(I242)&gt;0,N(D242)&gt;N(I242)),"FECHA LÍMITE DESPUÉS DEL INICIO; ","")&amp;IF(AND(AND(E242&lt;&gt;"Hecho",E242&lt;&gt;"No aplica"),N(D242)&gt;0,N(D242)&lt;TODAY()),"VENCIDO; ","")&amp;IF(AND(E242="Hecho",G242=""),"HECHO - SIN COMPROBANTE; ","")&amp;IF(AND(E242="Hecho",N(F242)=0),"HECHO - SIN FECHA; ",""))-2)))</f>
        <v/>
      </c>
    </row>
    <row r="243">
      <c r="B243" s="6" t="n"/>
      <c r="D243" s="7" t="n"/>
      <c r="F243" s="7" t="n"/>
      <c r="H243" s="6" t="n"/>
      <c r="I243" s="7">
        <f>IF(A243="","",IFERROR(IF(N(INDEX('Obras'!$D$2:$D$51,MATCH(A243,'Obras'!$A$2:$A$51,0)))=0,"",INDEX('Obras'!$D$2:$D$51,MATCH(A243,'Obras'!$A$2:$A$51,0))),""))</f>
        <v/>
      </c>
      <c r="J243" s="8">
        <f>IF(N(I243)=0,"",N(I243)-TODAY())</f>
        <v/>
      </c>
      <c r="K243" s="6">
        <f>IF(NOT(OR(A243&lt;&gt;"",B243&lt;&gt;"")),"",IF(IF(A243="","SIN OBRA; ",IF(COUNTIF('Obras'!$A$2:$A$51,A243)=0,"OBRA NO ESTÁ EN OBRAS; ",""))&amp;IF(B243="","SIN PUNTO; ","")&amp;IF(AND(AND(E243&lt;&gt;"Hecho",E243&lt;&gt;"No aplica"),N(I243)&gt;0,TODAY()&gt;=N(I243)),"ABIERTO DESPUÉS DEL INICIO; ","")&amp;IF(AND(AND(E243&lt;&gt;"Hecho",E243&lt;&gt;"No aplica"),N(I243)&gt;0,TODAY()&lt;N(I243),N(I243)-TODAY()&lt;=N('Ajustes'!$B$2)),"INICIO CERCANO - SIGUE ABIERTO; ","")&amp;IF(AND(E243&lt;&gt;"No aplica",C243=""),"SIN RESPONSABLE; ","")&amp;IF(AND(AND(E243&lt;&gt;"Hecho",E243&lt;&gt;"No aplica"),N(D243)=0),"SIN FECHA LÍMITE; ","")&amp;IF(AND(AND(E243&lt;&gt;"Hecho",E243&lt;&gt;"No aplica"),N(D243)&gt;0,N(I243)&gt;0,N(D243)&gt;N(I243)),"FECHA LÍMITE DESPUÉS DEL INICIO; ","")&amp;IF(AND(AND(E243&lt;&gt;"Hecho",E243&lt;&gt;"No aplica"),N(D243)&gt;0,N(D243)&lt;TODAY()),"VENCIDO; ","")&amp;IF(AND(E243="Hecho",G243=""),"HECHO - SIN COMPROBANTE; ","")&amp;IF(AND(E243="Hecho",N(F243)=0),"HECHO - SIN FECHA; ","")="","",LEFT(IF(A243="","SIN OBRA; ",IF(COUNTIF('Obras'!$A$2:$A$51,A243)=0,"OBRA NO ESTÁ EN OBRAS; ",""))&amp;IF(B243="","SIN PUNTO; ","")&amp;IF(AND(AND(E243&lt;&gt;"Hecho",E243&lt;&gt;"No aplica"),N(I243)&gt;0,TODAY()&gt;=N(I243)),"ABIERTO DESPUÉS DEL INICIO; ","")&amp;IF(AND(AND(E243&lt;&gt;"Hecho",E243&lt;&gt;"No aplica"),N(I243)&gt;0,TODAY()&lt;N(I243),N(I243)-TODAY()&lt;=N('Ajustes'!$B$2)),"INICIO CERCANO - SIGUE ABIERTO; ","")&amp;IF(AND(E243&lt;&gt;"No aplica",C243=""),"SIN RESPONSABLE; ","")&amp;IF(AND(AND(E243&lt;&gt;"Hecho",E243&lt;&gt;"No aplica"),N(D243)=0),"SIN FECHA LÍMITE; ","")&amp;IF(AND(AND(E243&lt;&gt;"Hecho",E243&lt;&gt;"No aplica"),N(D243)&gt;0,N(I243)&gt;0,N(D243)&gt;N(I243)),"FECHA LÍMITE DESPUÉS DEL INICIO; ","")&amp;IF(AND(AND(E243&lt;&gt;"Hecho",E243&lt;&gt;"No aplica"),N(D243)&gt;0,N(D243)&lt;TODAY()),"VENCIDO; ","")&amp;IF(AND(E243="Hecho",G243=""),"HECHO - SIN COMPROBANTE; ","")&amp;IF(AND(E243="Hecho",N(F243)=0),"HECHO - SIN FECHA; ",""),LEN(IF(A243="","SIN OBRA; ",IF(COUNTIF('Obras'!$A$2:$A$51,A243)=0,"OBRA NO ESTÁ EN OBRAS; ",""))&amp;IF(B243="","SIN PUNTO; ","")&amp;IF(AND(AND(E243&lt;&gt;"Hecho",E243&lt;&gt;"No aplica"),N(I243)&gt;0,TODAY()&gt;=N(I243)),"ABIERTO DESPUÉS DEL INICIO; ","")&amp;IF(AND(AND(E243&lt;&gt;"Hecho",E243&lt;&gt;"No aplica"),N(I243)&gt;0,TODAY()&lt;N(I243),N(I243)-TODAY()&lt;=N('Ajustes'!$B$2)),"INICIO CERCANO - SIGUE ABIERTO; ","")&amp;IF(AND(E243&lt;&gt;"No aplica",C243=""),"SIN RESPONSABLE; ","")&amp;IF(AND(AND(E243&lt;&gt;"Hecho",E243&lt;&gt;"No aplica"),N(D243)=0),"SIN FECHA LÍMITE; ","")&amp;IF(AND(AND(E243&lt;&gt;"Hecho",E243&lt;&gt;"No aplica"),N(D243)&gt;0,N(I243)&gt;0,N(D243)&gt;N(I243)),"FECHA LÍMITE DESPUÉS DEL INICIO; ","")&amp;IF(AND(AND(E243&lt;&gt;"Hecho",E243&lt;&gt;"No aplica"),N(D243)&gt;0,N(D243)&lt;TODAY()),"VENCIDO; ","")&amp;IF(AND(E243="Hecho",G243=""),"HECHO - SIN COMPROBANTE; ","")&amp;IF(AND(E243="Hecho",N(F243)=0),"HECHO - SIN FECHA; ",""))-2)))</f>
        <v/>
      </c>
    </row>
    <row r="244">
      <c r="B244" s="6" t="n"/>
      <c r="D244" s="7" t="n"/>
      <c r="F244" s="7" t="n"/>
      <c r="H244" s="6" t="n"/>
      <c r="I244" s="7">
        <f>IF(A244="","",IFERROR(IF(N(INDEX('Obras'!$D$2:$D$51,MATCH(A244,'Obras'!$A$2:$A$51,0)))=0,"",INDEX('Obras'!$D$2:$D$51,MATCH(A244,'Obras'!$A$2:$A$51,0))),""))</f>
        <v/>
      </c>
      <c r="J244" s="8">
        <f>IF(N(I244)=0,"",N(I244)-TODAY())</f>
        <v/>
      </c>
      <c r="K244" s="6">
        <f>IF(NOT(OR(A244&lt;&gt;"",B244&lt;&gt;"")),"",IF(IF(A244="","SIN OBRA; ",IF(COUNTIF('Obras'!$A$2:$A$51,A244)=0,"OBRA NO ESTÁ EN OBRAS; ",""))&amp;IF(B244="","SIN PUNTO; ","")&amp;IF(AND(AND(E244&lt;&gt;"Hecho",E244&lt;&gt;"No aplica"),N(I244)&gt;0,TODAY()&gt;=N(I244)),"ABIERTO DESPUÉS DEL INICIO; ","")&amp;IF(AND(AND(E244&lt;&gt;"Hecho",E244&lt;&gt;"No aplica"),N(I244)&gt;0,TODAY()&lt;N(I244),N(I244)-TODAY()&lt;=N('Ajustes'!$B$2)),"INICIO CERCANO - SIGUE ABIERTO; ","")&amp;IF(AND(E244&lt;&gt;"No aplica",C244=""),"SIN RESPONSABLE; ","")&amp;IF(AND(AND(E244&lt;&gt;"Hecho",E244&lt;&gt;"No aplica"),N(D244)=0),"SIN FECHA LÍMITE; ","")&amp;IF(AND(AND(E244&lt;&gt;"Hecho",E244&lt;&gt;"No aplica"),N(D244)&gt;0,N(I244)&gt;0,N(D244)&gt;N(I244)),"FECHA LÍMITE DESPUÉS DEL INICIO; ","")&amp;IF(AND(AND(E244&lt;&gt;"Hecho",E244&lt;&gt;"No aplica"),N(D244)&gt;0,N(D244)&lt;TODAY()),"VENCIDO; ","")&amp;IF(AND(E244="Hecho",G244=""),"HECHO - SIN COMPROBANTE; ","")&amp;IF(AND(E244="Hecho",N(F244)=0),"HECHO - SIN FECHA; ","")="","",LEFT(IF(A244="","SIN OBRA; ",IF(COUNTIF('Obras'!$A$2:$A$51,A244)=0,"OBRA NO ESTÁ EN OBRAS; ",""))&amp;IF(B244="","SIN PUNTO; ","")&amp;IF(AND(AND(E244&lt;&gt;"Hecho",E244&lt;&gt;"No aplica"),N(I244)&gt;0,TODAY()&gt;=N(I244)),"ABIERTO DESPUÉS DEL INICIO; ","")&amp;IF(AND(AND(E244&lt;&gt;"Hecho",E244&lt;&gt;"No aplica"),N(I244)&gt;0,TODAY()&lt;N(I244),N(I244)-TODAY()&lt;=N('Ajustes'!$B$2)),"INICIO CERCANO - SIGUE ABIERTO; ","")&amp;IF(AND(E244&lt;&gt;"No aplica",C244=""),"SIN RESPONSABLE; ","")&amp;IF(AND(AND(E244&lt;&gt;"Hecho",E244&lt;&gt;"No aplica"),N(D244)=0),"SIN FECHA LÍMITE; ","")&amp;IF(AND(AND(E244&lt;&gt;"Hecho",E244&lt;&gt;"No aplica"),N(D244)&gt;0,N(I244)&gt;0,N(D244)&gt;N(I244)),"FECHA LÍMITE DESPUÉS DEL INICIO; ","")&amp;IF(AND(AND(E244&lt;&gt;"Hecho",E244&lt;&gt;"No aplica"),N(D244)&gt;0,N(D244)&lt;TODAY()),"VENCIDO; ","")&amp;IF(AND(E244="Hecho",G244=""),"HECHO - SIN COMPROBANTE; ","")&amp;IF(AND(E244="Hecho",N(F244)=0),"HECHO - SIN FECHA; ",""),LEN(IF(A244="","SIN OBRA; ",IF(COUNTIF('Obras'!$A$2:$A$51,A244)=0,"OBRA NO ESTÁ EN OBRAS; ",""))&amp;IF(B244="","SIN PUNTO; ","")&amp;IF(AND(AND(E244&lt;&gt;"Hecho",E244&lt;&gt;"No aplica"),N(I244)&gt;0,TODAY()&gt;=N(I244)),"ABIERTO DESPUÉS DEL INICIO; ","")&amp;IF(AND(AND(E244&lt;&gt;"Hecho",E244&lt;&gt;"No aplica"),N(I244)&gt;0,TODAY()&lt;N(I244),N(I244)-TODAY()&lt;=N('Ajustes'!$B$2)),"INICIO CERCANO - SIGUE ABIERTO; ","")&amp;IF(AND(E244&lt;&gt;"No aplica",C244=""),"SIN RESPONSABLE; ","")&amp;IF(AND(AND(E244&lt;&gt;"Hecho",E244&lt;&gt;"No aplica"),N(D244)=0),"SIN FECHA LÍMITE; ","")&amp;IF(AND(AND(E244&lt;&gt;"Hecho",E244&lt;&gt;"No aplica"),N(D244)&gt;0,N(I244)&gt;0,N(D244)&gt;N(I244)),"FECHA LÍMITE DESPUÉS DEL INICIO; ","")&amp;IF(AND(AND(E244&lt;&gt;"Hecho",E244&lt;&gt;"No aplica"),N(D244)&gt;0,N(D244)&lt;TODAY()),"VENCIDO; ","")&amp;IF(AND(E244="Hecho",G244=""),"HECHO - SIN COMPROBANTE; ","")&amp;IF(AND(E244="Hecho",N(F244)=0),"HECHO - SIN FECHA; ",""))-2)))</f>
        <v/>
      </c>
    </row>
    <row r="245">
      <c r="B245" s="6" t="n"/>
      <c r="D245" s="7" t="n"/>
      <c r="F245" s="7" t="n"/>
      <c r="H245" s="6" t="n"/>
      <c r="I245" s="7">
        <f>IF(A245="","",IFERROR(IF(N(INDEX('Obras'!$D$2:$D$51,MATCH(A245,'Obras'!$A$2:$A$51,0)))=0,"",INDEX('Obras'!$D$2:$D$51,MATCH(A245,'Obras'!$A$2:$A$51,0))),""))</f>
        <v/>
      </c>
      <c r="J245" s="8">
        <f>IF(N(I245)=0,"",N(I245)-TODAY())</f>
        <v/>
      </c>
      <c r="K245" s="6">
        <f>IF(NOT(OR(A245&lt;&gt;"",B245&lt;&gt;"")),"",IF(IF(A245="","SIN OBRA; ",IF(COUNTIF('Obras'!$A$2:$A$51,A245)=0,"OBRA NO ESTÁ EN OBRAS; ",""))&amp;IF(B245="","SIN PUNTO; ","")&amp;IF(AND(AND(E245&lt;&gt;"Hecho",E245&lt;&gt;"No aplica"),N(I245)&gt;0,TODAY()&gt;=N(I245)),"ABIERTO DESPUÉS DEL INICIO; ","")&amp;IF(AND(AND(E245&lt;&gt;"Hecho",E245&lt;&gt;"No aplica"),N(I245)&gt;0,TODAY()&lt;N(I245),N(I245)-TODAY()&lt;=N('Ajustes'!$B$2)),"INICIO CERCANO - SIGUE ABIERTO; ","")&amp;IF(AND(E245&lt;&gt;"No aplica",C245=""),"SIN RESPONSABLE; ","")&amp;IF(AND(AND(E245&lt;&gt;"Hecho",E245&lt;&gt;"No aplica"),N(D245)=0),"SIN FECHA LÍMITE; ","")&amp;IF(AND(AND(E245&lt;&gt;"Hecho",E245&lt;&gt;"No aplica"),N(D245)&gt;0,N(I245)&gt;0,N(D245)&gt;N(I245)),"FECHA LÍMITE DESPUÉS DEL INICIO; ","")&amp;IF(AND(AND(E245&lt;&gt;"Hecho",E245&lt;&gt;"No aplica"),N(D245)&gt;0,N(D245)&lt;TODAY()),"VENCIDO; ","")&amp;IF(AND(E245="Hecho",G245=""),"HECHO - SIN COMPROBANTE; ","")&amp;IF(AND(E245="Hecho",N(F245)=0),"HECHO - SIN FECHA; ","")="","",LEFT(IF(A245="","SIN OBRA; ",IF(COUNTIF('Obras'!$A$2:$A$51,A245)=0,"OBRA NO ESTÁ EN OBRAS; ",""))&amp;IF(B245="","SIN PUNTO; ","")&amp;IF(AND(AND(E245&lt;&gt;"Hecho",E245&lt;&gt;"No aplica"),N(I245)&gt;0,TODAY()&gt;=N(I245)),"ABIERTO DESPUÉS DEL INICIO; ","")&amp;IF(AND(AND(E245&lt;&gt;"Hecho",E245&lt;&gt;"No aplica"),N(I245)&gt;0,TODAY()&lt;N(I245),N(I245)-TODAY()&lt;=N('Ajustes'!$B$2)),"INICIO CERCANO - SIGUE ABIERTO; ","")&amp;IF(AND(E245&lt;&gt;"No aplica",C245=""),"SIN RESPONSABLE; ","")&amp;IF(AND(AND(E245&lt;&gt;"Hecho",E245&lt;&gt;"No aplica"),N(D245)=0),"SIN FECHA LÍMITE; ","")&amp;IF(AND(AND(E245&lt;&gt;"Hecho",E245&lt;&gt;"No aplica"),N(D245)&gt;0,N(I245)&gt;0,N(D245)&gt;N(I245)),"FECHA LÍMITE DESPUÉS DEL INICIO; ","")&amp;IF(AND(AND(E245&lt;&gt;"Hecho",E245&lt;&gt;"No aplica"),N(D245)&gt;0,N(D245)&lt;TODAY()),"VENCIDO; ","")&amp;IF(AND(E245="Hecho",G245=""),"HECHO - SIN COMPROBANTE; ","")&amp;IF(AND(E245="Hecho",N(F245)=0),"HECHO - SIN FECHA; ",""),LEN(IF(A245="","SIN OBRA; ",IF(COUNTIF('Obras'!$A$2:$A$51,A245)=0,"OBRA NO ESTÁ EN OBRAS; ",""))&amp;IF(B245="","SIN PUNTO; ","")&amp;IF(AND(AND(E245&lt;&gt;"Hecho",E245&lt;&gt;"No aplica"),N(I245)&gt;0,TODAY()&gt;=N(I245)),"ABIERTO DESPUÉS DEL INICIO; ","")&amp;IF(AND(AND(E245&lt;&gt;"Hecho",E245&lt;&gt;"No aplica"),N(I245)&gt;0,TODAY()&lt;N(I245),N(I245)-TODAY()&lt;=N('Ajustes'!$B$2)),"INICIO CERCANO - SIGUE ABIERTO; ","")&amp;IF(AND(E245&lt;&gt;"No aplica",C245=""),"SIN RESPONSABLE; ","")&amp;IF(AND(AND(E245&lt;&gt;"Hecho",E245&lt;&gt;"No aplica"),N(D245)=0),"SIN FECHA LÍMITE; ","")&amp;IF(AND(AND(E245&lt;&gt;"Hecho",E245&lt;&gt;"No aplica"),N(D245)&gt;0,N(I245)&gt;0,N(D245)&gt;N(I245)),"FECHA LÍMITE DESPUÉS DEL INICIO; ","")&amp;IF(AND(AND(E245&lt;&gt;"Hecho",E245&lt;&gt;"No aplica"),N(D245)&gt;0,N(D245)&lt;TODAY()),"VENCIDO; ","")&amp;IF(AND(E245="Hecho",G245=""),"HECHO - SIN COMPROBANTE; ","")&amp;IF(AND(E245="Hecho",N(F245)=0),"HECHO - SIN FECHA; ",""))-2)))</f>
        <v/>
      </c>
    </row>
    <row r="246">
      <c r="B246" s="6" t="n"/>
      <c r="D246" s="7" t="n"/>
      <c r="F246" s="7" t="n"/>
      <c r="H246" s="6" t="n"/>
      <c r="I246" s="7">
        <f>IF(A246="","",IFERROR(IF(N(INDEX('Obras'!$D$2:$D$51,MATCH(A246,'Obras'!$A$2:$A$51,0)))=0,"",INDEX('Obras'!$D$2:$D$51,MATCH(A246,'Obras'!$A$2:$A$51,0))),""))</f>
        <v/>
      </c>
      <c r="J246" s="8">
        <f>IF(N(I246)=0,"",N(I246)-TODAY())</f>
        <v/>
      </c>
      <c r="K246" s="6">
        <f>IF(NOT(OR(A246&lt;&gt;"",B246&lt;&gt;"")),"",IF(IF(A246="","SIN OBRA; ",IF(COUNTIF('Obras'!$A$2:$A$51,A246)=0,"OBRA NO ESTÁ EN OBRAS; ",""))&amp;IF(B246="","SIN PUNTO; ","")&amp;IF(AND(AND(E246&lt;&gt;"Hecho",E246&lt;&gt;"No aplica"),N(I246)&gt;0,TODAY()&gt;=N(I246)),"ABIERTO DESPUÉS DEL INICIO; ","")&amp;IF(AND(AND(E246&lt;&gt;"Hecho",E246&lt;&gt;"No aplica"),N(I246)&gt;0,TODAY()&lt;N(I246),N(I246)-TODAY()&lt;=N('Ajustes'!$B$2)),"INICIO CERCANO - SIGUE ABIERTO; ","")&amp;IF(AND(E246&lt;&gt;"No aplica",C246=""),"SIN RESPONSABLE; ","")&amp;IF(AND(AND(E246&lt;&gt;"Hecho",E246&lt;&gt;"No aplica"),N(D246)=0),"SIN FECHA LÍMITE; ","")&amp;IF(AND(AND(E246&lt;&gt;"Hecho",E246&lt;&gt;"No aplica"),N(D246)&gt;0,N(I246)&gt;0,N(D246)&gt;N(I246)),"FECHA LÍMITE DESPUÉS DEL INICIO; ","")&amp;IF(AND(AND(E246&lt;&gt;"Hecho",E246&lt;&gt;"No aplica"),N(D246)&gt;0,N(D246)&lt;TODAY()),"VENCIDO; ","")&amp;IF(AND(E246="Hecho",G246=""),"HECHO - SIN COMPROBANTE; ","")&amp;IF(AND(E246="Hecho",N(F246)=0),"HECHO - SIN FECHA; ","")="","",LEFT(IF(A246="","SIN OBRA; ",IF(COUNTIF('Obras'!$A$2:$A$51,A246)=0,"OBRA NO ESTÁ EN OBRAS; ",""))&amp;IF(B246="","SIN PUNTO; ","")&amp;IF(AND(AND(E246&lt;&gt;"Hecho",E246&lt;&gt;"No aplica"),N(I246)&gt;0,TODAY()&gt;=N(I246)),"ABIERTO DESPUÉS DEL INICIO; ","")&amp;IF(AND(AND(E246&lt;&gt;"Hecho",E246&lt;&gt;"No aplica"),N(I246)&gt;0,TODAY()&lt;N(I246),N(I246)-TODAY()&lt;=N('Ajustes'!$B$2)),"INICIO CERCANO - SIGUE ABIERTO; ","")&amp;IF(AND(E246&lt;&gt;"No aplica",C246=""),"SIN RESPONSABLE; ","")&amp;IF(AND(AND(E246&lt;&gt;"Hecho",E246&lt;&gt;"No aplica"),N(D246)=0),"SIN FECHA LÍMITE; ","")&amp;IF(AND(AND(E246&lt;&gt;"Hecho",E246&lt;&gt;"No aplica"),N(D246)&gt;0,N(I246)&gt;0,N(D246)&gt;N(I246)),"FECHA LÍMITE DESPUÉS DEL INICIO; ","")&amp;IF(AND(AND(E246&lt;&gt;"Hecho",E246&lt;&gt;"No aplica"),N(D246)&gt;0,N(D246)&lt;TODAY()),"VENCIDO; ","")&amp;IF(AND(E246="Hecho",G246=""),"HECHO - SIN COMPROBANTE; ","")&amp;IF(AND(E246="Hecho",N(F246)=0),"HECHO - SIN FECHA; ",""),LEN(IF(A246="","SIN OBRA; ",IF(COUNTIF('Obras'!$A$2:$A$51,A246)=0,"OBRA NO ESTÁ EN OBRAS; ",""))&amp;IF(B246="","SIN PUNTO; ","")&amp;IF(AND(AND(E246&lt;&gt;"Hecho",E246&lt;&gt;"No aplica"),N(I246)&gt;0,TODAY()&gt;=N(I246)),"ABIERTO DESPUÉS DEL INICIO; ","")&amp;IF(AND(AND(E246&lt;&gt;"Hecho",E246&lt;&gt;"No aplica"),N(I246)&gt;0,TODAY()&lt;N(I246),N(I246)-TODAY()&lt;=N('Ajustes'!$B$2)),"INICIO CERCANO - SIGUE ABIERTO; ","")&amp;IF(AND(E246&lt;&gt;"No aplica",C246=""),"SIN RESPONSABLE; ","")&amp;IF(AND(AND(E246&lt;&gt;"Hecho",E246&lt;&gt;"No aplica"),N(D246)=0),"SIN FECHA LÍMITE; ","")&amp;IF(AND(AND(E246&lt;&gt;"Hecho",E246&lt;&gt;"No aplica"),N(D246)&gt;0,N(I246)&gt;0,N(D246)&gt;N(I246)),"FECHA LÍMITE DESPUÉS DEL INICIO; ","")&amp;IF(AND(AND(E246&lt;&gt;"Hecho",E246&lt;&gt;"No aplica"),N(D246)&gt;0,N(D246)&lt;TODAY()),"VENCIDO; ","")&amp;IF(AND(E246="Hecho",G246=""),"HECHO - SIN COMPROBANTE; ","")&amp;IF(AND(E246="Hecho",N(F246)=0),"HECHO - SIN FECHA; ",""))-2)))</f>
        <v/>
      </c>
    </row>
    <row r="247">
      <c r="B247" s="6" t="n"/>
      <c r="D247" s="7" t="n"/>
      <c r="F247" s="7" t="n"/>
      <c r="H247" s="6" t="n"/>
      <c r="I247" s="7">
        <f>IF(A247="","",IFERROR(IF(N(INDEX('Obras'!$D$2:$D$51,MATCH(A247,'Obras'!$A$2:$A$51,0)))=0,"",INDEX('Obras'!$D$2:$D$51,MATCH(A247,'Obras'!$A$2:$A$51,0))),""))</f>
        <v/>
      </c>
      <c r="J247" s="8">
        <f>IF(N(I247)=0,"",N(I247)-TODAY())</f>
        <v/>
      </c>
      <c r="K247" s="6">
        <f>IF(NOT(OR(A247&lt;&gt;"",B247&lt;&gt;"")),"",IF(IF(A247="","SIN OBRA; ",IF(COUNTIF('Obras'!$A$2:$A$51,A247)=0,"OBRA NO ESTÁ EN OBRAS; ",""))&amp;IF(B247="","SIN PUNTO; ","")&amp;IF(AND(AND(E247&lt;&gt;"Hecho",E247&lt;&gt;"No aplica"),N(I247)&gt;0,TODAY()&gt;=N(I247)),"ABIERTO DESPUÉS DEL INICIO; ","")&amp;IF(AND(AND(E247&lt;&gt;"Hecho",E247&lt;&gt;"No aplica"),N(I247)&gt;0,TODAY()&lt;N(I247),N(I247)-TODAY()&lt;=N('Ajustes'!$B$2)),"INICIO CERCANO - SIGUE ABIERTO; ","")&amp;IF(AND(E247&lt;&gt;"No aplica",C247=""),"SIN RESPONSABLE; ","")&amp;IF(AND(AND(E247&lt;&gt;"Hecho",E247&lt;&gt;"No aplica"),N(D247)=0),"SIN FECHA LÍMITE; ","")&amp;IF(AND(AND(E247&lt;&gt;"Hecho",E247&lt;&gt;"No aplica"),N(D247)&gt;0,N(I247)&gt;0,N(D247)&gt;N(I247)),"FECHA LÍMITE DESPUÉS DEL INICIO; ","")&amp;IF(AND(AND(E247&lt;&gt;"Hecho",E247&lt;&gt;"No aplica"),N(D247)&gt;0,N(D247)&lt;TODAY()),"VENCIDO; ","")&amp;IF(AND(E247="Hecho",G247=""),"HECHO - SIN COMPROBANTE; ","")&amp;IF(AND(E247="Hecho",N(F247)=0),"HECHO - SIN FECHA; ","")="","",LEFT(IF(A247="","SIN OBRA; ",IF(COUNTIF('Obras'!$A$2:$A$51,A247)=0,"OBRA NO ESTÁ EN OBRAS; ",""))&amp;IF(B247="","SIN PUNTO; ","")&amp;IF(AND(AND(E247&lt;&gt;"Hecho",E247&lt;&gt;"No aplica"),N(I247)&gt;0,TODAY()&gt;=N(I247)),"ABIERTO DESPUÉS DEL INICIO; ","")&amp;IF(AND(AND(E247&lt;&gt;"Hecho",E247&lt;&gt;"No aplica"),N(I247)&gt;0,TODAY()&lt;N(I247),N(I247)-TODAY()&lt;=N('Ajustes'!$B$2)),"INICIO CERCANO - SIGUE ABIERTO; ","")&amp;IF(AND(E247&lt;&gt;"No aplica",C247=""),"SIN RESPONSABLE; ","")&amp;IF(AND(AND(E247&lt;&gt;"Hecho",E247&lt;&gt;"No aplica"),N(D247)=0),"SIN FECHA LÍMITE; ","")&amp;IF(AND(AND(E247&lt;&gt;"Hecho",E247&lt;&gt;"No aplica"),N(D247)&gt;0,N(I247)&gt;0,N(D247)&gt;N(I247)),"FECHA LÍMITE DESPUÉS DEL INICIO; ","")&amp;IF(AND(AND(E247&lt;&gt;"Hecho",E247&lt;&gt;"No aplica"),N(D247)&gt;0,N(D247)&lt;TODAY()),"VENCIDO; ","")&amp;IF(AND(E247="Hecho",G247=""),"HECHO - SIN COMPROBANTE; ","")&amp;IF(AND(E247="Hecho",N(F247)=0),"HECHO - SIN FECHA; ",""),LEN(IF(A247="","SIN OBRA; ",IF(COUNTIF('Obras'!$A$2:$A$51,A247)=0,"OBRA NO ESTÁ EN OBRAS; ",""))&amp;IF(B247="","SIN PUNTO; ","")&amp;IF(AND(AND(E247&lt;&gt;"Hecho",E247&lt;&gt;"No aplica"),N(I247)&gt;0,TODAY()&gt;=N(I247)),"ABIERTO DESPUÉS DEL INICIO; ","")&amp;IF(AND(AND(E247&lt;&gt;"Hecho",E247&lt;&gt;"No aplica"),N(I247)&gt;0,TODAY()&lt;N(I247),N(I247)-TODAY()&lt;=N('Ajustes'!$B$2)),"INICIO CERCANO - SIGUE ABIERTO; ","")&amp;IF(AND(E247&lt;&gt;"No aplica",C247=""),"SIN RESPONSABLE; ","")&amp;IF(AND(AND(E247&lt;&gt;"Hecho",E247&lt;&gt;"No aplica"),N(D247)=0),"SIN FECHA LÍMITE; ","")&amp;IF(AND(AND(E247&lt;&gt;"Hecho",E247&lt;&gt;"No aplica"),N(D247)&gt;0,N(I247)&gt;0,N(D247)&gt;N(I247)),"FECHA LÍMITE DESPUÉS DEL INICIO; ","")&amp;IF(AND(AND(E247&lt;&gt;"Hecho",E247&lt;&gt;"No aplica"),N(D247)&gt;0,N(D247)&lt;TODAY()),"VENCIDO; ","")&amp;IF(AND(E247="Hecho",G247=""),"HECHO - SIN COMPROBANTE; ","")&amp;IF(AND(E247="Hecho",N(F247)=0),"HECHO - SIN FECHA; ",""))-2)))</f>
        <v/>
      </c>
    </row>
    <row r="248">
      <c r="B248" s="6" t="n"/>
      <c r="D248" s="7" t="n"/>
      <c r="F248" s="7" t="n"/>
      <c r="H248" s="6" t="n"/>
      <c r="I248" s="7">
        <f>IF(A248="","",IFERROR(IF(N(INDEX('Obras'!$D$2:$D$51,MATCH(A248,'Obras'!$A$2:$A$51,0)))=0,"",INDEX('Obras'!$D$2:$D$51,MATCH(A248,'Obras'!$A$2:$A$51,0))),""))</f>
        <v/>
      </c>
      <c r="J248" s="8">
        <f>IF(N(I248)=0,"",N(I248)-TODAY())</f>
        <v/>
      </c>
      <c r="K248" s="6">
        <f>IF(NOT(OR(A248&lt;&gt;"",B248&lt;&gt;"")),"",IF(IF(A248="","SIN OBRA; ",IF(COUNTIF('Obras'!$A$2:$A$51,A248)=0,"OBRA NO ESTÁ EN OBRAS; ",""))&amp;IF(B248="","SIN PUNTO; ","")&amp;IF(AND(AND(E248&lt;&gt;"Hecho",E248&lt;&gt;"No aplica"),N(I248)&gt;0,TODAY()&gt;=N(I248)),"ABIERTO DESPUÉS DEL INICIO; ","")&amp;IF(AND(AND(E248&lt;&gt;"Hecho",E248&lt;&gt;"No aplica"),N(I248)&gt;0,TODAY()&lt;N(I248),N(I248)-TODAY()&lt;=N('Ajustes'!$B$2)),"INICIO CERCANO - SIGUE ABIERTO; ","")&amp;IF(AND(E248&lt;&gt;"No aplica",C248=""),"SIN RESPONSABLE; ","")&amp;IF(AND(AND(E248&lt;&gt;"Hecho",E248&lt;&gt;"No aplica"),N(D248)=0),"SIN FECHA LÍMITE; ","")&amp;IF(AND(AND(E248&lt;&gt;"Hecho",E248&lt;&gt;"No aplica"),N(D248)&gt;0,N(I248)&gt;0,N(D248)&gt;N(I248)),"FECHA LÍMITE DESPUÉS DEL INICIO; ","")&amp;IF(AND(AND(E248&lt;&gt;"Hecho",E248&lt;&gt;"No aplica"),N(D248)&gt;0,N(D248)&lt;TODAY()),"VENCIDO; ","")&amp;IF(AND(E248="Hecho",G248=""),"HECHO - SIN COMPROBANTE; ","")&amp;IF(AND(E248="Hecho",N(F248)=0),"HECHO - SIN FECHA; ","")="","",LEFT(IF(A248="","SIN OBRA; ",IF(COUNTIF('Obras'!$A$2:$A$51,A248)=0,"OBRA NO ESTÁ EN OBRAS; ",""))&amp;IF(B248="","SIN PUNTO; ","")&amp;IF(AND(AND(E248&lt;&gt;"Hecho",E248&lt;&gt;"No aplica"),N(I248)&gt;0,TODAY()&gt;=N(I248)),"ABIERTO DESPUÉS DEL INICIO; ","")&amp;IF(AND(AND(E248&lt;&gt;"Hecho",E248&lt;&gt;"No aplica"),N(I248)&gt;0,TODAY()&lt;N(I248),N(I248)-TODAY()&lt;=N('Ajustes'!$B$2)),"INICIO CERCANO - SIGUE ABIERTO; ","")&amp;IF(AND(E248&lt;&gt;"No aplica",C248=""),"SIN RESPONSABLE; ","")&amp;IF(AND(AND(E248&lt;&gt;"Hecho",E248&lt;&gt;"No aplica"),N(D248)=0),"SIN FECHA LÍMITE; ","")&amp;IF(AND(AND(E248&lt;&gt;"Hecho",E248&lt;&gt;"No aplica"),N(D248)&gt;0,N(I248)&gt;0,N(D248)&gt;N(I248)),"FECHA LÍMITE DESPUÉS DEL INICIO; ","")&amp;IF(AND(AND(E248&lt;&gt;"Hecho",E248&lt;&gt;"No aplica"),N(D248)&gt;0,N(D248)&lt;TODAY()),"VENCIDO; ","")&amp;IF(AND(E248="Hecho",G248=""),"HECHO - SIN COMPROBANTE; ","")&amp;IF(AND(E248="Hecho",N(F248)=0),"HECHO - SIN FECHA; ",""),LEN(IF(A248="","SIN OBRA; ",IF(COUNTIF('Obras'!$A$2:$A$51,A248)=0,"OBRA NO ESTÁ EN OBRAS; ",""))&amp;IF(B248="","SIN PUNTO; ","")&amp;IF(AND(AND(E248&lt;&gt;"Hecho",E248&lt;&gt;"No aplica"),N(I248)&gt;0,TODAY()&gt;=N(I248)),"ABIERTO DESPUÉS DEL INICIO; ","")&amp;IF(AND(AND(E248&lt;&gt;"Hecho",E248&lt;&gt;"No aplica"),N(I248)&gt;0,TODAY()&lt;N(I248),N(I248)-TODAY()&lt;=N('Ajustes'!$B$2)),"INICIO CERCANO - SIGUE ABIERTO; ","")&amp;IF(AND(E248&lt;&gt;"No aplica",C248=""),"SIN RESPONSABLE; ","")&amp;IF(AND(AND(E248&lt;&gt;"Hecho",E248&lt;&gt;"No aplica"),N(D248)=0),"SIN FECHA LÍMITE; ","")&amp;IF(AND(AND(E248&lt;&gt;"Hecho",E248&lt;&gt;"No aplica"),N(D248)&gt;0,N(I248)&gt;0,N(D248)&gt;N(I248)),"FECHA LÍMITE DESPUÉS DEL INICIO; ","")&amp;IF(AND(AND(E248&lt;&gt;"Hecho",E248&lt;&gt;"No aplica"),N(D248)&gt;0,N(D248)&lt;TODAY()),"VENCIDO; ","")&amp;IF(AND(E248="Hecho",G248=""),"HECHO - SIN COMPROBANTE; ","")&amp;IF(AND(E248="Hecho",N(F248)=0),"HECHO - SIN FECHA; ",""))-2)))</f>
        <v/>
      </c>
    </row>
    <row r="249">
      <c r="B249" s="6" t="n"/>
      <c r="D249" s="7" t="n"/>
      <c r="F249" s="7" t="n"/>
      <c r="H249" s="6" t="n"/>
      <c r="I249" s="7">
        <f>IF(A249="","",IFERROR(IF(N(INDEX('Obras'!$D$2:$D$51,MATCH(A249,'Obras'!$A$2:$A$51,0)))=0,"",INDEX('Obras'!$D$2:$D$51,MATCH(A249,'Obras'!$A$2:$A$51,0))),""))</f>
        <v/>
      </c>
      <c r="J249" s="8">
        <f>IF(N(I249)=0,"",N(I249)-TODAY())</f>
        <v/>
      </c>
      <c r="K249" s="6">
        <f>IF(NOT(OR(A249&lt;&gt;"",B249&lt;&gt;"")),"",IF(IF(A249="","SIN OBRA; ",IF(COUNTIF('Obras'!$A$2:$A$51,A249)=0,"OBRA NO ESTÁ EN OBRAS; ",""))&amp;IF(B249="","SIN PUNTO; ","")&amp;IF(AND(AND(E249&lt;&gt;"Hecho",E249&lt;&gt;"No aplica"),N(I249)&gt;0,TODAY()&gt;=N(I249)),"ABIERTO DESPUÉS DEL INICIO; ","")&amp;IF(AND(AND(E249&lt;&gt;"Hecho",E249&lt;&gt;"No aplica"),N(I249)&gt;0,TODAY()&lt;N(I249),N(I249)-TODAY()&lt;=N('Ajustes'!$B$2)),"INICIO CERCANO - SIGUE ABIERTO; ","")&amp;IF(AND(E249&lt;&gt;"No aplica",C249=""),"SIN RESPONSABLE; ","")&amp;IF(AND(AND(E249&lt;&gt;"Hecho",E249&lt;&gt;"No aplica"),N(D249)=0),"SIN FECHA LÍMITE; ","")&amp;IF(AND(AND(E249&lt;&gt;"Hecho",E249&lt;&gt;"No aplica"),N(D249)&gt;0,N(I249)&gt;0,N(D249)&gt;N(I249)),"FECHA LÍMITE DESPUÉS DEL INICIO; ","")&amp;IF(AND(AND(E249&lt;&gt;"Hecho",E249&lt;&gt;"No aplica"),N(D249)&gt;0,N(D249)&lt;TODAY()),"VENCIDO; ","")&amp;IF(AND(E249="Hecho",G249=""),"HECHO - SIN COMPROBANTE; ","")&amp;IF(AND(E249="Hecho",N(F249)=0),"HECHO - SIN FECHA; ","")="","",LEFT(IF(A249="","SIN OBRA; ",IF(COUNTIF('Obras'!$A$2:$A$51,A249)=0,"OBRA NO ESTÁ EN OBRAS; ",""))&amp;IF(B249="","SIN PUNTO; ","")&amp;IF(AND(AND(E249&lt;&gt;"Hecho",E249&lt;&gt;"No aplica"),N(I249)&gt;0,TODAY()&gt;=N(I249)),"ABIERTO DESPUÉS DEL INICIO; ","")&amp;IF(AND(AND(E249&lt;&gt;"Hecho",E249&lt;&gt;"No aplica"),N(I249)&gt;0,TODAY()&lt;N(I249),N(I249)-TODAY()&lt;=N('Ajustes'!$B$2)),"INICIO CERCANO - SIGUE ABIERTO; ","")&amp;IF(AND(E249&lt;&gt;"No aplica",C249=""),"SIN RESPONSABLE; ","")&amp;IF(AND(AND(E249&lt;&gt;"Hecho",E249&lt;&gt;"No aplica"),N(D249)=0),"SIN FECHA LÍMITE; ","")&amp;IF(AND(AND(E249&lt;&gt;"Hecho",E249&lt;&gt;"No aplica"),N(D249)&gt;0,N(I249)&gt;0,N(D249)&gt;N(I249)),"FECHA LÍMITE DESPUÉS DEL INICIO; ","")&amp;IF(AND(AND(E249&lt;&gt;"Hecho",E249&lt;&gt;"No aplica"),N(D249)&gt;0,N(D249)&lt;TODAY()),"VENCIDO; ","")&amp;IF(AND(E249="Hecho",G249=""),"HECHO - SIN COMPROBANTE; ","")&amp;IF(AND(E249="Hecho",N(F249)=0),"HECHO - SIN FECHA; ",""),LEN(IF(A249="","SIN OBRA; ",IF(COUNTIF('Obras'!$A$2:$A$51,A249)=0,"OBRA NO ESTÁ EN OBRAS; ",""))&amp;IF(B249="","SIN PUNTO; ","")&amp;IF(AND(AND(E249&lt;&gt;"Hecho",E249&lt;&gt;"No aplica"),N(I249)&gt;0,TODAY()&gt;=N(I249)),"ABIERTO DESPUÉS DEL INICIO; ","")&amp;IF(AND(AND(E249&lt;&gt;"Hecho",E249&lt;&gt;"No aplica"),N(I249)&gt;0,TODAY()&lt;N(I249),N(I249)-TODAY()&lt;=N('Ajustes'!$B$2)),"INICIO CERCANO - SIGUE ABIERTO; ","")&amp;IF(AND(E249&lt;&gt;"No aplica",C249=""),"SIN RESPONSABLE; ","")&amp;IF(AND(AND(E249&lt;&gt;"Hecho",E249&lt;&gt;"No aplica"),N(D249)=0),"SIN FECHA LÍMITE; ","")&amp;IF(AND(AND(E249&lt;&gt;"Hecho",E249&lt;&gt;"No aplica"),N(D249)&gt;0,N(I249)&gt;0,N(D249)&gt;N(I249)),"FECHA LÍMITE DESPUÉS DEL INICIO; ","")&amp;IF(AND(AND(E249&lt;&gt;"Hecho",E249&lt;&gt;"No aplica"),N(D249)&gt;0,N(D249)&lt;TODAY()),"VENCIDO; ","")&amp;IF(AND(E249="Hecho",G249=""),"HECHO - SIN COMPROBANTE; ","")&amp;IF(AND(E249="Hecho",N(F249)=0),"HECHO - SIN FECHA; ",""))-2)))</f>
        <v/>
      </c>
    </row>
    <row r="250">
      <c r="B250" s="6" t="n"/>
      <c r="D250" s="7" t="n"/>
      <c r="F250" s="7" t="n"/>
      <c r="H250" s="6" t="n"/>
      <c r="I250" s="7">
        <f>IF(A250="","",IFERROR(IF(N(INDEX('Obras'!$D$2:$D$51,MATCH(A250,'Obras'!$A$2:$A$51,0)))=0,"",INDEX('Obras'!$D$2:$D$51,MATCH(A250,'Obras'!$A$2:$A$51,0))),""))</f>
        <v/>
      </c>
      <c r="J250" s="8">
        <f>IF(N(I250)=0,"",N(I250)-TODAY())</f>
        <v/>
      </c>
      <c r="K250" s="6">
        <f>IF(NOT(OR(A250&lt;&gt;"",B250&lt;&gt;"")),"",IF(IF(A250="","SIN OBRA; ",IF(COUNTIF('Obras'!$A$2:$A$51,A250)=0,"OBRA NO ESTÁ EN OBRAS; ",""))&amp;IF(B250="","SIN PUNTO; ","")&amp;IF(AND(AND(E250&lt;&gt;"Hecho",E250&lt;&gt;"No aplica"),N(I250)&gt;0,TODAY()&gt;=N(I250)),"ABIERTO DESPUÉS DEL INICIO; ","")&amp;IF(AND(AND(E250&lt;&gt;"Hecho",E250&lt;&gt;"No aplica"),N(I250)&gt;0,TODAY()&lt;N(I250),N(I250)-TODAY()&lt;=N('Ajustes'!$B$2)),"INICIO CERCANO - SIGUE ABIERTO; ","")&amp;IF(AND(E250&lt;&gt;"No aplica",C250=""),"SIN RESPONSABLE; ","")&amp;IF(AND(AND(E250&lt;&gt;"Hecho",E250&lt;&gt;"No aplica"),N(D250)=0),"SIN FECHA LÍMITE; ","")&amp;IF(AND(AND(E250&lt;&gt;"Hecho",E250&lt;&gt;"No aplica"),N(D250)&gt;0,N(I250)&gt;0,N(D250)&gt;N(I250)),"FECHA LÍMITE DESPUÉS DEL INICIO; ","")&amp;IF(AND(AND(E250&lt;&gt;"Hecho",E250&lt;&gt;"No aplica"),N(D250)&gt;0,N(D250)&lt;TODAY()),"VENCIDO; ","")&amp;IF(AND(E250="Hecho",G250=""),"HECHO - SIN COMPROBANTE; ","")&amp;IF(AND(E250="Hecho",N(F250)=0),"HECHO - SIN FECHA; ","")="","",LEFT(IF(A250="","SIN OBRA; ",IF(COUNTIF('Obras'!$A$2:$A$51,A250)=0,"OBRA NO ESTÁ EN OBRAS; ",""))&amp;IF(B250="","SIN PUNTO; ","")&amp;IF(AND(AND(E250&lt;&gt;"Hecho",E250&lt;&gt;"No aplica"),N(I250)&gt;0,TODAY()&gt;=N(I250)),"ABIERTO DESPUÉS DEL INICIO; ","")&amp;IF(AND(AND(E250&lt;&gt;"Hecho",E250&lt;&gt;"No aplica"),N(I250)&gt;0,TODAY()&lt;N(I250),N(I250)-TODAY()&lt;=N('Ajustes'!$B$2)),"INICIO CERCANO - SIGUE ABIERTO; ","")&amp;IF(AND(E250&lt;&gt;"No aplica",C250=""),"SIN RESPONSABLE; ","")&amp;IF(AND(AND(E250&lt;&gt;"Hecho",E250&lt;&gt;"No aplica"),N(D250)=0),"SIN FECHA LÍMITE; ","")&amp;IF(AND(AND(E250&lt;&gt;"Hecho",E250&lt;&gt;"No aplica"),N(D250)&gt;0,N(I250)&gt;0,N(D250)&gt;N(I250)),"FECHA LÍMITE DESPUÉS DEL INICIO; ","")&amp;IF(AND(AND(E250&lt;&gt;"Hecho",E250&lt;&gt;"No aplica"),N(D250)&gt;0,N(D250)&lt;TODAY()),"VENCIDO; ","")&amp;IF(AND(E250="Hecho",G250=""),"HECHO - SIN COMPROBANTE; ","")&amp;IF(AND(E250="Hecho",N(F250)=0),"HECHO - SIN FECHA; ",""),LEN(IF(A250="","SIN OBRA; ",IF(COUNTIF('Obras'!$A$2:$A$51,A250)=0,"OBRA NO ESTÁ EN OBRAS; ",""))&amp;IF(B250="","SIN PUNTO; ","")&amp;IF(AND(AND(E250&lt;&gt;"Hecho",E250&lt;&gt;"No aplica"),N(I250)&gt;0,TODAY()&gt;=N(I250)),"ABIERTO DESPUÉS DEL INICIO; ","")&amp;IF(AND(AND(E250&lt;&gt;"Hecho",E250&lt;&gt;"No aplica"),N(I250)&gt;0,TODAY()&lt;N(I250),N(I250)-TODAY()&lt;=N('Ajustes'!$B$2)),"INICIO CERCANO - SIGUE ABIERTO; ","")&amp;IF(AND(E250&lt;&gt;"No aplica",C250=""),"SIN RESPONSABLE; ","")&amp;IF(AND(AND(E250&lt;&gt;"Hecho",E250&lt;&gt;"No aplica"),N(D250)=0),"SIN FECHA LÍMITE; ","")&amp;IF(AND(AND(E250&lt;&gt;"Hecho",E250&lt;&gt;"No aplica"),N(D250)&gt;0,N(I250)&gt;0,N(D250)&gt;N(I250)),"FECHA LÍMITE DESPUÉS DEL INICIO; ","")&amp;IF(AND(AND(E250&lt;&gt;"Hecho",E250&lt;&gt;"No aplica"),N(D250)&gt;0,N(D250)&lt;TODAY()),"VENCIDO; ","")&amp;IF(AND(E250="Hecho",G250=""),"HECHO - SIN COMPROBANTE; ","")&amp;IF(AND(E250="Hecho",N(F250)=0),"HECHO - SIN FECHA; ",""))-2)))</f>
        <v/>
      </c>
    </row>
    <row r="251">
      <c r="B251" s="6" t="n"/>
      <c r="D251" s="7" t="n"/>
      <c r="F251" s="7" t="n"/>
      <c r="H251" s="6" t="n"/>
      <c r="I251" s="7">
        <f>IF(A251="","",IFERROR(IF(N(INDEX('Obras'!$D$2:$D$51,MATCH(A251,'Obras'!$A$2:$A$51,0)))=0,"",INDEX('Obras'!$D$2:$D$51,MATCH(A251,'Obras'!$A$2:$A$51,0))),""))</f>
        <v/>
      </c>
      <c r="J251" s="8">
        <f>IF(N(I251)=0,"",N(I251)-TODAY())</f>
        <v/>
      </c>
      <c r="K251" s="6">
        <f>IF(NOT(OR(A251&lt;&gt;"",B251&lt;&gt;"")),"",IF(IF(A251="","SIN OBRA; ",IF(COUNTIF('Obras'!$A$2:$A$51,A251)=0,"OBRA NO ESTÁ EN OBRAS; ",""))&amp;IF(B251="","SIN PUNTO; ","")&amp;IF(AND(AND(E251&lt;&gt;"Hecho",E251&lt;&gt;"No aplica"),N(I251)&gt;0,TODAY()&gt;=N(I251)),"ABIERTO DESPUÉS DEL INICIO; ","")&amp;IF(AND(AND(E251&lt;&gt;"Hecho",E251&lt;&gt;"No aplica"),N(I251)&gt;0,TODAY()&lt;N(I251),N(I251)-TODAY()&lt;=N('Ajustes'!$B$2)),"INICIO CERCANO - SIGUE ABIERTO; ","")&amp;IF(AND(E251&lt;&gt;"No aplica",C251=""),"SIN RESPONSABLE; ","")&amp;IF(AND(AND(E251&lt;&gt;"Hecho",E251&lt;&gt;"No aplica"),N(D251)=0),"SIN FECHA LÍMITE; ","")&amp;IF(AND(AND(E251&lt;&gt;"Hecho",E251&lt;&gt;"No aplica"),N(D251)&gt;0,N(I251)&gt;0,N(D251)&gt;N(I251)),"FECHA LÍMITE DESPUÉS DEL INICIO; ","")&amp;IF(AND(AND(E251&lt;&gt;"Hecho",E251&lt;&gt;"No aplica"),N(D251)&gt;0,N(D251)&lt;TODAY()),"VENCIDO; ","")&amp;IF(AND(E251="Hecho",G251=""),"HECHO - SIN COMPROBANTE; ","")&amp;IF(AND(E251="Hecho",N(F251)=0),"HECHO - SIN FECHA; ","")="","",LEFT(IF(A251="","SIN OBRA; ",IF(COUNTIF('Obras'!$A$2:$A$51,A251)=0,"OBRA NO ESTÁ EN OBRAS; ",""))&amp;IF(B251="","SIN PUNTO; ","")&amp;IF(AND(AND(E251&lt;&gt;"Hecho",E251&lt;&gt;"No aplica"),N(I251)&gt;0,TODAY()&gt;=N(I251)),"ABIERTO DESPUÉS DEL INICIO; ","")&amp;IF(AND(AND(E251&lt;&gt;"Hecho",E251&lt;&gt;"No aplica"),N(I251)&gt;0,TODAY()&lt;N(I251),N(I251)-TODAY()&lt;=N('Ajustes'!$B$2)),"INICIO CERCANO - SIGUE ABIERTO; ","")&amp;IF(AND(E251&lt;&gt;"No aplica",C251=""),"SIN RESPONSABLE; ","")&amp;IF(AND(AND(E251&lt;&gt;"Hecho",E251&lt;&gt;"No aplica"),N(D251)=0),"SIN FECHA LÍMITE; ","")&amp;IF(AND(AND(E251&lt;&gt;"Hecho",E251&lt;&gt;"No aplica"),N(D251)&gt;0,N(I251)&gt;0,N(D251)&gt;N(I251)),"FECHA LÍMITE DESPUÉS DEL INICIO; ","")&amp;IF(AND(AND(E251&lt;&gt;"Hecho",E251&lt;&gt;"No aplica"),N(D251)&gt;0,N(D251)&lt;TODAY()),"VENCIDO; ","")&amp;IF(AND(E251="Hecho",G251=""),"HECHO - SIN COMPROBANTE; ","")&amp;IF(AND(E251="Hecho",N(F251)=0),"HECHO - SIN FECHA; ",""),LEN(IF(A251="","SIN OBRA; ",IF(COUNTIF('Obras'!$A$2:$A$51,A251)=0,"OBRA NO ESTÁ EN OBRAS; ",""))&amp;IF(B251="","SIN PUNTO; ","")&amp;IF(AND(AND(E251&lt;&gt;"Hecho",E251&lt;&gt;"No aplica"),N(I251)&gt;0,TODAY()&gt;=N(I251)),"ABIERTO DESPUÉS DEL INICIO; ","")&amp;IF(AND(AND(E251&lt;&gt;"Hecho",E251&lt;&gt;"No aplica"),N(I251)&gt;0,TODAY()&lt;N(I251),N(I251)-TODAY()&lt;=N('Ajustes'!$B$2)),"INICIO CERCANO - SIGUE ABIERTO; ","")&amp;IF(AND(E251&lt;&gt;"No aplica",C251=""),"SIN RESPONSABLE; ","")&amp;IF(AND(AND(E251&lt;&gt;"Hecho",E251&lt;&gt;"No aplica"),N(D251)=0),"SIN FECHA LÍMITE; ","")&amp;IF(AND(AND(E251&lt;&gt;"Hecho",E251&lt;&gt;"No aplica"),N(D251)&gt;0,N(I251)&gt;0,N(D251)&gt;N(I251)),"FECHA LÍMITE DESPUÉS DEL INICIO; ","")&amp;IF(AND(AND(E251&lt;&gt;"Hecho",E251&lt;&gt;"No aplica"),N(D251)&gt;0,N(D251)&lt;TODAY()),"VENCIDO; ","")&amp;IF(AND(E251="Hecho",G251=""),"HECHO - SIN COMPROBANTE; ","")&amp;IF(AND(E251="Hecho",N(F251)=0),"HECHO - SIN FECHA; ",""))-2)))</f>
        <v/>
      </c>
    </row>
    <row r="252">
      <c r="B252" s="6" t="n"/>
      <c r="D252" s="7" t="n"/>
      <c r="F252" s="7" t="n"/>
      <c r="H252" s="6" t="n"/>
      <c r="I252" s="7">
        <f>IF(A252="","",IFERROR(IF(N(INDEX('Obras'!$D$2:$D$51,MATCH(A252,'Obras'!$A$2:$A$51,0)))=0,"",INDEX('Obras'!$D$2:$D$51,MATCH(A252,'Obras'!$A$2:$A$51,0))),""))</f>
        <v/>
      </c>
      <c r="J252" s="8">
        <f>IF(N(I252)=0,"",N(I252)-TODAY())</f>
        <v/>
      </c>
      <c r="K252" s="6">
        <f>IF(NOT(OR(A252&lt;&gt;"",B252&lt;&gt;"")),"",IF(IF(A252="","SIN OBRA; ",IF(COUNTIF('Obras'!$A$2:$A$51,A252)=0,"OBRA NO ESTÁ EN OBRAS; ",""))&amp;IF(B252="","SIN PUNTO; ","")&amp;IF(AND(AND(E252&lt;&gt;"Hecho",E252&lt;&gt;"No aplica"),N(I252)&gt;0,TODAY()&gt;=N(I252)),"ABIERTO DESPUÉS DEL INICIO; ","")&amp;IF(AND(AND(E252&lt;&gt;"Hecho",E252&lt;&gt;"No aplica"),N(I252)&gt;0,TODAY()&lt;N(I252),N(I252)-TODAY()&lt;=N('Ajustes'!$B$2)),"INICIO CERCANO - SIGUE ABIERTO; ","")&amp;IF(AND(E252&lt;&gt;"No aplica",C252=""),"SIN RESPONSABLE; ","")&amp;IF(AND(AND(E252&lt;&gt;"Hecho",E252&lt;&gt;"No aplica"),N(D252)=0),"SIN FECHA LÍMITE; ","")&amp;IF(AND(AND(E252&lt;&gt;"Hecho",E252&lt;&gt;"No aplica"),N(D252)&gt;0,N(I252)&gt;0,N(D252)&gt;N(I252)),"FECHA LÍMITE DESPUÉS DEL INICIO; ","")&amp;IF(AND(AND(E252&lt;&gt;"Hecho",E252&lt;&gt;"No aplica"),N(D252)&gt;0,N(D252)&lt;TODAY()),"VENCIDO; ","")&amp;IF(AND(E252="Hecho",G252=""),"HECHO - SIN COMPROBANTE; ","")&amp;IF(AND(E252="Hecho",N(F252)=0),"HECHO - SIN FECHA; ","")="","",LEFT(IF(A252="","SIN OBRA; ",IF(COUNTIF('Obras'!$A$2:$A$51,A252)=0,"OBRA NO ESTÁ EN OBRAS; ",""))&amp;IF(B252="","SIN PUNTO; ","")&amp;IF(AND(AND(E252&lt;&gt;"Hecho",E252&lt;&gt;"No aplica"),N(I252)&gt;0,TODAY()&gt;=N(I252)),"ABIERTO DESPUÉS DEL INICIO; ","")&amp;IF(AND(AND(E252&lt;&gt;"Hecho",E252&lt;&gt;"No aplica"),N(I252)&gt;0,TODAY()&lt;N(I252),N(I252)-TODAY()&lt;=N('Ajustes'!$B$2)),"INICIO CERCANO - SIGUE ABIERTO; ","")&amp;IF(AND(E252&lt;&gt;"No aplica",C252=""),"SIN RESPONSABLE; ","")&amp;IF(AND(AND(E252&lt;&gt;"Hecho",E252&lt;&gt;"No aplica"),N(D252)=0),"SIN FECHA LÍMITE; ","")&amp;IF(AND(AND(E252&lt;&gt;"Hecho",E252&lt;&gt;"No aplica"),N(D252)&gt;0,N(I252)&gt;0,N(D252)&gt;N(I252)),"FECHA LÍMITE DESPUÉS DEL INICIO; ","")&amp;IF(AND(AND(E252&lt;&gt;"Hecho",E252&lt;&gt;"No aplica"),N(D252)&gt;0,N(D252)&lt;TODAY()),"VENCIDO; ","")&amp;IF(AND(E252="Hecho",G252=""),"HECHO - SIN COMPROBANTE; ","")&amp;IF(AND(E252="Hecho",N(F252)=0),"HECHO - SIN FECHA; ",""),LEN(IF(A252="","SIN OBRA; ",IF(COUNTIF('Obras'!$A$2:$A$51,A252)=0,"OBRA NO ESTÁ EN OBRAS; ",""))&amp;IF(B252="","SIN PUNTO; ","")&amp;IF(AND(AND(E252&lt;&gt;"Hecho",E252&lt;&gt;"No aplica"),N(I252)&gt;0,TODAY()&gt;=N(I252)),"ABIERTO DESPUÉS DEL INICIO; ","")&amp;IF(AND(AND(E252&lt;&gt;"Hecho",E252&lt;&gt;"No aplica"),N(I252)&gt;0,TODAY()&lt;N(I252),N(I252)-TODAY()&lt;=N('Ajustes'!$B$2)),"INICIO CERCANO - SIGUE ABIERTO; ","")&amp;IF(AND(E252&lt;&gt;"No aplica",C252=""),"SIN RESPONSABLE; ","")&amp;IF(AND(AND(E252&lt;&gt;"Hecho",E252&lt;&gt;"No aplica"),N(D252)=0),"SIN FECHA LÍMITE; ","")&amp;IF(AND(AND(E252&lt;&gt;"Hecho",E252&lt;&gt;"No aplica"),N(D252)&gt;0,N(I252)&gt;0,N(D252)&gt;N(I252)),"FECHA LÍMITE DESPUÉS DEL INICIO; ","")&amp;IF(AND(AND(E252&lt;&gt;"Hecho",E252&lt;&gt;"No aplica"),N(D252)&gt;0,N(D252)&lt;TODAY()),"VENCIDO; ","")&amp;IF(AND(E252="Hecho",G252=""),"HECHO - SIN COMPROBANTE; ","")&amp;IF(AND(E252="Hecho",N(F252)=0),"HECHO - SIN FECHA; ",""))-2)))</f>
        <v/>
      </c>
    </row>
    <row r="253">
      <c r="B253" s="6" t="n"/>
      <c r="D253" s="7" t="n"/>
      <c r="F253" s="7" t="n"/>
      <c r="H253" s="6" t="n"/>
      <c r="I253" s="7">
        <f>IF(A253="","",IFERROR(IF(N(INDEX('Obras'!$D$2:$D$51,MATCH(A253,'Obras'!$A$2:$A$51,0)))=0,"",INDEX('Obras'!$D$2:$D$51,MATCH(A253,'Obras'!$A$2:$A$51,0))),""))</f>
        <v/>
      </c>
      <c r="J253" s="8">
        <f>IF(N(I253)=0,"",N(I253)-TODAY())</f>
        <v/>
      </c>
      <c r="K253" s="6">
        <f>IF(NOT(OR(A253&lt;&gt;"",B253&lt;&gt;"")),"",IF(IF(A253="","SIN OBRA; ",IF(COUNTIF('Obras'!$A$2:$A$51,A253)=0,"OBRA NO ESTÁ EN OBRAS; ",""))&amp;IF(B253="","SIN PUNTO; ","")&amp;IF(AND(AND(E253&lt;&gt;"Hecho",E253&lt;&gt;"No aplica"),N(I253)&gt;0,TODAY()&gt;=N(I253)),"ABIERTO DESPUÉS DEL INICIO; ","")&amp;IF(AND(AND(E253&lt;&gt;"Hecho",E253&lt;&gt;"No aplica"),N(I253)&gt;0,TODAY()&lt;N(I253),N(I253)-TODAY()&lt;=N('Ajustes'!$B$2)),"INICIO CERCANO - SIGUE ABIERTO; ","")&amp;IF(AND(E253&lt;&gt;"No aplica",C253=""),"SIN RESPONSABLE; ","")&amp;IF(AND(AND(E253&lt;&gt;"Hecho",E253&lt;&gt;"No aplica"),N(D253)=0),"SIN FECHA LÍMITE; ","")&amp;IF(AND(AND(E253&lt;&gt;"Hecho",E253&lt;&gt;"No aplica"),N(D253)&gt;0,N(I253)&gt;0,N(D253)&gt;N(I253)),"FECHA LÍMITE DESPUÉS DEL INICIO; ","")&amp;IF(AND(AND(E253&lt;&gt;"Hecho",E253&lt;&gt;"No aplica"),N(D253)&gt;0,N(D253)&lt;TODAY()),"VENCIDO; ","")&amp;IF(AND(E253="Hecho",G253=""),"HECHO - SIN COMPROBANTE; ","")&amp;IF(AND(E253="Hecho",N(F253)=0),"HECHO - SIN FECHA; ","")="","",LEFT(IF(A253="","SIN OBRA; ",IF(COUNTIF('Obras'!$A$2:$A$51,A253)=0,"OBRA NO ESTÁ EN OBRAS; ",""))&amp;IF(B253="","SIN PUNTO; ","")&amp;IF(AND(AND(E253&lt;&gt;"Hecho",E253&lt;&gt;"No aplica"),N(I253)&gt;0,TODAY()&gt;=N(I253)),"ABIERTO DESPUÉS DEL INICIO; ","")&amp;IF(AND(AND(E253&lt;&gt;"Hecho",E253&lt;&gt;"No aplica"),N(I253)&gt;0,TODAY()&lt;N(I253),N(I253)-TODAY()&lt;=N('Ajustes'!$B$2)),"INICIO CERCANO - SIGUE ABIERTO; ","")&amp;IF(AND(E253&lt;&gt;"No aplica",C253=""),"SIN RESPONSABLE; ","")&amp;IF(AND(AND(E253&lt;&gt;"Hecho",E253&lt;&gt;"No aplica"),N(D253)=0),"SIN FECHA LÍMITE; ","")&amp;IF(AND(AND(E253&lt;&gt;"Hecho",E253&lt;&gt;"No aplica"),N(D253)&gt;0,N(I253)&gt;0,N(D253)&gt;N(I253)),"FECHA LÍMITE DESPUÉS DEL INICIO; ","")&amp;IF(AND(AND(E253&lt;&gt;"Hecho",E253&lt;&gt;"No aplica"),N(D253)&gt;0,N(D253)&lt;TODAY()),"VENCIDO; ","")&amp;IF(AND(E253="Hecho",G253=""),"HECHO - SIN COMPROBANTE; ","")&amp;IF(AND(E253="Hecho",N(F253)=0),"HECHO - SIN FECHA; ",""),LEN(IF(A253="","SIN OBRA; ",IF(COUNTIF('Obras'!$A$2:$A$51,A253)=0,"OBRA NO ESTÁ EN OBRAS; ",""))&amp;IF(B253="","SIN PUNTO; ","")&amp;IF(AND(AND(E253&lt;&gt;"Hecho",E253&lt;&gt;"No aplica"),N(I253)&gt;0,TODAY()&gt;=N(I253)),"ABIERTO DESPUÉS DEL INICIO; ","")&amp;IF(AND(AND(E253&lt;&gt;"Hecho",E253&lt;&gt;"No aplica"),N(I253)&gt;0,TODAY()&lt;N(I253),N(I253)-TODAY()&lt;=N('Ajustes'!$B$2)),"INICIO CERCANO - SIGUE ABIERTO; ","")&amp;IF(AND(E253&lt;&gt;"No aplica",C253=""),"SIN RESPONSABLE; ","")&amp;IF(AND(AND(E253&lt;&gt;"Hecho",E253&lt;&gt;"No aplica"),N(D253)=0),"SIN FECHA LÍMITE; ","")&amp;IF(AND(AND(E253&lt;&gt;"Hecho",E253&lt;&gt;"No aplica"),N(D253)&gt;0,N(I253)&gt;0,N(D253)&gt;N(I253)),"FECHA LÍMITE DESPUÉS DEL INICIO; ","")&amp;IF(AND(AND(E253&lt;&gt;"Hecho",E253&lt;&gt;"No aplica"),N(D253)&gt;0,N(D253)&lt;TODAY()),"VENCIDO; ","")&amp;IF(AND(E253="Hecho",G253=""),"HECHO - SIN COMPROBANTE; ","")&amp;IF(AND(E253="Hecho",N(F253)=0),"HECHO - SIN FECHA; ",""))-2)))</f>
        <v/>
      </c>
    </row>
    <row r="254">
      <c r="B254" s="6" t="n"/>
      <c r="D254" s="7" t="n"/>
      <c r="F254" s="7" t="n"/>
      <c r="H254" s="6" t="n"/>
      <c r="I254" s="7">
        <f>IF(A254="","",IFERROR(IF(N(INDEX('Obras'!$D$2:$D$51,MATCH(A254,'Obras'!$A$2:$A$51,0)))=0,"",INDEX('Obras'!$D$2:$D$51,MATCH(A254,'Obras'!$A$2:$A$51,0))),""))</f>
        <v/>
      </c>
      <c r="J254" s="8">
        <f>IF(N(I254)=0,"",N(I254)-TODAY())</f>
        <v/>
      </c>
      <c r="K254" s="6">
        <f>IF(NOT(OR(A254&lt;&gt;"",B254&lt;&gt;"")),"",IF(IF(A254="","SIN OBRA; ",IF(COUNTIF('Obras'!$A$2:$A$51,A254)=0,"OBRA NO ESTÁ EN OBRAS; ",""))&amp;IF(B254="","SIN PUNTO; ","")&amp;IF(AND(AND(E254&lt;&gt;"Hecho",E254&lt;&gt;"No aplica"),N(I254)&gt;0,TODAY()&gt;=N(I254)),"ABIERTO DESPUÉS DEL INICIO; ","")&amp;IF(AND(AND(E254&lt;&gt;"Hecho",E254&lt;&gt;"No aplica"),N(I254)&gt;0,TODAY()&lt;N(I254),N(I254)-TODAY()&lt;=N('Ajustes'!$B$2)),"INICIO CERCANO - SIGUE ABIERTO; ","")&amp;IF(AND(E254&lt;&gt;"No aplica",C254=""),"SIN RESPONSABLE; ","")&amp;IF(AND(AND(E254&lt;&gt;"Hecho",E254&lt;&gt;"No aplica"),N(D254)=0),"SIN FECHA LÍMITE; ","")&amp;IF(AND(AND(E254&lt;&gt;"Hecho",E254&lt;&gt;"No aplica"),N(D254)&gt;0,N(I254)&gt;0,N(D254)&gt;N(I254)),"FECHA LÍMITE DESPUÉS DEL INICIO; ","")&amp;IF(AND(AND(E254&lt;&gt;"Hecho",E254&lt;&gt;"No aplica"),N(D254)&gt;0,N(D254)&lt;TODAY()),"VENCIDO; ","")&amp;IF(AND(E254="Hecho",G254=""),"HECHO - SIN COMPROBANTE; ","")&amp;IF(AND(E254="Hecho",N(F254)=0),"HECHO - SIN FECHA; ","")="","",LEFT(IF(A254="","SIN OBRA; ",IF(COUNTIF('Obras'!$A$2:$A$51,A254)=0,"OBRA NO ESTÁ EN OBRAS; ",""))&amp;IF(B254="","SIN PUNTO; ","")&amp;IF(AND(AND(E254&lt;&gt;"Hecho",E254&lt;&gt;"No aplica"),N(I254)&gt;0,TODAY()&gt;=N(I254)),"ABIERTO DESPUÉS DEL INICIO; ","")&amp;IF(AND(AND(E254&lt;&gt;"Hecho",E254&lt;&gt;"No aplica"),N(I254)&gt;0,TODAY()&lt;N(I254),N(I254)-TODAY()&lt;=N('Ajustes'!$B$2)),"INICIO CERCANO - SIGUE ABIERTO; ","")&amp;IF(AND(E254&lt;&gt;"No aplica",C254=""),"SIN RESPONSABLE; ","")&amp;IF(AND(AND(E254&lt;&gt;"Hecho",E254&lt;&gt;"No aplica"),N(D254)=0),"SIN FECHA LÍMITE; ","")&amp;IF(AND(AND(E254&lt;&gt;"Hecho",E254&lt;&gt;"No aplica"),N(D254)&gt;0,N(I254)&gt;0,N(D254)&gt;N(I254)),"FECHA LÍMITE DESPUÉS DEL INICIO; ","")&amp;IF(AND(AND(E254&lt;&gt;"Hecho",E254&lt;&gt;"No aplica"),N(D254)&gt;0,N(D254)&lt;TODAY()),"VENCIDO; ","")&amp;IF(AND(E254="Hecho",G254=""),"HECHO - SIN COMPROBANTE; ","")&amp;IF(AND(E254="Hecho",N(F254)=0),"HECHO - SIN FECHA; ",""),LEN(IF(A254="","SIN OBRA; ",IF(COUNTIF('Obras'!$A$2:$A$51,A254)=0,"OBRA NO ESTÁ EN OBRAS; ",""))&amp;IF(B254="","SIN PUNTO; ","")&amp;IF(AND(AND(E254&lt;&gt;"Hecho",E254&lt;&gt;"No aplica"),N(I254)&gt;0,TODAY()&gt;=N(I254)),"ABIERTO DESPUÉS DEL INICIO; ","")&amp;IF(AND(AND(E254&lt;&gt;"Hecho",E254&lt;&gt;"No aplica"),N(I254)&gt;0,TODAY()&lt;N(I254),N(I254)-TODAY()&lt;=N('Ajustes'!$B$2)),"INICIO CERCANO - SIGUE ABIERTO; ","")&amp;IF(AND(E254&lt;&gt;"No aplica",C254=""),"SIN RESPONSABLE; ","")&amp;IF(AND(AND(E254&lt;&gt;"Hecho",E254&lt;&gt;"No aplica"),N(D254)=0),"SIN FECHA LÍMITE; ","")&amp;IF(AND(AND(E254&lt;&gt;"Hecho",E254&lt;&gt;"No aplica"),N(D254)&gt;0,N(I254)&gt;0,N(D254)&gt;N(I254)),"FECHA LÍMITE DESPUÉS DEL INICIO; ","")&amp;IF(AND(AND(E254&lt;&gt;"Hecho",E254&lt;&gt;"No aplica"),N(D254)&gt;0,N(D254)&lt;TODAY()),"VENCIDO; ","")&amp;IF(AND(E254="Hecho",G254=""),"HECHO - SIN COMPROBANTE; ","")&amp;IF(AND(E254="Hecho",N(F254)=0),"HECHO - SIN FECHA; ",""))-2)))</f>
        <v/>
      </c>
    </row>
    <row r="255">
      <c r="B255" s="6" t="n"/>
      <c r="D255" s="7" t="n"/>
      <c r="F255" s="7" t="n"/>
      <c r="H255" s="6" t="n"/>
      <c r="I255" s="7">
        <f>IF(A255="","",IFERROR(IF(N(INDEX('Obras'!$D$2:$D$51,MATCH(A255,'Obras'!$A$2:$A$51,0)))=0,"",INDEX('Obras'!$D$2:$D$51,MATCH(A255,'Obras'!$A$2:$A$51,0))),""))</f>
        <v/>
      </c>
      <c r="J255" s="8">
        <f>IF(N(I255)=0,"",N(I255)-TODAY())</f>
        <v/>
      </c>
      <c r="K255" s="6">
        <f>IF(NOT(OR(A255&lt;&gt;"",B255&lt;&gt;"")),"",IF(IF(A255="","SIN OBRA; ",IF(COUNTIF('Obras'!$A$2:$A$51,A255)=0,"OBRA NO ESTÁ EN OBRAS; ",""))&amp;IF(B255="","SIN PUNTO; ","")&amp;IF(AND(AND(E255&lt;&gt;"Hecho",E255&lt;&gt;"No aplica"),N(I255)&gt;0,TODAY()&gt;=N(I255)),"ABIERTO DESPUÉS DEL INICIO; ","")&amp;IF(AND(AND(E255&lt;&gt;"Hecho",E255&lt;&gt;"No aplica"),N(I255)&gt;0,TODAY()&lt;N(I255),N(I255)-TODAY()&lt;=N('Ajustes'!$B$2)),"INICIO CERCANO - SIGUE ABIERTO; ","")&amp;IF(AND(E255&lt;&gt;"No aplica",C255=""),"SIN RESPONSABLE; ","")&amp;IF(AND(AND(E255&lt;&gt;"Hecho",E255&lt;&gt;"No aplica"),N(D255)=0),"SIN FECHA LÍMITE; ","")&amp;IF(AND(AND(E255&lt;&gt;"Hecho",E255&lt;&gt;"No aplica"),N(D255)&gt;0,N(I255)&gt;0,N(D255)&gt;N(I255)),"FECHA LÍMITE DESPUÉS DEL INICIO; ","")&amp;IF(AND(AND(E255&lt;&gt;"Hecho",E255&lt;&gt;"No aplica"),N(D255)&gt;0,N(D255)&lt;TODAY()),"VENCIDO; ","")&amp;IF(AND(E255="Hecho",G255=""),"HECHO - SIN COMPROBANTE; ","")&amp;IF(AND(E255="Hecho",N(F255)=0),"HECHO - SIN FECHA; ","")="","",LEFT(IF(A255="","SIN OBRA; ",IF(COUNTIF('Obras'!$A$2:$A$51,A255)=0,"OBRA NO ESTÁ EN OBRAS; ",""))&amp;IF(B255="","SIN PUNTO; ","")&amp;IF(AND(AND(E255&lt;&gt;"Hecho",E255&lt;&gt;"No aplica"),N(I255)&gt;0,TODAY()&gt;=N(I255)),"ABIERTO DESPUÉS DEL INICIO; ","")&amp;IF(AND(AND(E255&lt;&gt;"Hecho",E255&lt;&gt;"No aplica"),N(I255)&gt;0,TODAY()&lt;N(I255),N(I255)-TODAY()&lt;=N('Ajustes'!$B$2)),"INICIO CERCANO - SIGUE ABIERTO; ","")&amp;IF(AND(E255&lt;&gt;"No aplica",C255=""),"SIN RESPONSABLE; ","")&amp;IF(AND(AND(E255&lt;&gt;"Hecho",E255&lt;&gt;"No aplica"),N(D255)=0),"SIN FECHA LÍMITE; ","")&amp;IF(AND(AND(E255&lt;&gt;"Hecho",E255&lt;&gt;"No aplica"),N(D255)&gt;0,N(I255)&gt;0,N(D255)&gt;N(I255)),"FECHA LÍMITE DESPUÉS DEL INICIO; ","")&amp;IF(AND(AND(E255&lt;&gt;"Hecho",E255&lt;&gt;"No aplica"),N(D255)&gt;0,N(D255)&lt;TODAY()),"VENCIDO; ","")&amp;IF(AND(E255="Hecho",G255=""),"HECHO - SIN COMPROBANTE; ","")&amp;IF(AND(E255="Hecho",N(F255)=0),"HECHO - SIN FECHA; ",""),LEN(IF(A255="","SIN OBRA; ",IF(COUNTIF('Obras'!$A$2:$A$51,A255)=0,"OBRA NO ESTÁ EN OBRAS; ",""))&amp;IF(B255="","SIN PUNTO; ","")&amp;IF(AND(AND(E255&lt;&gt;"Hecho",E255&lt;&gt;"No aplica"),N(I255)&gt;0,TODAY()&gt;=N(I255)),"ABIERTO DESPUÉS DEL INICIO; ","")&amp;IF(AND(AND(E255&lt;&gt;"Hecho",E255&lt;&gt;"No aplica"),N(I255)&gt;0,TODAY()&lt;N(I255),N(I255)-TODAY()&lt;=N('Ajustes'!$B$2)),"INICIO CERCANO - SIGUE ABIERTO; ","")&amp;IF(AND(E255&lt;&gt;"No aplica",C255=""),"SIN RESPONSABLE; ","")&amp;IF(AND(AND(E255&lt;&gt;"Hecho",E255&lt;&gt;"No aplica"),N(D255)=0),"SIN FECHA LÍMITE; ","")&amp;IF(AND(AND(E255&lt;&gt;"Hecho",E255&lt;&gt;"No aplica"),N(D255)&gt;0,N(I255)&gt;0,N(D255)&gt;N(I255)),"FECHA LÍMITE DESPUÉS DEL INICIO; ","")&amp;IF(AND(AND(E255&lt;&gt;"Hecho",E255&lt;&gt;"No aplica"),N(D255)&gt;0,N(D255)&lt;TODAY()),"VENCIDO; ","")&amp;IF(AND(E255="Hecho",G255=""),"HECHO - SIN COMPROBANTE; ","")&amp;IF(AND(E255="Hecho",N(F255)=0),"HECHO - SIN FECHA; ",""))-2)))</f>
        <v/>
      </c>
    </row>
    <row r="256">
      <c r="B256" s="6" t="n"/>
      <c r="D256" s="7" t="n"/>
      <c r="F256" s="7" t="n"/>
      <c r="H256" s="6" t="n"/>
      <c r="I256" s="7">
        <f>IF(A256="","",IFERROR(IF(N(INDEX('Obras'!$D$2:$D$51,MATCH(A256,'Obras'!$A$2:$A$51,0)))=0,"",INDEX('Obras'!$D$2:$D$51,MATCH(A256,'Obras'!$A$2:$A$51,0))),""))</f>
        <v/>
      </c>
      <c r="J256" s="8">
        <f>IF(N(I256)=0,"",N(I256)-TODAY())</f>
        <v/>
      </c>
      <c r="K256" s="6">
        <f>IF(NOT(OR(A256&lt;&gt;"",B256&lt;&gt;"")),"",IF(IF(A256="","SIN OBRA; ",IF(COUNTIF('Obras'!$A$2:$A$51,A256)=0,"OBRA NO ESTÁ EN OBRAS; ",""))&amp;IF(B256="","SIN PUNTO; ","")&amp;IF(AND(AND(E256&lt;&gt;"Hecho",E256&lt;&gt;"No aplica"),N(I256)&gt;0,TODAY()&gt;=N(I256)),"ABIERTO DESPUÉS DEL INICIO; ","")&amp;IF(AND(AND(E256&lt;&gt;"Hecho",E256&lt;&gt;"No aplica"),N(I256)&gt;0,TODAY()&lt;N(I256),N(I256)-TODAY()&lt;=N('Ajustes'!$B$2)),"INICIO CERCANO - SIGUE ABIERTO; ","")&amp;IF(AND(E256&lt;&gt;"No aplica",C256=""),"SIN RESPONSABLE; ","")&amp;IF(AND(AND(E256&lt;&gt;"Hecho",E256&lt;&gt;"No aplica"),N(D256)=0),"SIN FECHA LÍMITE; ","")&amp;IF(AND(AND(E256&lt;&gt;"Hecho",E256&lt;&gt;"No aplica"),N(D256)&gt;0,N(I256)&gt;0,N(D256)&gt;N(I256)),"FECHA LÍMITE DESPUÉS DEL INICIO; ","")&amp;IF(AND(AND(E256&lt;&gt;"Hecho",E256&lt;&gt;"No aplica"),N(D256)&gt;0,N(D256)&lt;TODAY()),"VENCIDO; ","")&amp;IF(AND(E256="Hecho",G256=""),"HECHO - SIN COMPROBANTE; ","")&amp;IF(AND(E256="Hecho",N(F256)=0),"HECHO - SIN FECHA; ","")="","",LEFT(IF(A256="","SIN OBRA; ",IF(COUNTIF('Obras'!$A$2:$A$51,A256)=0,"OBRA NO ESTÁ EN OBRAS; ",""))&amp;IF(B256="","SIN PUNTO; ","")&amp;IF(AND(AND(E256&lt;&gt;"Hecho",E256&lt;&gt;"No aplica"),N(I256)&gt;0,TODAY()&gt;=N(I256)),"ABIERTO DESPUÉS DEL INICIO; ","")&amp;IF(AND(AND(E256&lt;&gt;"Hecho",E256&lt;&gt;"No aplica"),N(I256)&gt;0,TODAY()&lt;N(I256),N(I256)-TODAY()&lt;=N('Ajustes'!$B$2)),"INICIO CERCANO - SIGUE ABIERTO; ","")&amp;IF(AND(E256&lt;&gt;"No aplica",C256=""),"SIN RESPONSABLE; ","")&amp;IF(AND(AND(E256&lt;&gt;"Hecho",E256&lt;&gt;"No aplica"),N(D256)=0),"SIN FECHA LÍMITE; ","")&amp;IF(AND(AND(E256&lt;&gt;"Hecho",E256&lt;&gt;"No aplica"),N(D256)&gt;0,N(I256)&gt;0,N(D256)&gt;N(I256)),"FECHA LÍMITE DESPUÉS DEL INICIO; ","")&amp;IF(AND(AND(E256&lt;&gt;"Hecho",E256&lt;&gt;"No aplica"),N(D256)&gt;0,N(D256)&lt;TODAY()),"VENCIDO; ","")&amp;IF(AND(E256="Hecho",G256=""),"HECHO - SIN COMPROBANTE; ","")&amp;IF(AND(E256="Hecho",N(F256)=0),"HECHO - SIN FECHA; ",""),LEN(IF(A256="","SIN OBRA; ",IF(COUNTIF('Obras'!$A$2:$A$51,A256)=0,"OBRA NO ESTÁ EN OBRAS; ",""))&amp;IF(B256="","SIN PUNTO; ","")&amp;IF(AND(AND(E256&lt;&gt;"Hecho",E256&lt;&gt;"No aplica"),N(I256)&gt;0,TODAY()&gt;=N(I256)),"ABIERTO DESPUÉS DEL INICIO; ","")&amp;IF(AND(AND(E256&lt;&gt;"Hecho",E256&lt;&gt;"No aplica"),N(I256)&gt;0,TODAY()&lt;N(I256),N(I256)-TODAY()&lt;=N('Ajustes'!$B$2)),"INICIO CERCANO - SIGUE ABIERTO; ","")&amp;IF(AND(E256&lt;&gt;"No aplica",C256=""),"SIN RESPONSABLE; ","")&amp;IF(AND(AND(E256&lt;&gt;"Hecho",E256&lt;&gt;"No aplica"),N(D256)=0),"SIN FECHA LÍMITE; ","")&amp;IF(AND(AND(E256&lt;&gt;"Hecho",E256&lt;&gt;"No aplica"),N(D256)&gt;0,N(I256)&gt;0,N(D256)&gt;N(I256)),"FECHA LÍMITE DESPUÉS DEL INICIO; ","")&amp;IF(AND(AND(E256&lt;&gt;"Hecho",E256&lt;&gt;"No aplica"),N(D256)&gt;0,N(D256)&lt;TODAY()),"VENCIDO; ","")&amp;IF(AND(E256="Hecho",G256=""),"HECHO - SIN COMPROBANTE; ","")&amp;IF(AND(E256="Hecho",N(F256)=0),"HECHO - SIN FECHA; ",""))-2)))</f>
        <v/>
      </c>
    </row>
    <row r="257">
      <c r="B257" s="6" t="n"/>
      <c r="D257" s="7" t="n"/>
      <c r="F257" s="7" t="n"/>
      <c r="H257" s="6" t="n"/>
      <c r="I257" s="7">
        <f>IF(A257="","",IFERROR(IF(N(INDEX('Obras'!$D$2:$D$51,MATCH(A257,'Obras'!$A$2:$A$51,0)))=0,"",INDEX('Obras'!$D$2:$D$51,MATCH(A257,'Obras'!$A$2:$A$51,0))),""))</f>
        <v/>
      </c>
      <c r="J257" s="8">
        <f>IF(N(I257)=0,"",N(I257)-TODAY())</f>
        <v/>
      </c>
      <c r="K257" s="6">
        <f>IF(NOT(OR(A257&lt;&gt;"",B257&lt;&gt;"")),"",IF(IF(A257="","SIN OBRA; ",IF(COUNTIF('Obras'!$A$2:$A$51,A257)=0,"OBRA NO ESTÁ EN OBRAS; ",""))&amp;IF(B257="","SIN PUNTO; ","")&amp;IF(AND(AND(E257&lt;&gt;"Hecho",E257&lt;&gt;"No aplica"),N(I257)&gt;0,TODAY()&gt;=N(I257)),"ABIERTO DESPUÉS DEL INICIO; ","")&amp;IF(AND(AND(E257&lt;&gt;"Hecho",E257&lt;&gt;"No aplica"),N(I257)&gt;0,TODAY()&lt;N(I257),N(I257)-TODAY()&lt;=N('Ajustes'!$B$2)),"INICIO CERCANO - SIGUE ABIERTO; ","")&amp;IF(AND(E257&lt;&gt;"No aplica",C257=""),"SIN RESPONSABLE; ","")&amp;IF(AND(AND(E257&lt;&gt;"Hecho",E257&lt;&gt;"No aplica"),N(D257)=0),"SIN FECHA LÍMITE; ","")&amp;IF(AND(AND(E257&lt;&gt;"Hecho",E257&lt;&gt;"No aplica"),N(D257)&gt;0,N(I257)&gt;0,N(D257)&gt;N(I257)),"FECHA LÍMITE DESPUÉS DEL INICIO; ","")&amp;IF(AND(AND(E257&lt;&gt;"Hecho",E257&lt;&gt;"No aplica"),N(D257)&gt;0,N(D257)&lt;TODAY()),"VENCIDO; ","")&amp;IF(AND(E257="Hecho",G257=""),"HECHO - SIN COMPROBANTE; ","")&amp;IF(AND(E257="Hecho",N(F257)=0),"HECHO - SIN FECHA; ","")="","",LEFT(IF(A257="","SIN OBRA; ",IF(COUNTIF('Obras'!$A$2:$A$51,A257)=0,"OBRA NO ESTÁ EN OBRAS; ",""))&amp;IF(B257="","SIN PUNTO; ","")&amp;IF(AND(AND(E257&lt;&gt;"Hecho",E257&lt;&gt;"No aplica"),N(I257)&gt;0,TODAY()&gt;=N(I257)),"ABIERTO DESPUÉS DEL INICIO; ","")&amp;IF(AND(AND(E257&lt;&gt;"Hecho",E257&lt;&gt;"No aplica"),N(I257)&gt;0,TODAY()&lt;N(I257),N(I257)-TODAY()&lt;=N('Ajustes'!$B$2)),"INICIO CERCANO - SIGUE ABIERTO; ","")&amp;IF(AND(E257&lt;&gt;"No aplica",C257=""),"SIN RESPONSABLE; ","")&amp;IF(AND(AND(E257&lt;&gt;"Hecho",E257&lt;&gt;"No aplica"),N(D257)=0),"SIN FECHA LÍMITE; ","")&amp;IF(AND(AND(E257&lt;&gt;"Hecho",E257&lt;&gt;"No aplica"),N(D257)&gt;0,N(I257)&gt;0,N(D257)&gt;N(I257)),"FECHA LÍMITE DESPUÉS DEL INICIO; ","")&amp;IF(AND(AND(E257&lt;&gt;"Hecho",E257&lt;&gt;"No aplica"),N(D257)&gt;0,N(D257)&lt;TODAY()),"VENCIDO; ","")&amp;IF(AND(E257="Hecho",G257=""),"HECHO - SIN COMPROBANTE; ","")&amp;IF(AND(E257="Hecho",N(F257)=0),"HECHO - SIN FECHA; ",""),LEN(IF(A257="","SIN OBRA; ",IF(COUNTIF('Obras'!$A$2:$A$51,A257)=0,"OBRA NO ESTÁ EN OBRAS; ",""))&amp;IF(B257="","SIN PUNTO; ","")&amp;IF(AND(AND(E257&lt;&gt;"Hecho",E257&lt;&gt;"No aplica"),N(I257)&gt;0,TODAY()&gt;=N(I257)),"ABIERTO DESPUÉS DEL INICIO; ","")&amp;IF(AND(AND(E257&lt;&gt;"Hecho",E257&lt;&gt;"No aplica"),N(I257)&gt;0,TODAY()&lt;N(I257),N(I257)-TODAY()&lt;=N('Ajustes'!$B$2)),"INICIO CERCANO - SIGUE ABIERTO; ","")&amp;IF(AND(E257&lt;&gt;"No aplica",C257=""),"SIN RESPONSABLE; ","")&amp;IF(AND(AND(E257&lt;&gt;"Hecho",E257&lt;&gt;"No aplica"),N(D257)=0),"SIN FECHA LÍMITE; ","")&amp;IF(AND(AND(E257&lt;&gt;"Hecho",E257&lt;&gt;"No aplica"),N(D257)&gt;0,N(I257)&gt;0,N(D257)&gt;N(I257)),"FECHA LÍMITE DESPUÉS DEL INICIO; ","")&amp;IF(AND(AND(E257&lt;&gt;"Hecho",E257&lt;&gt;"No aplica"),N(D257)&gt;0,N(D257)&lt;TODAY()),"VENCIDO; ","")&amp;IF(AND(E257="Hecho",G257=""),"HECHO - SIN COMPROBANTE; ","")&amp;IF(AND(E257="Hecho",N(F257)=0),"HECHO - SIN FECHA; ",""))-2)))</f>
        <v/>
      </c>
    </row>
    <row r="258">
      <c r="B258" s="6" t="n"/>
      <c r="D258" s="7" t="n"/>
      <c r="F258" s="7" t="n"/>
      <c r="H258" s="6" t="n"/>
      <c r="I258" s="7">
        <f>IF(A258="","",IFERROR(IF(N(INDEX('Obras'!$D$2:$D$51,MATCH(A258,'Obras'!$A$2:$A$51,0)))=0,"",INDEX('Obras'!$D$2:$D$51,MATCH(A258,'Obras'!$A$2:$A$51,0))),""))</f>
        <v/>
      </c>
      <c r="J258" s="8">
        <f>IF(N(I258)=0,"",N(I258)-TODAY())</f>
        <v/>
      </c>
      <c r="K258" s="6">
        <f>IF(NOT(OR(A258&lt;&gt;"",B258&lt;&gt;"")),"",IF(IF(A258="","SIN OBRA; ",IF(COUNTIF('Obras'!$A$2:$A$51,A258)=0,"OBRA NO ESTÁ EN OBRAS; ",""))&amp;IF(B258="","SIN PUNTO; ","")&amp;IF(AND(AND(E258&lt;&gt;"Hecho",E258&lt;&gt;"No aplica"),N(I258)&gt;0,TODAY()&gt;=N(I258)),"ABIERTO DESPUÉS DEL INICIO; ","")&amp;IF(AND(AND(E258&lt;&gt;"Hecho",E258&lt;&gt;"No aplica"),N(I258)&gt;0,TODAY()&lt;N(I258),N(I258)-TODAY()&lt;=N('Ajustes'!$B$2)),"INICIO CERCANO - SIGUE ABIERTO; ","")&amp;IF(AND(E258&lt;&gt;"No aplica",C258=""),"SIN RESPONSABLE; ","")&amp;IF(AND(AND(E258&lt;&gt;"Hecho",E258&lt;&gt;"No aplica"),N(D258)=0),"SIN FECHA LÍMITE; ","")&amp;IF(AND(AND(E258&lt;&gt;"Hecho",E258&lt;&gt;"No aplica"),N(D258)&gt;0,N(I258)&gt;0,N(D258)&gt;N(I258)),"FECHA LÍMITE DESPUÉS DEL INICIO; ","")&amp;IF(AND(AND(E258&lt;&gt;"Hecho",E258&lt;&gt;"No aplica"),N(D258)&gt;0,N(D258)&lt;TODAY()),"VENCIDO; ","")&amp;IF(AND(E258="Hecho",G258=""),"HECHO - SIN COMPROBANTE; ","")&amp;IF(AND(E258="Hecho",N(F258)=0),"HECHO - SIN FECHA; ","")="","",LEFT(IF(A258="","SIN OBRA; ",IF(COUNTIF('Obras'!$A$2:$A$51,A258)=0,"OBRA NO ESTÁ EN OBRAS; ",""))&amp;IF(B258="","SIN PUNTO; ","")&amp;IF(AND(AND(E258&lt;&gt;"Hecho",E258&lt;&gt;"No aplica"),N(I258)&gt;0,TODAY()&gt;=N(I258)),"ABIERTO DESPUÉS DEL INICIO; ","")&amp;IF(AND(AND(E258&lt;&gt;"Hecho",E258&lt;&gt;"No aplica"),N(I258)&gt;0,TODAY()&lt;N(I258),N(I258)-TODAY()&lt;=N('Ajustes'!$B$2)),"INICIO CERCANO - SIGUE ABIERTO; ","")&amp;IF(AND(E258&lt;&gt;"No aplica",C258=""),"SIN RESPONSABLE; ","")&amp;IF(AND(AND(E258&lt;&gt;"Hecho",E258&lt;&gt;"No aplica"),N(D258)=0),"SIN FECHA LÍMITE; ","")&amp;IF(AND(AND(E258&lt;&gt;"Hecho",E258&lt;&gt;"No aplica"),N(D258)&gt;0,N(I258)&gt;0,N(D258)&gt;N(I258)),"FECHA LÍMITE DESPUÉS DEL INICIO; ","")&amp;IF(AND(AND(E258&lt;&gt;"Hecho",E258&lt;&gt;"No aplica"),N(D258)&gt;0,N(D258)&lt;TODAY()),"VENCIDO; ","")&amp;IF(AND(E258="Hecho",G258=""),"HECHO - SIN COMPROBANTE; ","")&amp;IF(AND(E258="Hecho",N(F258)=0),"HECHO - SIN FECHA; ",""),LEN(IF(A258="","SIN OBRA; ",IF(COUNTIF('Obras'!$A$2:$A$51,A258)=0,"OBRA NO ESTÁ EN OBRAS; ",""))&amp;IF(B258="","SIN PUNTO; ","")&amp;IF(AND(AND(E258&lt;&gt;"Hecho",E258&lt;&gt;"No aplica"),N(I258)&gt;0,TODAY()&gt;=N(I258)),"ABIERTO DESPUÉS DEL INICIO; ","")&amp;IF(AND(AND(E258&lt;&gt;"Hecho",E258&lt;&gt;"No aplica"),N(I258)&gt;0,TODAY()&lt;N(I258),N(I258)-TODAY()&lt;=N('Ajustes'!$B$2)),"INICIO CERCANO - SIGUE ABIERTO; ","")&amp;IF(AND(E258&lt;&gt;"No aplica",C258=""),"SIN RESPONSABLE; ","")&amp;IF(AND(AND(E258&lt;&gt;"Hecho",E258&lt;&gt;"No aplica"),N(D258)=0),"SIN FECHA LÍMITE; ","")&amp;IF(AND(AND(E258&lt;&gt;"Hecho",E258&lt;&gt;"No aplica"),N(D258)&gt;0,N(I258)&gt;0,N(D258)&gt;N(I258)),"FECHA LÍMITE DESPUÉS DEL INICIO; ","")&amp;IF(AND(AND(E258&lt;&gt;"Hecho",E258&lt;&gt;"No aplica"),N(D258)&gt;0,N(D258)&lt;TODAY()),"VENCIDO; ","")&amp;IF(AND(E258="Hecho",G258=""),"HECHO - SIN COMPROBANTE; ","")&amp;IF(AND(E258="Hecho",N(F258)=0),"HECHO - SIN FECHA; ",""))-2)))</f>
        <v/>
      </c>
    </row>
    <row r="259">
      <c r="B259" s="6" t="n"/>
      <c r="D259" s="7" t="n"/>
      <c r="F259" s="7" t="n"/>
      <c r="H259" s="6" t="n"/>
      <c r="I259" s="7">
        <f>IF(A259="","",IFERROR(IF(N(INDEX('Obras'!$D$2:$D$51,MATCH(A259,'Obras'!$A$2:$A$51,0)))=0,"",INDEX('Obras'!$D$2:$D$51,MATCH(A259,'Obras'!$A$2:$A$51,0))),""))</f>
        <v/>
      </c>
      <c r="J259" s="8">
        <f>IF(N(I259)=0,"",N(I259)-TODAY())</f>
        <v/>
      </c>
      <c r="K259" s="6">
        <f>IF(NOT(OR(A259&lt;&gt;"",B259&lt;&gt;"")),"",IF(IF(A259="","SIN OBRA; ",IF(COUNTIF('Obras'!$A$2:$A$51,A259)=0,"OBRA NO ESTÁ EN OBRAS; ",""))&amp;IF(B259="","SIN PUNTO; ","")&amp;IF(AND(AND(E259&lt;&gt;"Hecho",E259&lt;&gt;"No aplica"),N(I259)&gt;0,TODAY()&gt;=N(I259)),"ABIERTO DESPUÉS DEL INICIO; ","")&amp;IF(AND(AND(E259&lt;&gt;"Hecho",E259&lt;&gt;"No aplica"),N(I259)&gt;0,TODAY()&lt;N(I259),N(I259)-TODAY()&lt;=N('Ajustes'!$B$2)),"INICIO CERCANO - SIGUE ABIERTO; ","")&amp;IF(AND(E259&lt;&gt;"No aplica",C259=""),"SIN RESPONSABLE; ","")&amp;IF(AND(AND(E259&lt;&gt;"Hecho",E259&lt;&gt;"No aplica"),N(D259)=0),"SIN FECHA LÍMITE; ","")&amp;IF(AND(AND(E259&lt;&gt;"Hecho",E259&lt;&gt;"No aplica"),N(D259)&gt;0,N(I259)&gt;0,N(D259)&gt;N(I259)),"FECHA LÍMITE DESPUÉS DEL INICIO; ","")&amp;IF(AND(AND(E259&lt;&gt;"Hecho",E259&lt;&gt;"No aplica"),N(D259)&gt;0,N(D259)&lt;TODAY()),"VENCIDO; ","")&amp;IF(AND(E259="Hecho",G259=""),"HECHO - SIN COMPROBANTE; ","")&amp;IF(AND(E259="Hecho",N(F259)=0),"HECHO - SIN FECHA; ","")="","",LEFT(IF(A259="","SIN OBRA; ",IF(COUNTIF('Obras'!$A$2:$A$51,A259)=0,"OBRA NO ESTÁ EN OBRAS; ",""))&amp;IF(B259="","SIN PUNTO; ","")&amp;IF(AND(AND(E259&lt;&gt;"Hecho",E259&lt;&gt;"No aplica"),N(I259)&gt;0,TODAY()&gt;=N(I259)),"ABIERTO DESPUÉS DEL INICIO; ","")&amp;IF(AND(AND(E259&lt;&gt;"Hecho",E259&lt;&gt;"No aplica"),N(I259)&gt;0,TODAY()&lt;N(I259),N(I259)-TODAY()&lt;=N('Ajustes'!$B$2)),"INICIO CERCANO - SIGUE ABIERTO; ","")&amp;IF(AND(E259&lt;&gt;"No aplica",C259=""),"SIN RESPONSABLE; ","")&amp;IF(AND(AND(E259&lt;&gt;"Hecho",E259&lt;&gt;"No aplica"),N(D259)=0),"SIN FECHA LÍMITE; ","")&amp;IF(AND(AND(E259&lt;&gt;"Hecho",E259&lt;&gt;"No aplica"),N(D259)&gt;0,N(I259)&gt;0,N(D259)&gt;N(I259)),"FECHA LÍMITE DESPUÉS DEL INICIO; ","")&amp;IF(AND(AND(E259&lt;&gt;"Hecho",E259&lt;&gt;"No aplica"),N(D259)&gt;0,N(D259)&lt;TODAY()),"VENCIDO; ","")&amp;IF(AND(E259="Hecho",G259=""),"HECHO - SIN COMPROBANTE; ","")&amp;IF(AND(E259="Hecho",N(F259)=0),"HECHO - SIN FECHA; ",""),LEN(IF(A259="","SIN OBRA; ",IF(COUNTIF('Obras'!$A$2:$A$51,A259)=0,"OBRA NO ESTÁ EN OBRAS; ",""))&amp;IF(B259="","SIN PUNTO; ","")&amp;IF(AND(AND(E259&lt;&gt;"Hecho",E259&lt;&gt;"No aplica"),N(I259)&gt;0,TODAY()&gt;=N(I259)),"ABIERTO DESPUÉS DEL INICIO; ","")&amp;IF(AND(AND(E259&lt;&gt;"Hecho",E259&lt;&gt;"No aplica"),N(I259)&gt;0,TODAY()&lt;N(I259),N(I259)-TODAY()&lt;=N('Ajustes'!$B$2)),"INICIO CERCANO - SIGUE ABIERTO; ","")&amp;IF(AND(E259&lt;&gt;"No aplica",C259=""),"SIN RESPONSABLE; ","")&amp;IF(AND(AND(E259&lt;&gt;"Hecho",E259&lt;&gt;"No aplica"),N(D259)=0),"SIN FECHA LÍMITE; ","")&amp;IF(AND(AND(E259&lt;&gt;"Hecho",E259&lt;&gt;"No aplica"),N(D259)&gt;0,N(I259)&gt;0,N(D259)&gt;N(I259)),"FECHA LÍMITE DESPUÉS DEL INICIO; ","")&amp;IF(AND(AND(E259&lt;&gt;"Hecho",E259&lt;&gt;"No aplica"),N(D259)&gt;0,N(D259)&lt;TODAY()),"VENCIDO; ","")&amp;IF(AND(E259="Hecho",G259=""),"HECHO - SIN COMPROBANTE; ","")&amp;IF(AND(E259="Hecho",N(F259)=0),"HECHO - SIN FECHA; ",""))-2)))</f>
        <v/>
      </c>
    </row>
    <row r="260">
      <c r="B260" s="6" t="n"/>
      <c r="D260" s="7" t="n"/>
      <c r="F260" s="7" t="n"/>
      <c r="H260" s="6" t="n"/>
      <c r="I260" s="7">
        <f>IF(A260="","",IFERROR(IF(N(INDEX('Obras'!$D$2:$D$51,MATCH(A260,'Obras'!$A$2:$A$51,0)))=0,"",INDEX('Obras'!$D$2:$D$51,MATCH(A260,'Obras'!$A$2:$A$51,0))),""))</f>
        <v/>
      </c>
      <c r="J260" s="8">
        <f>IF(N(I260)=0,"",N(I260)-TODAY())</f>
        <v/>
      </c>
      <c r="K260" s="6">
        <f>IF(NOT(OR(A260&lt;&gt;"",B260&lt;&gt;"")),"",IF(IF(A260="","SIN OBRA; ",IF(COUNTIF('Obras'!$A$2:$A$51,A260)=0,"OBRA NO ESTÁ EN OBRAS; ",""))&amp;IF(B260="","SIN PUNTO; ","")&amp;IF(AND(AND(E260&lt;&gt;"Hecho",E260&lt;&gt;"No aplica"),N(I260)&gt;0,TODAY()&gt;=N(I260)),"ABIERTO DESPUÉS DEL INICIO; ","")&amp;IF(AND(AND(E260&lt;&gt;"Hecho",E260&lt;&gt;"No aplica"),N(I260)&gt;0,TODAY()&lt;N(I260),N(I260)-TODAY()&lt;=N('Ajustes'!$B$2)),"INICIO CERCANO - SIGUE ABIERTO; ","")&amp;IF(AND(E260&lt;&gt;"No aplica",C260=""),"SIN RESPONSABLE; ","")&amp;IF(AND(AND(E260&lt;&gt;"Hecho",E260&lt;&gt;"No aplica"),N(D260)=0),"SIN FECHA LÍMITE; ","")&amp;IF(AND(AND(E260&lt;&gt;"Hecho",E260&lt;&gt;"No aplica"),N(D260)&gt;0,N(I260)&gt;0,N(D260)&gt;N(I260)),"FECHA LÍMITE DESPUÉS DEL INICIO; ","")&amp;IF(AND(AND(E260&lt;&gt;"Hecho",E260&lt;&gt;"No aplica"),N(D260)&gt;0,N(D260)&lt;TODAY()),"VENCIDO; ","")&amp;IF(AND(E260="Hecho",G260=""),"HECHO - SIN COMPROBANTE; ","")&amp;IF(AND(E260="Hecho",N(F260)=0),"HECHO - SIN FECHA; ","")="","",LEFT(IF(A260="","SIN OBRA; ",IF(COUNTIF('Obras'!$A$2:$A$51,A260)=0,"OBRA NO ESTÁ EN OBRAS; ",""))&amp;IF(B260="","SIN PUNTO; ","")&amp;IF(AND(AND(E260&lt;&gt;"Hecho",E260&lt;&gt;"No aplica"),N(I260)&gt;0,TODAY()&gt;=N(I260)),"ABIERTO DESPUÉS DEL INICIO; ","")&amp;IF(AND(AND(E260&lt;&gt;"Hecho",E260&lt;&gt;"No aplica"),N(I260)&gt;0,TODAY()&lt;N(I260),N(I260)-TODAY()&lt;=N('Ajustes'!$B$2)),"INICIO CERCANO - SIGUE ABIERTO; ","")&amp;IF(AND(E260&lt;&gt;"No aplica",C260=""),"SIN RESPONSABLE; ","")&amp;IF(AND(AND(E260&lt;&gt;"Hecho",E260&lt;&gt;"No aplica"),N(D260)=0),"SIN FECHA LÍMITE; ","")&amp;IF(AND(AND(E260&lt;&gt;"Hecho",E260&lt;&gt;"No aplica"),N(D260)&gt;0,N(I260)&gt;0,N(D260)&gt;N(I260)),"FECHA LÍMITE DESPUÉS DEL INICIO; ","")&amp;IF(AND(AND(E260&lt;&gt;"Hecho",E260&lt;&gt;"No aplica"),N(D260)&gt;0,N(D260)&lt;TODAY()),"VENCIDO; ","")&amp;IF(AND(E260="Hecho",G260=""),"HECHO - SIN COMPROBANTE; ","")&amp;IF(AND(E260="Hecho",N(F260)=0),"HECHO - SIN FECHA; ",""),LEN(IF(A260="","SIN OBRA; ",IF(COUNTIF('Obras'!$A$2:$A$51,A260)=0,"OBRA NO ESTÁ EN OBRAS; ",""))&amp;IF(B260="","SIN PUNTO; ","")&amp;IF(AND(AND(E260&lt;&gt;"Hecho",E260&lt;&gt;"No aplica"),N(I260)&gt;0,TODAY()&gt;=N(I260)),"ABIERTO DESPUÉS DEL INICIO; ","")&amp;IF(AND(AND(E260&lt;&gt;"Hecho",E260&lt;&gt;"No aplica"),N(I260)&gt;0,TODAY()&lt;N(I260),N(I260)-TODAY()&lt;=N('Ajustes'!$B$2)),"INICIO CERCANO - SIGUE ABIERTO; ","")&amp;IF(AND(E260&lt;&gt;"No aplica",C260=""),"SIN RESPONSABLE; ","")&amp;IF(AND(AND(E260&lt;&gt;"Hecho",E260&lt;&gt;"No aplica"),N(D260)=0),"SIN FECHA LÍMITE; ","")&amp;IF(AND(AND(E260&lt;&gt;"Hecho",E260&lt;&gt;"No aplica"),N(D260)&gt;0,N(I260)&gt;0,N(D260)&gt;N(I260)),"FECHA LÍMITE DESPUÉS DEL INICIO; ","")&amp;IF(AND(AND(E260&lt;&gt;"Hecho",E260&lt;&gt;"No aplica"),N(D260)&gt;0,N(D260)&lt;TODAY()),"VENCIDO; ","")&amp;IF(AND(E260="Hecho",G260=""),"HECHO - SIN COMPROBANTE; ","")&amp;IF(AND(E260="Hecho",N(F260)=0),"HECHO - SIN FECHA; ",""))-2)))</f>
        <v/>
      </c>
    </row>
    <row r="261">
      <c r="B261" s="6" t="n"/>
      <c r="D261" s="7" t="n"/>
      <c r="F261" s="7" t="n"/>
      <c r="H261" s="6" t="n"/>
      <c r="I261" s="7">
        <f>IF(A261="","",IFERROR(IF(N(INDEX('Obras'!$D$2:$D$51,MATCH(A261,'Obras'!$A$2:$A$51,0)))=0,"",INDEX('Obras'!$D$2:$D$51,MATCH(A261,'Obras'!$A$2:$A$51,0))),""))</f>
        <v/>
      </c>
      <c r="J261" s="8">
        <f>IF(N(I261)=0,"",N(I261)-TODAY())</f>
        <v/>
      </c>
      <c r="K261" s="6">
        <f>IF(NOT(OR(A261&lt;&gt;"",B261&lt;&gt;"")),"",IF(IF(A261="","SIN OBRA; ",IF(COUNTIF('Obras'!$A$2:$A$51,A261)=0,"OBRA NO ESTÁ EN OBRAS; ",""))&amp;IF(B261="","SIN PUNTO; ","")&amp;IF(AND(AND(E261&lt;&gt;"Hecho",E261&lt;&gt;"No aplica"),N(I261)&gt;0,TODAY()&gt;=N(I261)),"ABIERTO DESPUÉS DEL INICIO; ","")&amp;IF(AND(AND(E261&lt;&gt;"Hecho",E261&lt;&gt;"No aplica"),N(I261)&gt;0,TODAY()&lt;N(I261),N(I261)-TODAY()&lt;=N('Ajustes'!$B$2)),"INICIO CERCANO - SIGUE ABIERTO; ","")&amp;IF(AND(E261&lt;&gt;"No aplica",C261=""),"SIN RESPONSABLE; ","")&amp;IF(AND(AND(E261&lt;&gt;"Hecho",E261&lt;&gt;"No aplica"),N(D261)=0),"SIN FECHA LÍMITE; ","")&amp;IF(AND(AND(E261&lt;&gt;"Hecho",E261&lt;&gt;"No aplica"),N(D261)&gt;0,N(I261)&gt;0,N(D261)&gt;N(I261)),"FECHA LÍMITE DESPUÉS DEL INICIO; ","")&amp;IF(AND(AND(E261&lt;&gt;"Hecho",E261&lt;&gt;"No aplica"),N(D261)&gt;0,N(D261)&lt;TODAY()),"VENCIDO; ","")&amp;IF(AND(E261="Hecho",G261=""),"HECHO - SIN COMPROBANTE; ","")&amp;IF(AND(E261="Hecho",N(F261)=0),"HECHO - SIN FECHA; ","")="","",LEFT(IF(A261="","SIN OBRA; ",IF(COUNTIF('Obras'!$A$2:$A$51,A261)=0,"OBRA NO ESTÁ EN OBRAS; ",""))&amp;IF(B261="","SIN PUNTO; ","")&amp;IF(AND(AND(E261&lt;&gt;"Hecho",E261&lt;&gt;"No aplica"),N(I261)&gt;0,TODAY()&gt;=N(I261)),"ABIERTO DESPUÉS DEL INICIO; ","")&amp;IF(AND(AND(E261&lt;&gt;"Hecho",E261&lt;&gt;"No aplica"),N(I261)&gt;0,TODAY()&lt;N(I261),N(I261)-TODAY()&lt;=N('Ajustes'!$B$2)),"INICIO CERCANO - SIGUE ABIERTO; ","")&amp;IF(AND(E261&lt;&gt;"No aplica",C261=""),"SIN RESPONSABLE; ","")&amp;IF(AND(AND(E261&lt;&gt;"Hecho",E261&lt;&gt;"No aplica"),N(D261)=0),"SIN FECHA LÍMITE; ","")&amp;IF(AND(AND(E261&lt;&gt;"Hecho",E261&lt;&gt;"No aplica"),N(D261)&gt;0,N(I261)&gt;0,N(D261)&gt;N(I261)),"FECHA LÍMITE DESPUÉS DEL INICIO; ","")&amp;IF(AND(AND(E261&lt;&gt;"Hecho",E261&lt;&gt;"No aplica"),N(D261)&gt;0,N(D261)&lt;TODAY()),"VENCIDO; ","")&amp;IF(AND(E261="Hecho",G261=""),"HECHO - SIN COMPROBANTE; ","")&amp;IF(AND(E261="Hecho",N(F261)=0),"HECHO - SIN FECHA; ",""),LEN(IF(A261="","SIN OBRA; ",IF(COUNTIF('Obras'!$A$2:$A$51,A261)=0,"OBRA NO ESTÁ EN OBRAS; ",""))&amp;IF(B261="","SIN PUNTO; ","")&amp;IF(AND(AND(E261&lt;&gt;"Hecho",E261&lt;&gt;"No aplica"),N(I261)&gt;0,TODAY()&gt;=N(I261)),"ABIERTO DESPUÉS DEL INICIO; ","")&amp;IF(AND(AND(E261&lt;&gt;"Hecho",E261&lt;&gt;"No aplica"),N(I261)&gt;0,TODAY()&lt;N(I261),N(I261)-TODAY()&lt;=N('Ajustes'!$B$2)),"INICIO CERCANO - SIGUE ABIERTO; ","")&amp;IF(AND(E261&lt;&gt;"No aplica",C261=""),"SIN RESPONSABLE; ","")&amp;IF(AND(AND(E261&lt;&gt;"Hecho",E261&lt;&gt;"No aplica"),N(D261)=0),"SIN FECHA LÍMITE; ","")&amp;IF(AND(AND(E261&lt;&gt;"Hecho",E261&lt;&gt;"No aplica"),N(D261)&gt;0,N(I261)&gt;0,N(D261)&gt;N(I261)),"FECHA LÍMITE DESPUÉS DEL INICIO; ","")&amp;IF(AND(AND(E261&lt;&gt;"Hecho",E261&lt;&gt;"No aplica"),N(D261)&gt;0,N(D261)&lt;TODAY()),"VENCIDO; ","")&amp;IF(AND(E261="Hecho",G261=""),"HECHO - SIN COMPROBANTE; ","")&amp;IF(AND(E261="Hecho",N(F261)=0),"HECHO - SIN FECHA; ",""))-2)))</f>
        <v/>
      </c>
    </row>
    <row r="262">
      <c r="B262" s="6" t="n"/>
      <c r="D262" s="7" t="n"/>
      <c r="F262" s="7" t="n"/>
      <c r="H262" s="6" t="n"/>
      <c r="I262" s="7">
        <f>IF(A262="","",IFERROR(IF(N(INDEX('Obras'!$D$2:$D$51,MATCH(A262,'Obras'!$A$2:$A$51,0)))=0,"",INDEX('Obras'!$D$2:$D$51,MATCH(A262,'Obras'!$A$2:$A$51,0))),""))</f>
        <v/>
      </c>
      <c r="J262" s="8">
        <f>IF(N(I262)=0,"",N(I262)-TODAY())</f>
        <v/>
      </c>
      <c r="K262" s="6">
        <f>IF(NOT(OR(A262&lt;&gt;"",B262&lt;&gt;"")),"",IF(IF(A262="","SIN OBRA; ",IF(COUNTIF('Obras'!$A$2:$A$51,A262)=0,"OBRA NO ESTÁ EN OBRAS; ",""))&amp;IF(B262="","SIN PUNTO; ","")&amp;IF(AND(AND(E262&lt;&gt;"Hecho",E262&lt;&gt;"No aplica"),N(I262)&gt;0,TODAY()&gt;=N(I262)),"ABIERTO DESPUÉS DEL INICIO; ","")&amp;IF(AND(AND(E262&lt;&gt;"Hecho",E262&lt;&gt;"No aplica"),N(I262)&gt;0,TODAY()&lt;N(I262),N(I262)-TODAY()&lt;=N('Ajustes'!$B$2)),"INICIO CERCANO - SIGUE ABIERTO; ","")&amp;IF(AND(E262&lt;&gt;"No aplica",C262=""),"SIN RESPONSABLE; ","")&amp;IF(AND(AND(E262&lt;&gt;"Hecho",E262&lt;&gt;"No aplica"),N(D262)=0),"SIN FECHA LÍMITE; ","")&amp;IF(AND(AND(E262&lt;&gt;"Hecho",E262&lt;&gt;"No aplica"),N(D262)&gt;0,N(I262)&gt;0,N(D262)&gt;N(I262)),"FECHA LÍMITE DESPUÉS DEL INICIO; ","")&amp;IF(AND(AND(E262&lt;&gt;"Hecho",E262&lt;&gt;"No aplica"),N(D262)&gt;0,N(D262)&lt;TODAY()),"VENCIDO; ","")&amp;IF(AND(E262="Hecho",G262=""),"HECHO - SIN COMPROBANTE; ","")&amp;IF(AND(E262="Hecho",N(F262)=0),"HECHO - SIN FECHA; ","")="","",LEFT(IF(A262="","SIN OBRA; ",IF(COUNTIF('Obras'!$A$2:$A$51,A262)=0,"OBRA NO ESTÁ EN OBRAS; ",""))&amp;IF(B262="","SIN PUNTO; ","")&amp;IF(AND(AND(E262&lt;&gt;"Hecho",E262&lt;&gt;"No aplica"),N(I262)&gt;0,TODAY()&gt;=N(I262)),"ABIERTO DESPUÉS DEL INICIO; ","")&amp;IF(AND(AND(E262&lt;&gt;"Hecho",E262&lt;&gt;"No aplica"),N(I262)&gt;0,TODAY()&lt;N(I262),N(I262)-TODAY()&lt;=N('Ajustes'!$B$2)),"INICIO CERCANO - SIGUE ABIERTO; ","")&amp;IF(AND(E262&lt;&gt;"No aplica",C262=""),"SIN RESPONSABLE; ","")&amp;IF(AND(AND(E262&lt;&gt;"Hecho",E262&lt;&gt;"No aplica"),N(D262)=0),"SIN FECHA LÍMITE; ","")&amp;IF(AND(AND(E262&lt;&gt;"Hecho",E262&lt;&gt;"No aplica"),N(D262)&gt;0,N(I262)&gt;0,N(D262)&gt;N(I262)),"FECHA LÍMITE DESPUÉS DEL INICIO; ","")&amp;IF(AND(AND(E262&lt;&gt;"Hecho",E262&lt;&gt;"No aplica"),N(D262)&gt;0,N(D262)&lt;TODAY()),"VENCIDO; ","")&amp;IF(AND(E262="Hecho",G262=""),"HECHO - SIN COMPROBANTE; ","")&amp;IF(AND(E262="Hecho",N(F262)=0),"HECHO - SIN FECHA; ",""),LEN(IF(A262="","SIN OBRA; ",IF(COUNTIF('Obras'!$A$2:$A$51,A262)=0,"OBRA NO ESTÁ EN OBRAS; ",""))&amp;IF(B262="","SIN PUNTO; ","")&amp;IF(AND(AND(E262&lt;&gt;"Hecho",E262&lt;&gt;"No aplica"),N(I262)&gt;0,TODAY()&gt;=N(I262)),"ABIERTO DESPUÉS DEL INICIO; ","")&amp;IF(AND(AND(E262&lt;&gt;"Hecho",E262&lt;&gt;"No aplica"),N(I262)&gt;0,TODAY()&lt;N(I262),N(I262)-TODAY()&lt;=N('Ajustes'!$B$2)),"INICIO CERCANO - SIGUE ABIERTO; ","")&amp;IF(AND(E262&lt;&gt;"No aplica",C262=""),"SIN RESPONSABLE; ","")&amp;IF(AND(AND(E262&lt;&gt;"Hecho",E262&lt;&gt;"No aplica"),N(D262)=0),"SIN FECHA LÍMITE; ","")&amp;IF(AND(AND(E262&lt;&gt;"Hecho",E262&lt;&gt;"No aplica"),N(D262)&gt;0,N(I262)&gt;0,N(D262)&gt;N(I262)),"FECHA LÍMITE DESPUÉS DEL INICIO; ","")&amp;IF(AND(AND(E262&lt;&gt;"Hecho",E262&lt;&gt;"No aplica"),N(D262)&gt;0,N(D262)&lt;TODAY()),"VENCIDO; ","")&amp;IF(AND(E262="Hecho",G262=""),"HECHO - SIN COMPROBANTE; ","")&amp;IF(AND(E262="Hecho",N(F262)=0),"HECHO - SIN FECHA; ",""))-2)))</f>
        <v/>
      </c>
    </row>
    <row r="263">
      <c r="B263" s="6" t="n"/>
      <c r="D263" s="7" t="n"/>
      <c r="F263" s="7" t="n"/>
      <c r="H263" s="6" t="n"/>
      <c r="I263" s="7">
        <f>IF(A263="","",IFERROR(IF(N(INDEX('Obras'!$D$2:$D$51,MATCH(A263,'Obras'!$A$2:$A$51,0)))=0,"",INDEX('Obras'!$D$2:$D$51,MATCH(A263,'Obras'!$A$2:$A$51,0))),""))</f>
        <v/>
      </c>
      <c r="J263" s="8">
        <f>IF(N(I263)=0,"",N(I263)-TODAY())</f>
        <v/>
      </c>
      <c r="K263" s="6">
        <f>IF(NOT(OR(A263&lt;&gt;"",B263&lt;&gt;"")),"",IF(IF(A263="","SIN OBRA; ",IF(COUNTIF('Obras'!$A$2:$A$51,A263)=0,"OBRA NO ESTÁ EN OBRAS; ",""))&amp;IF(B263="","SIN PUNTO; ","")&amp;IF(AND(AND(E263&lt;&gt;"Hecho",E263&lt;&gt;"No aplica"),N(I263)&gt;0,TODAY()&gt;=N(I263)),"ABIERTO DESPUÉS DEL INICIO; ","")&amp;IF(AND(AND(E263&lt;&gt;"Hecho",E263&lt;&gt;"No aplica"),N(I263)&gt;0,TODAY()&lt;N(I263),N(I263)-TODAY()&lt;=N('Ajustes'!$B$2)),"INICIO CERCANO - SIGUE ABIERTO; ","")&amp;IF(AND(E263&lt;&gt;"No aplica",C263=""),"SIN RESPONSABLE; ","")&amp;IF(AND(AND(E263&lt;&gt;"Hecho",E263&lt;&gt;"No aplica"),N(D263)=0),"SIN FECHA LÍMITE; ","")&amp;IF(AND(AND(E263&lt;&gt;"Hecho",E263&lt;&gt;"No aplica"),N(D263)&gt;0,N(I263)&gt;0,N(D263)&gt;N(I263)),"FECHA LÍMITE DESPUÉS DEL INICIO; ","")&amp;IF(AND(AND(E263&lt;&gt;"Hecho",E263&lt;&gt;"No aplica"),N(D263)&gt;0,N(D263)&lt;TODAY()),"VENCIDO; ","")&amp;IF(AND(E263="Hecho",G263=""),"HECHO - SIN COMPROBANTE; ","")&amp;IF(AND(E263="Hecho",N(F263)=0),"HECHO - SIN FECHA; ","")="","",LEFT(IF(A263="","SIN OBRA; ",IF(COUNTIF('Obras'!$A$2:$A$51,A263)=0,"OBRA NO ESTÁ EN OBRAS; ",""))&amp;IF(B263="","SIN PUNTO; ","")&amp;IF(AND(AND(E263&lt;&gt;"Hecho",E263&lt;&gt;"No aplica"),N(I263)&gt;0,TODAY()&gt;=N(I263)),"ABIERTO DESPUÉS DEL INICIO; ","")&amp;IF(AND(AND(E263&lt;&gt;"Hecho",E263&lt;&gt;"No aplica"),N(I263)&gt;0,TODAY()&lt;N(I263),N(I263)-TODAY()&lt;=N('Ajustes'!$B$2)),"INICIO CERCANO - SIGUE ABIERTO; ","")&amp;IF(AND(E263&lt;&gt;"No aplica",C263=""),"SIN RESPONSABLE; ","")&amp;IF(AND(AND(E263&lt;&gt;"Hecho",E263&lt;&gt;"No aplica"),N(D263)=0),"SIN FECHA LÍMITE; ","")&amp;IF(AND(AND(E263&lt;&gt;"Hecho",E263&lt;&gt;"No aplica"),N(D263)&gt;0,N(I263)&gt;0,N(D263)&gt;N(I263)),"FECHA LÍMITE DESPUÉS DEL INICIO; ","")&amp;IF(AND(AND(E263&lt;&gt;"Hecho",E263&lt;&gt;"No aplica"),N(D263)&gt;0,N(D263)&lt;TODAY()),"VENCIDO; ","")&amp;IF(AND(E263="Hecho",G263=""),"HECHO - SIN COMPROBANTE; ","")&amp;IF(AND(E263="Hecho",N(F263)=0),"HECHO - SIN FECHA; ",""),LEN(IF(A263="","SIN OBRA; ",IF(COUNTIF('Obras'!$A$2:$A$51,A263)=0,"OBRA NO ESTÁ EN OBRAS; ",""))&amp;IF(B263="","SIN PUNTO; ","")&amp;IF(AND(AND(E263&lt;&gt;"Hecho",E263&lt;&gt;"No aplica"),N(I263)&gt;0,TODAY()&gt;=N(I263)),"ABIERTO DESPUÉS DEL INICIO; ","")&amp;IF(AND(AND(E263&lt;&gt;"Hecho",E263&lt;&gt;"No aplica"),N(I263)&gt;0,TODAY()&lt;N(I263),N(I263)-TODAY()&lt;=N('Ajustes'!$B$2)),"INICIO CERCANO - SIGUE ABIERTO; ","")&amp;IF(AND(E263&lt;&gt;"No aplica",C263=""),"SIN RESPONSABLE; ","")&amp;IF(AND(AND(E263&lt;&gt;"Hecho",E263&lt;&gt;"No aplica"),N(D263)=0),"SIN FECHA LÍMITE; ","")&amp;IF(AND(AND(E263&lt;&gt;"Hecho",E263&lt;&gt;"No aplica"),N(D263)&gt;0,N(I263)&gt;0,N(D263)&gt;N(I263)),"FECHA LÍMITE DESPUÉS DEL INICIO; ","")&amp;IF(AND(AND(E263&lt;&gt;"Hecho",E263&lt;&gt;"No aplica"),N(D263)&gt;0,N(D263)&lt;TODAY()),"VENCIDO; ","")&amp;IF(AND(E263="Hecho",G263=""),"HECHO - SIN COMPROBANTE; ","")&amp;IF(AND(E263="Hecho",N(F263)=0),"HECHO - SIN FECHA; ",""))-2)))</f>
        <v/>
      </c>
    </row>
    <row r="264">
      <c r="B264" s="6" t="n"/>
      <c r="D264" s="7" t="n"/>
      <c r="F264" s="7" t="n"/>
      <c r="H264" s="6" t="n"/>
      <c r="I264" s="7">
        <f>IF(A264="","",IFERROR(IF(N(INDEX('Obras'!$D$2:$D$51,MATCH(A264,'Obras'!$A$2:$A$51,0)))=0,"",INDEX('Obras'!$D$2:$D$51,MATCH(A264,'Obras'!$A$2:$A$51,0))),""))</f>
        <v/>
      </c>
      <c r="J264" s="8">
        <f>IF(N(I264)=0,"",N(I264)-TODAY())</f>
        <v/>
      </c>
      <c r="K264" s="6">
        <f>IF(NOT(OR(A264&lt;&gt;"",B264&lt;&gt;"")),"",IF(IF(A264="","SIN OBRA; ",IF(COUNTIF('Obras'!$A$2:$A$51,A264)=0,"OBRA NO ESTÁ EN OBRAS; ",""))&amp;IF(B264="","SIN PUNTO; ","")&amp;IF(AND(AND(E264&lt;&gt;"Hecho",E264&lt;&gt;"No aplica"),N(I264)&gt;0,TODAY()&gt;=N(I264)),"ABIERTO DESPUÉS DEL INICIO; ","")&amp;IF(AND(AND(E264&lt;&gt;"Hecho",E264&lt;&gt;"No aplica"),N(I264)&gt;0,TODAY()&lt;N(I264),N(I264)-TODAY()&lt;=N('Ajustes'!$B$2)),"INICIO CERCANO - SIGUE ABIERTO; ","")&amp;IF(AND(E264&lt;&gt;"No aplica",C264=""),"SIN RESPONSABLE; ","")&amp;IF(AND(AND(E264&lt;&gt;"Hecho",E264&lt;&gt;"No aplica"),N(D264)=0),"SIN FECHA LÍMITE; ","")&amp;IF(AND(AND(E264&lt;&gt;"Hecho",E264&lt;&gt;"No aplica"),N(D264)&gt;0,N(I264)&gt;0,N(D264)&gt;N(I264)),"FECHA LÍMITE DESPUÉS DEL INICIO; ","")&amp;IF(AND(AND(E264&lt;&gt;"Hecho",E264&lt;&gt;"No aplica"),N(D264)&gt;0,N(D264)&lt;TODAY()),"VENCIDO; ","")&amp;IF(AND(E264="Hecho",G264=""),"HECHO - SIN COMPROBANTE; ","")&amp;IF(AND(E264="Hecho",N(F264)=0),"HECHO - SIN FECHA; ","")="","",LEFT(IF(A264="","SIN OBRA; ",IF(COUNTIF('Obras'!$A$2:$A$51,A264)=0,"OBRA NO ESTÁ EN OBRAS; ",""))&amp;IF(B264="","SIN PUNTO; ","")&amp;IF(AND(AND(E264&lt;&gt;"Hecho",E264&lt;&gt;"No aplica"),N(I264)&gt;0,TODAY()&gt;=N(I264)),"ABIERTO DESPUÉS DEL INICIO; ","")&amp;IF(AND(AND(E264&lt;&gt;"Hecho",E264&lt;&gt;"No aplica"),N(I264)&gt;0,TODAY()&lt;N(I264),N(I264)-TODAY()&lt;=N('Ajustes'!$B$2)),"INICIO CERCANO - SIGUE ABIERTO; ","")&amp;IF(AND(E264&lt;&gt;"No aplica",C264=""),"SIN RESPONSABLE; ","")&amp;IF(AND(AND(E264&lt;&gt;"Hecho",E264&lt;&gt;"No aplica"),N(D264)=0),"SIN FECHA LÍMITE; ","")&amp;IF(AND(AND(E264&lt;&gt;"Hecho",E264&lt;&gt;"No aplica"),N(D264)&gt;0,N(I264)&gt;0,N(D264)&gt;N(I264)),"FECHA LÍMITE DESPUÉS DEL INICIO; ","")&amp;IF(AND(AND(E264&lt;&gt;"Hecho",E264&lt;&gt;"No aplica"),N(D264)&gt;0,N(D264)&lt;TODAY()),"VENCIDO; ","")&amp;IF(AND(E264="Hecho",G264=""),"HECHO - SIN COMPROBANTE; ","")&amp;IF(AND(E264="Hecho",N(F264)=0),"HECHO - SIN FECHA; ",""),LEN(IF(A264="","SIN OBRA; ",IF(COUNTIF('Obras'!$A$2:$A$51,A264)=0,"OBRA NO ESTÁ EN OBRAS; ",""))&amp;IF(B264="","SIN PUNTO; ","")&amp;IF(AND(AND(E264&lt;&gt;"Hecho",E264&lt;&gt;"No aplica"),N(I264)&gt;0,TODAY()&gt;=N(I264)),"ABIERTO DESPUÉS DEL INICIO; ","")&amp;IF(AND(AND(E264&lt;&gt;"Hecho",E264&lt;&gt;"No aplica"),N(I264)&gt;0,TODAY()&lt;N(I264),N(I264)-TODAY()&lt;=N('Ajustes'!$B$2)),"INICIO CERCANO - SIGUE ABIERTO; ","")&amp;IF(AND(E264&lt;&gt;"No aplica",C264=""),"SIN RESPONSABLE; ","")&amp;IF(AND(AND(E264&lt;&gt;"Hecho",E264&lt;&gt;"No aplica"),N(D264)=0),"SIN FECHA LÍMITE; ","")&amp;IF(AND(AND(E264&lt;&gt;"Hecho",E264&lt;&gt;"No aplica"),N(D264)&gt;0,N(I264)&gt;0,N(D264)&gt;N(I264)),"FECHA LÍMITE DESPUÉS DEL INICIO; ","")&amp;IF(AND(AND(E264&lt;&gt;"Hecho",E264&lt;&gt;"No aplica"),N(D264)&gt;0,N(D264)&lt;TODAY()),"VENCIDO; ","")&amp;IF(AND(E264="Hecho",G264=""),"HECHO - SIN COMPROBANTE; ","")&amp;IF(AND(E264="Hecho",N(F264)=0),"HECHO - SIN FECHA; ",""))-2)))</f>
        <v/>
      </c>
    </row>
    <row r="265">
      <c r="B265" s="6" t="n"/>
      <c r="D265" s="7" t="n"/>
      <c r="F265" s="7" t="n"/>
      <c r="H265" s="6" t="n"/>
      <c r="I265" s="7">
        <f>IF(A265="","",IFERROR(IF(N(INDEX('Obras'!$D$2:$D$51,MATCH(A265,'Obras'!$A$2:$A$51,0)))=0,"",INDEX('Obras'!$D$2:$D$51,MATCH(A265,'Obras'!$A$2:$A$51,0))),""))</f>
        <v/>
      </c>
      <c r="J265" s="8">
        <f>IF(N(I265)=0,"",N(I265)-TODAY())</f>
        <v/>
      </c>
      <c r="K265" s="6">
        <f>IF(NOT(OR(A265&lt;&gt;"",B265&lt;&gt;"")),"",IF(IF(A265="","SIN OBRA; ",IF(COUNTIF('Obras'!$A$2:$A$51,A265)=0,"OBRA NO ESTÁ EN OBRAS; ",""))&amp;IF(B265="","SIN PUNTO; ","")&amp;IF(AND(AND(E265&lt;&gt;"Hecho",E265&lt;&gt;"No aplica"),N(I265)&gt;0,TODAY()&gt;=N(I265)),"ABIERTO DESPUÉS DEL INICIO; ","")&amp;IF(AND(AND(E265&lt;&gt;"Hecho",E265&lt;&gt;"No aplica"),N(I265)&gt;0,TODAY()&lt;N(I265),N(I265)-TODAY()&lt;=N('Ajustes'!$B$2)),"INICIO CERCANO - SIGUE ABIERTO; ","")&amp;IF(AND(E265&lt;&gt;"No aplica",C265=""),"SIN RESPONSABLE; ","")&amp;IF(AND(AND(E265&lt;&gt;"Hecho",E265&lt;&gt;"No aplica"),N(D265)=0),"SIN FECHA LÍMITE; ","")&amp;IF(AND(AND(E265&lt;&gt;"Hecho",E265&lt;&gt;"No aplica"),N(D265)&gt;0,N(I265)&gt;0,N(D265)&gt;N(I265)),"FECHA LÍMITE DESPUÉS DEL INICIO; ","")&amp;IF(AND(AND(E265&lt;&gt;"Hecho",E265&lt;&gt;"No aplica"),N(D265)&gt;0,N(D265)&lt;TODAY()),"VENCIDO; ","")&amp;IF(AND(E265="Hecho",G265=""),"HECHO - SIN COMPROBANTE; ","")&amp;IF(AND(E265="Hecho",N(F265)=0),"HECHO - SIN FECHA; ","")="","",LEFT(IF(A265="","SIN OBRA; ",IF(COUNTIF('Obras'!$A$2:$A$51,A265)=0,"OBRA NO ESTÁ EN OBRAS; ",""))&amp;IF(B265="","SIN PUNTO; ","")&amp;IF(AND(AND(E265&lt;&gt;"Hecho",E265&lt;&gt;"No aplica"),N(I265)&gt;0,TODAY()&gt;=N(I265)),"ABIERTO DESPUÉS DEL INICIO; ","")&amp;IF(AND(AND(E265&lt;&gt;"Hecho",E265&lt;&gt;"No aplica"),N(I265)&gt;0,TODAY()&lt;N(I265),N(I265)-TODAY()&lt;=N('Ajustes'!$B$2)),"INICIO CERCANO - SIGUE ABIERTO; ","")&amp;IF(AND(E265&lt;&gt;"No aplica",C265=""),"SIN RESPONSABLE; ","")&amp;IF(AND(AND(E265&lt;&gt;"Hecho",E265&lt;&gt;"No aplica"),N(D265)=0),"SIN FECHA LÍMITE; ","")&amp;IF(AND(AND(E265&lt;&gt;"Hecho",E265&lt;&gt;"No aplica"),N(D265)&gt;0,N(I265)&gt;0,N(D265)&gt;N(I265)),"FECHA LÍMITE DESPUÉS DEL INICIO; ","")&amp;IF(AND(AND(E265&lt;&gt;"Hecho",E265&lt;&gt;"No aplica"),N(D265)&gt;0,N(D265)&lt;TODAY()),"VENCIDO; ","")&amp;IF(AND(E265="Hecho",G265=""),"HECHO - SIN COMPROBANTE; ","")&amp;IF(AND(E265="Hecho",N(F265)=0),"HECHO - SIN FECHA; ",""),LEN(IF(A265="","SIN OBRA; ",IF(COUNTIF('Obras'!$A$2:$A$51,A265)=0,"OBRA NO ESTÁ EN OBRAS; ",""))&amp;IF(B265="","SIN PUNTO; ","")&amp;IF(AND(AND(E265&lt;&gt;"Hecho",E265&lt;&gt;"No aplica"),N(I265)&gt;0,TODAY()&gt;=N(I265)),"ABIERTO DESPUÉS DEL INICIO; ","")&amp;IF(AND(AND(E265&lt;&gt;"Hecho",E265&lt;&gt;"No aplica"),N(I265)&gt;0,TODAY()&lt;N(I265),N(I265)-TODAY()&lt;=N('Ajustes'!$B$2)),"INICIO CERCANO - SIGUE ABIERTO; ","")&amp;IF(AND(E265&lt;&gt;"No aplica",C265=""),"SIN RESPONSABLE; ","")&amp;IF(AND(AND(E265&lt;&gt;"Hecho",E265&lt;&gt;"No aplica"),N(D265)=0),"SIN FECHA LÍMITE; ","")&amp;IF(AND(AND(E265&lt;&gt;"Hecho",E265&lt;&gt;"No aplica"),N(D265)&gt;0,N(I265)&gt;0,N(D265)&gt;N(I265)),"FECHA LÍMITE DESPUÉS DEL INICIO; ","")&amp;IF(AND(AND(E265&lt;&gt;"Hecho",E265&lt;&gt;"No aplica"),N(D265)&gt;0,N(D265)&lt;TODAY()),"VENCIDO; ","")&amp;IF(AND(E265="Hecho",G265=""),"HECHO - SIN COMPROBANTE; ","")&amp;IF(AND(E265="Hecho",N(F265)=0),"HECHO - SIN FECHA; ",""))-2)))</f>
        <v/>
      </c>
    </row>
    <row r="266">
      <c r="B266" s="6" t="n"/>
      <c r="D266" s="7" t="n"/>
      <c r="F266" s="7" t="n"/>
      <c r="H266" s="6" t="n"/>
      <c r="I266" s="7">
        <f>IF(A266="","",IFERROR(IF(N(INDEX('Obras'!$D$2:$D$51,MATCH(A266,'Obras'!$A$2:$A$51,0)))=0,"",INDEX('Obras'!$D$2:$D$51,MATCH(A266,'Obras'!$A$2:$A$51,0))),""))</f>
        <v/>
      </c>
      <c r="J266" s="8">
        <f>IF(N(I266)=0,"",N(I266)-TODAY())</f>
        <v/>
      </c>
      <c r="K266" s="6">
        <f>IF(NOT(OR(A266&lt;&gt;"",B266&lt;&gt;"")),"",IF(IF(A266="","SIN OBRA; ",IF(COUNTIF('Obras'!$A$2:$A$51,A266)=0,"OBRA NO ESTÁ EN OBRAS; ",""))&amp;IF(B266="","SIN PUNTO; ","")&amp;IF(AND(AND(E266&lt;&gt;"Hecho",E266&lt;&gt;"No aplica"),N(I266)&gt;0,TODAY()&gt;=N(I266)),"ABIERTO DESPUÉS DEL INICIO; ","")&amp;IF(AND(AND(E266&lt;&gt;"Hecho",E266&lt;&gt;"No aplica"),N(I266)&gt;0,TODAY()&lt;N(I266),N(I266)-TODAY()&lt;=N('Ajustes'!$B$2)),"INICIO CERCANO - SIGUE ABIERTO; ","")&amp;IF(AND(E266&lt;&gt;"No aplica",C266=""),"SIN RESPONSABLE; ","")&amp;IF(AND(AND(E266&lt;&gt;"Hecho",E266&lt;&gt;"No aplica"),N(D266)=0),"SIN FECHA LÍMITE; ","")&amp;IF(AND(AND(E266&lt;&gt;"Hecho",E266&lt;&gt;"No aplica"),N(D266)&gt;0,N(I266)&gt;0,N(D266)&gt;N(I266)),"FECHA LÍMITE DESPUÉS DEL INICIO; ","")&amp;IF(AND(AND(E266&lt;&gt;"Hecho",E266&lt;&gt;"No aplica"),N(D266)&gt;0,N(D266)&lt;TODAY()),"VENCIDO; ","")&amp;IF(AND(E266="Hecho",G266=""),"HECHO - SIN COMPROBANTE; ","")&amp;IF(AND(E266="Hecho",N(F266)=0),"HECHO - SIN FECHA; ","")="","",LEFT(IF(A266="","SIN OBRA; ",IF(COUNTIF('Obras'!$A$2:$A$51,A266)=0,"OBRA NO ESTÁ EN OBRAS; ",""))&amp;IF(B266="","SIN PUNTO; ","")&amp;IF(AND(AND(E266&lt;&gt;"Hecho",E266&lt;&gt;"No aplica"),N(I266)&gt;0,TODAY()&gt;=N(I266)),"ABIERTO DESPUÉS DEL INICIO; ","")&amp;IF(AND(AND(E266&lt;&gt;"Hecho",E266&lt;&gt;"No aplica"),N(I266)&gt;0,TODAY()&lt;N(I266),N(I266)-TODAY()&lt;=N('Ajustes'!$B$2)),"INICIO CERCANO - SIGUE ABIERTO; ","")&amp;IF(AND(E266&lt;&gt;"No aplica",C266=""),"SIN RESPONSABLE; ","")&amp;IF(AND(AND(E266&lt;&gt;"Hecho",E266&lt;&gt;"No aplica"),N(D266)=0),"SIN FECHA LÍMITE; ","")&amp;IF(AND(AND(E266&lt;&gt;"Hecho",E266&lt;&gt;"No aplica"),N(D266)&gt;0,N(I266)&gt;0,N(D266)&gt;N(I266)),"FECHA LÍMITE DESPUÉS DEL INICIO; ","")&amp;IF(AND(AND(E266&lt;&gt;"Hecho",E266&lt;&gt;"No aplica"),N(D266)&gt;0,N(D266)&lt;TODAY()),"VENCIDO; ","")&amp;IF(AND(E266="Hecho",G266=""),"HECHO - SIN COMPROBANTE; ","")&amp;IF(AND(E266="Hecho",N(F266)=0),"HECHO - SIN FECHA; ",""),LEN(IF(A266="","SIN OBRA; ",IF(COUNTIF('Obras'!$A$2:$A$51,A266)=0,"OBRA NO ESTÁ EN OBRAS; ",""))&amp;IF(B266="","SIN PUNTO; ","")&amp;IF(AND(AND(E266&lt;&gt;"Hecho",E266&lt;&gt;"No aplica"),N(I266)&gt;0,TODAY()&gt;=N(I266)),"ABIERTO DESPUÉS DEL INICIO; ","")&amp;IF(AND(AND(E266&lt;&gt;"Hecho",E266&lt;&gt;"No aplica"),N(I266)&gt;0,TODAY()&lt;N(I266),N(I266)-TODAY()&lt;=N('Ajustes'!$B$2)),"INICIO CERCANO - SIGUE ABIERTO; ","")&amp;IF(AND(E266&lt;&gt;"No aplica",C266=""),"SIN RESPONSABLE; ","")&amp;IF(AND(AND(E266&lt;&gt;"Hecho",E266&lt;&gt;"No aplica"),N(D266)=0),"SIN FECHA LÍMITE; ","")&amp;IF(AND(AND(E266&lt;&gt;"Hecho",E266&lt;&gt;"No aplica"),N(D266)&gt;0,N(I266)&gt;0,N(D266)&gt;N(I266)),"FECHA LÍMITE DESPUÉS DEL INICIO; ","")&amp;IF(AND(AND(E266&lt;&gt;"Hecho",E266&lt;&gt;"No aplica"),N(D266)&gt;0,N(D266)&lt;TODAY()),"VENCIDO; ","")&amp;IF(AND(E266="Hecho",G266=""),"HECHO - SIN COMPROBANTE; ","")&amp;IF(AND(E266="Hecho",N(F266)=0),"HECHO - SIN FECHA; ",""))-2)))</f>
        <v/>
      </c>
    </row>
    <row r="267">
      <c r="B267" s="6" t="n"/>
      <c r="D267" s="7" t="n"/>
      <c r="F267" s="7" t="n"/>
      <c r="H267" s="6" t="n"/>
      <c r="I267" s="7">
        <f>IF(A267="","",IFERROR(IF(N(INDEX('Obras'!$D$2:$D$51,MATCH(A267,'Obras'!$A$2:$A$51,0)))=0,"",INDEX('Obras'!$D$2:$D$51,MATCH(A267,'Obras'!$A$2:$A$51,0))),""))</f>
        <v/>
      </c>
      <c r="J267" s="8">
        <f>IF(N(I267)=0,"",N(I267)-TODAY())</f>
        <v/>
      </c>
      <c r="K267" s="6">
        <f>IF(NOT(OR(A267&lt;&gt;"",B267&lt;&gt;"")),"",IF(IF(A267="","SIN OBRA; ",IF(COUNTIF('Obras'!$A$2:$A$51,A267)=0,"OBRA NO ESTÁ EN OBRAS; ",""))&amp;IF(B267="","SIN PUNTO; ","")&amp;IF(AND(AND(E267&lt;&gt;"Hecho",E267&lt;&gt;"No aplica"),N(I267)&gt;0,TODAY()&gt;=N(I267)),"ABIERTO DESPUÉS DEL INICIO; ","")&amp;IF(AND(AND(E267&lt;&gt;"Hecho",E267&lt;&gt;"No aplica"),N(I267)&gt;0,TODAY()&lt;N(I267),N(I267)-TODAY()&lt;=N('Ajustes'!$B$2)),"INICIO CERCANO - SIGUE ABIERTO; ","")&amp;IF(AND(E267&lt;&gt;"No aplica",C267=""),"SIN RESPONSABLE; ","")&amp;IF(AND(AND(E267&lt;&gt;"Hecho",E267&lt;&gt;"No aplica"),N(D267)=0),"SIN FECHA LÍMITE; ","")&amp;IF(AND(AND(E267&lt;&gt;"Hecho",E267&lt;&gt;"No aplica"),N(D267)&gt;0,N(I267)&gt;0,N(D267)&gt;N(I267)),"FECHA LÍMITE DESPUÉS DEL INICIO; ","")&amp;IF(AND(AND(E267&lt;&gt;"Hecho",E267&lt;&gt;"No aplica"),N(D267)&gt;0,N(D267)&lt;TODAY()),"VENCIDO; ","")&amp;IF(AND(E267="Hecho",G267=""),"HECHO - SIN COMPROBANTE; ","")&amp;IF(AND(E267="Hecho",N(F267)=0),"HECHO - SIN FECHA; ","")="","",LEFT(IF(A267="","SIN OBRA; ",IF(COUNTIF('Obras'!$A$2:$A$51,A267)=0,"OBRA NO ESTÁ EN OBRAS; ",""))&amp;IF(B267="","SIN PUNTO; ","")&amp;IF(AND(AND(E267&lt;&gt;"Hecho",E267&lt;&gt;"No aplica"),N(I267)&gt;0,TODAY()&gt;=N(I267)),"ABIERTO DESPUÉS DEL INICIO; ","")&amp;IF(AND(AND(E267&lt;&gt;"Hecho",E267&lt;&gt;"No aplica"),N(I267)&gt;0,TODAY()&lt;N(I267),N(I267)-TODAY()&lt;=N('Ajustes'!$B$2)),"INICIO CERCANO - SIGUE ABIERTO; ","")&amp;IF(AND(E267&lt;&gt;"No aplica",C267=""),"SIN RESPONSABLE; ","")&amp;IF(AND(AND(E267&lt;&gt;"Hecho",E267&lt;&gt;"No aplica"),N(D267)=0),"SIN FECHA LÍMITE; ","")&amp;IF(AND(AND(E267&lt;&gt;"Hecho",E267&lt;&gt;"No aplica"),N(D267)&gt;0,N(I267)&gt;0,N(D267)&gt;N(I267)),"FECHA LÍMITE DESPUÉS DEL INICIO; ","")&amp;IF(AND(AND(E267&lt;&gt;"Hecho",E267&lt;&gt;"No aplica"),N(D267)&gt;0,N(D267)&lt;TODAY()),"VENCIDO; ","")&amp;IF(AND(E267="Hecho",G267=""),"HECHO - SIN COMPROBANTE; ","")&amp;IF(AND(E267="Hecho",N(F267)=0),"HECHO - SIN FECHA; ",""),LEN(IF(A267="","SIN OBRA; ",IF(COUNTIF('Obras'!$A$2:$A$51,A267)=0,"OBRA NO ESTÁ EN OBRAS; ",""))&amp;IF(B267="","SIN PUNTO; ","")&amp;IF(AND(AND(E267&lt;&gt;"Hecho",E267&lt;&gt;"No aplica"),N(I267)&gt;0,TODAY()&gt;=N(I267)),"ABIERTO DESPUÉS DEL INICIO; ","")&amp;IF(AND(AND(E267&lt;&gt;"Hecho",E267&lt;&gt;"No aplica"),N(I267)&gt;0,TODAY()&lt;N(I267),N(I267)-TODAY()&lt;=N('Ajustes'!$B$2)),"INICIO CERCANO - SIGUE ABIERTO; ","")&amp;IF(AND(E267&lt;&gt;"No aplica",C267=""),"SIN RESPONSABLE; ","")&amp;IF(AND(AND(E267&lt;&gt;"Hecho",E267&lt;&gt;"No aplica"),N(D267)=0),"SIN FECHA LÍMITE; ","")&amp;IF(AND(AND(E267&lt;&gt;"Hecho",E267&lt;&gt;"No aplica"),N(D267)&gt;0,N(I267)&gt;0,N(D267)&gt;N(I267)),"FECHA LÍMITE DESPUÉS DEL INICIO; ","")&amp;IF(AND(AND(E267&lt;&gt;"Hecho",E267&lt;&gt;"No aplica"),N(D267)&gt;0,N(D267)&lt;TODAY()),"VENCIDO; ","")&amp;IF(AND(E267="Hecho",G267=""),"HECHO - SIN COMPROBANTE; ","")&amp;IF(AND(E267="Hecho",N(F267)=0),"HECHO - SIN FECHA; ",""))-2)))</f>
        <v/>
      </c>
    </row>
    <row r="268">
      <c r="B268" s="6" t="n"/>
      <c r="D268" s="7" t="n"/>
      <c r="F268" s="7" t="n"/>
      <c r="H268" s="6" t="n"/>
      <c r="I268" s="7">
        <f>IF(A268="","",IFERROR(IF(N(INDEX('Obras'!$D$2:$D$51,MATCH(A268,'Obras'!$A$2:$A$51,0)))=0,"",INDEX('Obras'!$D$2:$D$51,MATCH(A268,'Obras'!$A$2:$A$51,0))),""))</f>
        <v/>
      </c>
      <c r="J268" s="8">
        <f>IF(N(I268)=0,"",N(I268)-TODAY())</f>
        <v/>
      </c>
      <c r="K268" s="6">
        <f>IF(NOT(OR(A268&lt;&gt;"",B268&lt;&gt;"")),"",IF(IF(A268="","SIN OBRA; ",IF(COUNTIF('Obras'!$A$2:$A$51,A268)=0,"OBRA NO ESTÁ EN OBRAS; ",""))&amp;IF(B268="","SIN PUNTO; ","")&amp;IF(AND(AND(E268&lt;&gt;"Hecho",E268&lt;&gt;"No aplica"),N(I268)&gt;0,TODAY()&gt;=N(I268)),"ABIERTO DESPUÉS DEL INICIO; ","")&amp;IF(AND(AND(E268&lt;&gt;"Hecho",E268&lt;&gt;"No aplica"),N(I268)&gt;0,TODAY()&lt;N(I268),N(I268)-TODAY()&lt;=N('Ajustes'!$B$2)),"INICIO CERCANO - SIGUE ABIERTO; ","")&amp;IF(AND(E268&lt;&gt;"No aplica",C268=""),"SIN RESPONSABLE; ","")&amp;IF(AND(AND(E268&lt;&gt;"Hecho",E268&lt;&gt;"No aplica"),N(D268)=0),"SIN FECHA LÍMITE; ","")&amp;IF(AND(AND(E268&lt;&gt;"Hecho",E268&lt;&gt;"No aplica"),N(D268)&gt;0,N(I268)&gt;0,N(D268)&gt;N(I268)),"FECHA LÍMITE DESPUÉS DEL INICIO; ","")&amp;IF(AND(AND(E268&lt;&gt;"Hecho",E268&lt;&gt;"No aplica"),N(D268)&gt;0,N(D268)&lt;TODAY()),"VENCIDO; ","")&amp;IF(AND(E268="Hecho",G268=""),"HECHO - SIN COMPROBANTE; ","")&amp;IF(AND(E268="Hecho",N(F268)=0),"HECHO - SIN FECHA; ","")="","",LEFT(IF(A268="","SIN OBRA; ",IF(COUNTIF('Obras'!$A$2:$A$51,A268)=0,"OBRA NO ESTÁ EN OBRAS; ",""))&amp;IF(B268="","SIN PUNTO; ","")&amp;IF(AND(AND(E268&lt;&gt;"Hecho",E268&lt;&gt;"No aplica"),N(I268)&gt;0,TODAY()&gt;=N(I268)),"ABIERTO DESPUÉS DEL INICIO; ","")&amp;IF(AND(AND(E268&lt;&gt;"Hecho",E268&lt;&gt;"No aplica"),N(I268)&gt;0,TODAY()&lt;N(I268),N(I268)-TODAY()&lt;=N('Ajustes'!$B$2)),"INICIO CERCANO - SIGUE ABIERTO; ","")&amp;IF(AND(E268&lt;&gt;"No aplica",C268=""),"SIN RESPONSABLE; ","")&amp;IF(AND(AND(E268&lt;&gt;"Hecho",E268&lt;&gt;"No aplica"),N(D268)=0),"SIN FECHA LÍMITE; ","")&amp;IF(AND(AND(E268&lt;&gt;"Hecho",E268&lt;&gt;"No aplica"),N(D268)&gt;0,N(I268)&gt;0,N(D268)&gt;N(I268)),"FECHA LÍMITE DESPUÉS DEL INICIO; ","")&amp;IF(AND(AND(E268&lt;&gt;"Hecho",E268&lt;&gt;"No aplica"),N(D268)&gt;0,N(D268)&lt;TODAY()),"VENCIDO; ","")&amp;IF(AND(E268="Hecho",G268=""),"HECHO - SIN COMPROBANTE; ","")&amp;IF(AND(E268="Hecho",N(F268)=0),"HECHO - SIN FECHA; ",""),LEN(IF(A268="","SIN OBRA; ",IF(COUNTIF('Obras'!$A$2:$A$51,A268)=0,"OBRA NO ESTÁ EN OBRAS; ",""))&amp;IF(B268="","SIN PUNTO; ","")&amp;IF(AND(AND(E268&lt;&gt;"Hecho",E268&lt;&gt;"No aplica"),N(I268)&gt;0,TODAY()&gt;=N(I268)),"ABIERTO DESPUÉS DEL INICIO; ","")&amp;IF(AND(AND(E268&lt;&gt;"Hecho",E268&lt;&gt;"No aplica"),N(I268)&gt;0,TODAY()&lt;N(I268),N(I268)-TODAY()&lt;=N('Ajustes'!$B$2)),"INICIO CERCANO - SIGUE ABIERTO; ","")&amp;IF(AND(E268&lt;&gt;"No aplica",C268=""),"SIN RESPONSABLE; ","")&amp;IF(AND(AND(E268&lt;&gt;"Hecho",E268&lt;&gt;"No aplica"),N(D268)=0),"SIN FECHA LÍMITE; ","")&amp;IF(AND(AND(E268&lt;&gt;"Hecho",E268&lt;&gt;"No aplica"),N(D268)&gt;0,N(I268)&gt;0,N(D268)&gt;N(I268)),"FECHA LÍMITE DESPUÉS DEL INICIO; ","")&amp;IF(AND(AND(E268&lt;&gt;"Hecho",E268&lt;&gt;"No aplica"),N(D268)&gt;0,N(D268)&lt;TODAY()),"VENCIDO; ","")&amp;IF(AND(E268="Hecho",G268=""),"HECHO - SIN COMPROBANTE; ","")&amp;IF(AND(E268="Hecho",N(F268)=0),"HECHO - SIN FECHA; ",""))-2)))</f>
        <v/>
      </c>
    </row>
    <row r="269">
      <c r="B269" s="6" t="n"/>
      <c r="D269" s="7" t="n"/>
      <c r="F269" s="7" t="n"/>
      <c r="H269" s="6" t="n"/>
      <c r="I269" s="7">
        <f>IF(A269="","",IFERROR(IF(N(INDEX('Obras'!$D$2:$D$51,MATCH(A269,'Obras'!$A$2:$A$51,0)))=0,"",INDEX('Obras'!$D$2:$D$51,MATCH(A269,'Obras'!$A$2:$A$51,0))),""))</f>
        <v/>
      </c>
      <c r="J269" s="8">
        <f>IF(N(I269)=0,"",N(I269)-TODAY())</f>
        <v/>
      </c>
      <c r="K269" s="6">
        <f>IF(NOT(OR(A269&lt;&gt;"",B269&lt;&gt;"")),"",IF(IF(A269="","SIN OBRA; ",IF(COUNTIF('Obras'!$A$2:$A$51,A269)=0,"OBRA NO ESTÁ EN OBRAS; ",""))&amp;IF(B269="","SIN PUNTO; ","")&amp;IF(AND(AND(E269&lt;&gt;"Hecho",E269&lt;&gt;"No aplica"),N(I269)&gt;0,TODAY()&gt;=N(I269)),"ABIERTO DESPUÉS DEL INICIO; ","")&amp;IF(AND(AND(E269&lt;&gt;"Hecho",E269&lt;&gt;"No aplica"),N(I269)&gt;0,TODAY()&lt;N(I269),N(I269)-TODAY()&lt;=N('Ajustes'!$B$2)),"INICIO CERCANO - SIGUE ABIERTO; ","")&amp;IF(AND(E269&lt;&gt;"No aplica",C269=""),"SIN RESPONSABLE; ","")&amp;IF(AND(AND(E269&lt;&gt;"Hecho",E269&lt;&gt;"No aplica"),N(D269)=0),"SIN FECHA LÍMITE; ","")&amp;IF(AND(AND(E269&lt;&gt;"Hecho",E269&lt;&gt;"No aplica"),N(D269)&gt;0,N(I269)&gt;0,N(D269)&gt;N(I269)),"FECHA LÍMITE DESPUÉS DEL INICIO; ","")&amp;IF(AND(AND(E269&lt;&gt;"Hecho",E269&lt;&gt;"No aplica"),N(D269)&gt;0,N(D269)&lt;TODAY()),"VENCIDO; ","")&amp;IF(AND(E269="Hecho",G269=""),"HECHO - SIN COMPROBANTE; ","")&amp;IF(AND(E269="Hecho",N(F269)=0),"HECHO - SIN FECHA; ","")="","",LEFT(IF(A269="","SIN OBRA; ",IF(COUNTIF('Obras'!$A$2:$A$51,A269)=0,"OBRA NO ESTÁ EN OBRAS; ",""))&amp;IF(B269="","SIN PUNTO; ","")&amp;IF(AND(AND(E269&lt;&gt;"Hecho",E269&lt;&gt;"No aplica"),N(I269)&gt;0,TODAY()&gt;=N(I269)),"ABIERTO DESPUÉS DEL INICIO; ","")&amp;IF(AND(AND(E269&lt;&gt;"Hecho",E269&lt;&gt;"No aplica"),N(I269)&gt;0,TODAY()&lt;N(I269),N(I269)-TODAY()&lt;=N('Ajustes'!$B$2)),"INICIO CERCANO - SIGUE ABIERTO; ","")&amp;IF(AND(E269&lt;&gt;"No aplica",C269=""),"SIN RESPONSABLE; ","")&amp;IF(AND(AND(E269&lt;&gt;"Hecho",E269&lt;&gt;"No aplica"),N(D269)=0),"SIN FECHA LÍMITE; ","")&amp;IF(AND(AND(E269&lt;&gt;"Hecho",E269&lt;&gt;"No aplica"),N(D269)&gt;0,N(I269)&gt;0,N(D269)&gt;N(I269)),"FECHA LÍMITE DESPUÉS DEL INICIO; ","")&amp;IF(AND(AND(E269&lt;&gt;"Hecho",E269&lt;&gt;"No aplica"),N(D269)&gt;0,N(D269)&lt;TODAY()),"VENCIDO; ","")&amp;IF(AND(E269="Hecho",G269=""),"HECHO - SIN COMPROBANTE; ","")&amp;IF(AND(E269="Hecho",N(F269)=0),"HECHO - SIN FECHA; ",""),LEN(IF(A269="","SIN OBRA; ",IF(COUNTIF('Obras'!$A$2:$A$51,A269)=0,"OBRA NO ESTÁ EN OBRAS; ",""))&amp;IF(B269="","SIN PUNTO; ","")&amp;IF(AND(AND(E269&lt;&gt;"Hecho",E269&lt;&gt;"No aplica"),N(I269)&gt;0,TODAY()&gt;=N(I269)),"ABIERTO DESPUÉS DEL INICIO; ","")&amp;IF(AND(AND(E269&lt;&gt;"Hecho",E269&lt;&gt;"No aplica"),N(I269)&gt;0,TODAY()&lt;N(I269),N(I269)-TODAY()&lt;=N('Ajustes'!$B$2)),"INICIO CERCANO - SIGUE ABIERTO; ","")&amp;IF(AND(E269&lt;&gt;"No aplica",C269=""),"SIN RESPONSABLE; ","")&amp;IF(AND(AND(E269&lt;&gt;"Hecho",E269&lt;&gt;"No aplica"),N(D269)=0),"SIN FECHA LÍMITE; ","")&amp;IF(AND(AND(E269&lt;&gt;"Hecho",E269&lt;&gt;"No aplica"),N(D269)&gt;0,N(I269)&gt;0,N(D269)&gt;N(I269)),"FECHA LÍMITE DESPUÉS DEL INICIO; ","")&amp;IF(AND(AND(E269&lt;&gt;"Hecho",E269&lt;&gt;"No aplica"),N(D269)&gt;0,N(D269)&lt;TODAY()),"VENCIDO; ","")&amp;IF(AND(E269="Hecho",G269=""),"HECHO - SIN COMPROBANTE; ","")&amp;IF(AND(E269="Hecho",N(F269)=0),"HECHO - SIN FECHA; ",""))-2)))</f>
        <v/>
      </c>
    </row>
    <row r="270">
      <c r="B270" s="6" t="n"/>
      <c r="D270" s="7" t="n"/>
      <c r="F270" s="7" t="n"/>
      <c r="H270" s="6" t="n"/>
      <c r="I270" s="7">
        <f>IF(A270="","",IFERROR(IF(N(INDEX('Obras'!$D$2:$D$51,MATCH(A270,'Obras'!$A$2:$A$51,0)))=0,"",INDEX('Obras'!$D$2:$D$51,MATCH(A270,'Obras'!$A$2:$A$51,0))),""))</f>
        <v/>
      </c>
      <c r="J270" s="8">
        <f>IF(N(I270)=0,"",N(I270)-TODAY())</f>
        <v/>
      </c>
      <c r="K270" s="6">
        <f>IF(NOT(OR(A270&lt;&gt;"",B270&lt;&gt;"")),"",IF(IF(A270="","SIN OBRA; ",IF(COUNTIF('Obras'!$A$2:$A$51,A270)=0,"OBRA NO ESTÁ EN OBRAS; ",""))&amp;IF(B270="","SIN PUNTO; ","")&amp;IF(AND(AND(E270&lt;&gt;"Hecho",E270&lt;&gt;"No aplica"),N(I270)&gt;0,TODAY()&gt;=N(I270)),"ABIERTO DESPUÉS DEL INICIO; ","")&amp;IF(AND(AND(E270&lt;&gt;"Hecho",E270&lt;&gt;"No aplica"),N(I270)&gt;0,TODAY()&lt;N(I270),N(I270)-TODAY()&lt;=N('Ajustes'!$B$2)),"INICIO CERCANO - SIGUE ABIERTO; ","")&amp;IF(AND(E270&lt;&gt;"No aplica",C270=""),"SIN RESPONSABLE; ","")&amp;IF(AND(AND(E270&lt;&gt;"Hecho",E270&lt;&gt;"No aplica"),N(D270)=0),"SIN FECHA LÍMITE; ","")&amp;IF(AND(AND(E270&lt;&gt;"Hecho",E270&lt;&gt;"No aplica"),N(D270)&gt;0,N(I270)&gt;0,N(D270)&gt;N(I270)),"FECHA LÍMITE DESPUÉS DEL INICIO; ","")&amp;IF(AND(AND(E270&lt;&gt;"Hecho",E270&lt;&gt;"No aplica"),N(D270)&gt;0,N(D270)&lt;TODAY()),"VENCIDO; ","")&amp;IF(AND(E270="Hecho",G270=""),"HECHO - SIN COMPROBANTE; ","")&amp;IF(AND(E270="Hecho",N(F270)=0),"HECHO - SIN FECHA; ","")="","",LEFT(IF(A270="","SIN OBRA; ",IF(COUNTIF('Obras'!$A$2:$A$51,A270)=0,"OBRA NO ESTÁ EN OBRAS; ",""))&amp;IF(B270="","SIN PUNTO; ","")&amp;IF(AND(AND(E270&lt;&gt;"Hecho",E270&lt;&gt;"No aplica"),N(I270)&gt;0,TODAY()&gt;=N(I270)),"ABIERTO DESPUÉS DEL INICIO; ","")&amp;IF(AND(AND(E270&lt;&gt;"Hecho",E270&lt;&gt;"No aplica"),N(I270)&gt;0,TODAY()&lt;N(I270),N(I270)-TODAY()&lt;=N('Ajustes'!$B$2)),"INICIO CERCANO - SIGUE ABIERTO; ","")&amp;IF(AND(E270&lt;&gt;"No aplica",C270=""),"SIN RESPONSABLE; ","")&amp;IF(AND(AND(E270&lt;&gt;"Hecho",E270&lt;&gt;"No aplica"),N(D270)=0),"SIN FECHA LÍMITE; ","")&amp;IF(AND(AND(E270&lt;&gt;"Hecho",E270&lt;&gt;"No aplica"),N(D270)&gt;0,N(I270)&gt;0,N(D270)&gt;N(I270)),"FECHA LÍMITE DESPUÉS DEL INICIO; ","")&amp;IF(AND(AND(E270&lt;&gt;"Hecho",E270&lt;&gt;"No aplica"),N(D270)&gt;0,N(D270)&lt;TODAY()),"VENCIDO; ","")&amp;IF(AND(E270="Hecho",G270=""),"HECHO - SIN COMPROBANTE; ","")&amp;IF(AND(E270="Hecho",N(F270)=0),"HECHO - SIN FECHA; ",""),LEN(IF(A270="","SIN OBRA; ",IF(COUNTIF('Obras'!$A$2:$A$51,A270)=0,"OBRA NO ESTÁ EN OBRAS; ",""))&amp;IF(B270="","SIN PUNTO; ","")&amp;IF(AND(AND(E270&lt;&gt;"Hecho",E270&lt;&gt;"No aplica"),N(I270)&gt;0,TODAY()&gt;=N(I270)),"ABIERTO DESPUÉS DEL INICIO; ","")&amp;IF(AND(AND(E270&lt;&gt;"Hecho",E270&lt;&gt;"No aplica"),N(I270)&gt;0,TODAY()&lt;N(I270),N(I270)-TODAY()&lt;=N('Ajustes'!$B$2)),"INICIO CERCANO - SIGUE ABIERTO; ","")&amp;IF(AND(E270&lt;&gt;"No aplica",C270=""),"SIN RESPONSABLE; ","")&amp;IF(AND(AND(E270&lt;&gt;"Hecho",E270&lt;&gt;"No aplica"),N(D270)=0),"SIN FECHA LÍMITE; ","")&amp;IF(AND(AND(E270&lt;&gt;"Hecho",E270&lt;&gt;"No aplica"),N(D270)&gt;0,N(I270)&gt;0,N(D270)&gt;N(I270)),"FECHA LÍMITE DESPUÉS DEL INICIO; ","")&amp;IF(AND(AND(E270&lt;&gt;"Hecho",E270&lt;&gt;"No aplica"),N(D270)&gt;0,N(D270)&lt;TODAY()),"VENCIDO; ","")&amp;IF(AND(E270="Hecho",G270=""),"HECHO - SIN COMPROBANTE; ","")&amp;IF(AND(E270="Hecho",N(F270)=0),"HECHO - SIN FECHA; ",""))-2)))</f>
        <v/>
      </c>
    </row>
    <row r="271">
      <c r="B271" s="6" t="n"/>
      <c r="D271" s="7" t="n"/>
      <c r="F271" s="7" t="n"/>
      <c r="H271" s="6" t="n"/>
      <c r="I271" s="7">
        <f>IF(A271="","",IFERROR(IF(N(INDEX('Obras'!$D$2:$D$51,MATCH(A271,'Obras'!$A$2:$A$51,0)))=0,"",INDEX('Obras'!$D$2:$D$51,MATCH(A271,'Obras'!$A$2:$A$51,0))),""))</f>
        <v/>
      </c>
      <c r="J271" s="8">
        <f>IF(N(I271)=0,"",N(I271)-TODAY())</f>
        <v/>
      </c>
      <c r="K271" s="6">
        <f>IF(NOT(OR(A271&lt;&gt;"",B271&lt;&gt;"")),"",IF(IF(A271="","SIN OBRA; ",IF(COUNTIF('Obras'!$A$2:$A$51,A271)=0,"OBRA NO ESTÁ EN OBRAS; ",""))&amp;IF(B271="","SIN PUNTO; ","")&amp;IF(AND(AND(E271&lt;&gt;"Hecho",E271&lt;&gt;"No aplica"),N(I271)&gt;0,TODAY()&gt;=N(I271)),"ABIERTO DESPUÉS DEL INICIO; ","")&amp;IF(AND(AND(E271&lt;&gt;"Hecho",E271&lt;&gt;"No aplica"),N(I271)&gt;0,TODAY()&lt;N(I271),N(I271)-TODAY()&lt;=N('Ajustes'!$B$2)),"INICIO CERCANO - SIGUE ABIERTO; ","")&amp;IF(AND(E271&lt;&gt;"No aplica",C271=""),"SIN RESPONSABLE; ","")&amp;IF(AND(AND(E271&lt;&gt;"Hecho",E271&lt;&gt;"No aplica"),N(D271)=0),"SIN FECHA LÍMITE; ","")&amp;IF(AND(AND(E271&lt;&gt;"Hecho",E271&lt;&gt;"No aplica"),N(D271)&gt;0,N(I271)&gt;0,N(D271)&gt;N(I271)),"FECHA LÍMITE DESPUÉS DEL INICIO; ","")&amp;IF(AND(AND(E271&lt;&gt;"Hecho",E271&lt;&gt;"No aplica"),N(D271)&gt;0,N(D271)&lt;TODAY()),"VENCIDO; ","")&amp;IF(AND(E271="Hecho",G271=""),"HECHO - SIN COMPROBANTE; ","")&amp;IF(AND(E271="Hecho",N(F271)=0),"HECHO - SIN FECHA; ","")="","",LEFT(IF(A271="","SIN OBRA; ",IF(COUNTIF('Obras'!$A$2:$A$51,A271)=0,"OBRA NO ESTÁ EN OBRAS; ",""))&amp;IF(B271="","SIN PUNTO; ","")&amp;IF(AND(AND(E271&lt;&gt;"Hecho",E271&lt;&gt;"No aplica"),N(I271)&gt;0,TODAY()&gt;=N(I271)),"ABIERTO DESPUÉS DEL INICIO; ","")&amp;IF(AND(AND(E271&lt;&gt;"Hecho",E271&lt;&gt;"No aplica"),N(I271)&gt;0,TODAY()&lt;N(I271),N(I271)-TODAY()&lt;=N('Ajustes'!$B$2)),"INICIO CERCANO - SIGUE ABIERTO; ","")&amp;IF(AND(E271&lt;&gt;"No aplica",C271=""),"SIN RESPONSABLE; ","")&amp;IF(AND(AND(E271&lt;&gt;"Hecho",E271&lt;&gt;"No aplica"),N(D271)=0),"SIN FECHA LÍMITE; ","")&amp;IF(AND(AND(E271&lt;&gt;"Hecho",E271&lt;&gt;"No aplica"),N(D271)&gt;0,N(I271)&gt;0,N(D271)&gt;N(I271)),"FECHA LÍMITE DESPUÉS DEL INICIO; ","")&amp;IF(AND(AND(E271&lt;&gt;"Hecho",E271&lt;&gt;"No aplica"),N(D271)&gt;0,N(D271)&lt;TODAY()),"VENCIDO; ","")&amp;IF(AND(E271="Hecho",G271=""),"HECHO - SIN COMPROBANTE; ","")&amp;IF(AND(E271="Hecho",N(F271)=0),"HECHO - SIN FECHA; ",""),LEN(IF(A271="","SIN OBRA; ",IF(COUNTIF('Obras'!$A$2:$A$51,A271)=0,"OBRA NO ESTÁ EN OBRAS; ",""))&amp;IF(B271="","SIN PUNTO; ","")&amp;IF(AND(AND(E271&lt;&gt;"Hecho",E271&lt;&gt;"No aplica"),N(I271)&gt;0,TODAY()&gt;=N(I271)),"ABIERTO DESPUÉS DEL INICIO; ","")&amp;IF(AND(AND(E271&lt;&gt;"Hecho",E271&lt;&gt;"No aplica"),N(I271)&gt;0,TODAY()&lt;N(I271),N(I271)-TODAY()&lt;=N('Ajustes'!$B$2)),"INICIO CERCANO - SIGUE ABIERTO; ","")&amp;IF(AND(E271&lt;&gt;"No aplica",C271=""),"SIN RESPONSABLE; ","")&amp;IF(AND(AND(E271&lt;&gt;"Hecho",E271&lt;&gt;"No aplica"),N(D271)=0),"SIN FECHA LÍMITE; ","")&amp;IF(AND(AND(E271&lt;&gt;"Hecho",E271&lt;&gt;"No aplica"),N(D271)&gt;0,N(I271)&gt;0,N(D271)&gt;N(I271)),"FECHA LÍMITE DESPUÉS DEL INICIO; ","")&amp;IF(AND(AND(E271&lt;&gt;"Hecho",E271&lt;&gt;"No aplica"),N(D271)&gt;0,N(D271)&lt;TODAY()),"VENCIDO; ","")&amp;IF(AND(E271="Hecho",G271=""),"HECHO - SIN COMPROBANTE; ","")&amp;IF(AND(E271="Hecho",N(F271)=0),"HECHO - SIN FECHA; ",""))-2)))</f>
        <v/>
      </c>
    </row>
    <row r="272">
      <c r="B272" s="6" t="n"/>
      <c r="D272" s="7" t="n"/>
      <c r="F272" s="7" t="n"/>
      <c r="H272" s="6" t="n"/>
      <c r="I272" s="7">
        <f>IF(A272="","",IFERROR(IF(N(INDEX('Obras'!$D$2:$D$51,MATCH(A272,'Obras'!$A$2:$A$51,0)))=0,"",INDEX('Obras'!$D$2:$D$51,MATCH(A272,'Obras'!$A$2:$A$51,0))),""))</f>
        <v/>
      </c>
      <c r="J272" s="8">
        <f>IF(N(I272)=0,"",N(I272)-TODAY())</f>
        <v/>
      </c>
      <c r="K272" s="6">
        <f>IF(NOT(OR(A272&lt;&gt;"",B272&lt;&gt;"")),"",IF(IF(A272="","SIN OBRA; ",IF(COUNTIF('Obras'!$A$2:$A$51,A272)=0,"OBRA NO ESTÁ EN OBRAS; ",""))&amp;IF(B272="","SIN PUNTO; ","")&amp;IF(AND(AND(E272&lt;&gt;"Hecho",E272&lt;&gt;"No aplica"),N(I272)&gt;0,TODAY()&gt;=N(I272)),"ABIERTO DESPUÉS DEL INICIO; ","")&amp;IF(AND(AND(E272&lt;&gt;"Hecho",E272&lt;&gt;"No aplica"),N(I272)&gt;0,TODAY()&lt;N(I272),N(I272)-TODAY()&lt;=N('Ajustes'!$B$2)),"INICIO CERCANO - SIGUE ABIERTO; ","")&amp;IF(AND(E272&lt;&gt;"No aplica",C272=""),"SIN RESPONSABLE; ","")&amp;IF(AND(AND(E272&lt;&gt;"Hecho",E272&lt;&gt;"No aplica"),N(D272)=0),"SIN FECHA LÍMITE; ","")&amp;IF(AND(AND(E272&lt;&gt;"Hecho",E272&lt;&gt;"No aplica"),N(D272)&gt;0,N(I272)&gt;0,N(D272)&gt;N(I272)),"FECHA LÍMITE DESPUÉS DEL INICIO; ","")&amp;IF(AND(AND(E272&lt;&gt;"Hecho",E272&lt;&gt;"No aplica"),N(D272)&gt;0,N(D272)&lt;TODAY()),"VENCIDO; ","")&amp;IF(AND(E272="Hecho",G272=""),"HECHO - SIN COMPROBANTE; ","")&amp;IF(AND(E272="Hecho",N(F272)=0),"HECHO - SIN FECHA; ","")="","",LEFT(IF(A272="","SIN OBRA; ",IF(COUNTIF('Obras'!$A$2:$A$51,A272)=0,"OBRA NO ESTÁ EN OBRAS; ",""))&amp;IF(B272="","SIN PUNTO; ","")&amp;IF(AND(AND(E272&lt;&gt;"Hecho",E272&lt;&gt;"No aplica"),N(I272)&gt;0,TODAY()&gt;=N(I272)),"ABIERTO DESPUÉS DEL INICIO; ","")&amp;IF(AND(AND(E272&lt;&gt;"Hecho",E272&lt;&gt;"No aplica"),N(I272)&gt;0,TODAY()&lt;N(I272),N(I272)-TODAY()&lt;=N('Ajustes'!$B$2)),"INICIO CERCANO - SIGUE ABIERTO; ","")&amp;IF(AND(E272&lt;&gt;"No aplica",C272=""),"SIN RESPONSABLE; ","")&amp;IF(AND(AND(E272&lt;&gt;"Hecho",E272&lt;&gt;"No aplica"),N(D272)=0),"SIN FECHA LÍMITE; ","")&amp;IF(AND(AND(E272&lt;&gt;"Hecho",E272&lt;&gt;"No aplica"),N(D272)&gt;0,N(I272)&gt;0,N(D272)&gt;N(I272)),"FECHA LÍMITE DESPUÉS DEL INICIO; ","")&amp;IF(AND(AND(E272&lt;&gt;"Hecho",E272&lt;&gt;"No aplica"),N(D272)&gt;0,N(D272)&lt;TODAY()),"VENCIDO; ","")&amp;IF(AND(E272="Hecho",G272=""),"HECHO - SIN COMPROBANTE; ","")&amp;IF(AND(E272="Hecho",N(F272)=0),"HECHO - SIN FECHA; ",""),LEN(IF(A272="","SIN OBRA; ",IF(COUNTIF('Obras'!$A$2:$A$51,A272)=0,"OBRA NO ESTÁ EN OBRAS; ",""))&amp;IF(B272="","SIN PUNTO; ","")&amp;IF(AND(AND(E272&lt;&gt;"Hecho",E272&lt;&gt;"No aplica"),N(I272)&gt;0,TODAY()&gt;=N(I272)),"ABIERTO DESPUÉS DEL INICIO; ","")&amp;IF(AND(AND(E272&lt;&gt;"Hecho",E272&lt;&gt;"No aplica"),N(I272)&gt;0,TODAY()&lt;N(I272),N(I272)-TODAY()&lt;=N('Ajustes'!$B$2)),"INICIO CERCANO - SIGUE ABIERTO; ","")&amp;IF(AND(E272&lt;&gt;"No aplica",C272=""),"SIN RESPONSABLE; ","")&amp;IF(AND(AND(E272&lt;&gt;"Hecho",E272&lt;&gt;"No aplica"),N(D272)=0),"SIN FECHA LÍMITE; ","")&amp;IF(AND(AND(E272&lt;&gt;"Hecho",E272&lt;&gt;"No aplica"),N(D272)&gt;0,N(I272)&gt;0,N(D272)&gt;N(I272)),"FECHA LÍMITE DESPUÉS DEL INICIO; ","")&amp;IF(AND(AND(E272&lt;&gt;"Hecho",E272&lt;&gt;"No aplica"),N(D272)&gt;0,N(D272)&lt;TODAY()),"VENCIDO; ","")&amp;IF(AND(E272="Hecho",G272=""),"HECHO - SIN COMPROBANTE; ","")&amp;IF(AND(E272="Hecho",N(F272)=0),"HECHO - SIN FECHA; ",""))-2)))</f>
        <v/>
      </c>
    </row>
    <row r="273">
      <c r="B273" s="6" t="n"/>
      <c r="D273" s="7" t="n"/>
      <c r="F273" s="7" t="n"/>
      <c r="H273" s="6" t="n"/>
      <c r="I273" s="7">
        <f>IF(A273="","",IFERROR(IF(N(INDEX('Obras'!$D$2:$D$51,MATCH(A273,'Obras'!$A$2:$A$51,0)))=0,"",INDEX('Obras'!$D$2:$D$51,MATCH(A273,'Obras'!$A$2:$A$51,0))),""))</f>
        <v/>
      </c>
      <c r="J273" s="8">
        <f>IF(N(I273)=0,"",N(I273)-TODAY())</f>
        <v/>
      </c>
      <c r="K273" s="6">
        <f>IF(NOT(OR(A273&lt;&gt;"",B273&lt;&gt;"")),"",IF(IF(A273="","SIN OBRA; ",IF(COUNTIF('Obras'!$A$2:$A$51,A273)=0,"OBRA NO ESTÁ EN OBRAS; ",""))&amp;IF(B273="","SIN PUNTO; ","")&amp;IF(AND(AND(E273&lt;&gt;"Hecho",E273&lt;&gt;"No aplica"),N(I273)&gt;0,TODAY()&gt;=N(I273)),"ABIERTO DESPUÉS DEL INICIO; ","")&amp;IF(AND(AND(E273&lt;&gt;"Hecho",E273&lt;&gt;"No aplica"),N(I273)&gt;0,TODAY()&lt;N(I273),N(I273)-TODAY()&lt;=N('Ajustes'!$B$2)),"INICIO CERCANO - SIGUE ABIERTO; ","")&amp;IF(AND(E273&lt;&gt;"No aplica",C273=""),"SIN RESPONSABLE; ","")&amp;IF(AND(AND(E273&lt;&gt;"Hecho",E273&lt;&gt;"No aplica"),N(D273)=0),"SIN FECHA LÍMITE; ","")&amp;IF(AND(AND(E273&lt;&gt;"Hecho",E273&lt;&gt;"No aplica"),N(D273)&gt;0,N(I273)&gt;0,N(D273)&gt;N(I273)),"FECHA LÍMITE DESPUÉS DEL INICIO; ","")&amp;IF(AND(AND(E273&lt;&gt;"Hecho",E273&lt;&gt;"No aplica"),N(D273)&gt;0,N(D273)&lt;TODAY()),"VENCIDO; ","")&amp;IF(AND(E273="Hecho",G273=""),"HECHO - SIN COMPROBANTE; ","")&amp;IF(AND(E273="Hecho",N(F273)=0),"HECHO - SIN FECHA; ","")="","",LEFT(IF(A273="","SIN OBRA; ",IF(COUNTIF('Obras'!$A$2:$A$51,A273)=0,"OBRA NO ESTÁ EN OBRAS; ",""))&amp;IF(B273="","SIN PUNTO; ","")&amp;IF(AND(AND(E273&lt;&gt;"Hecho",E273&lt;&gt;"No aplica"),N(I273)&gt;0,TODAY()&gt;=N(I273)),"ABIERTO DESPUÉS DEL INICIO; ","")&amp;IF(AND(AND(E273&lt;&gt;"Hecho",E273&lt;&gt;"No aplica"),N(I273)&gt;0,TODAY()&lt;N(I273),N(I273)-TODAY()&lt;=N('Ajustes'!$B$2)),"INICIO CERCANO - SIGUE ABIERTO; ","")&amp;IF(AND(E273&lt;&gt;"No aplica",C273=""),"SIN RESPONSABLE; ","")&amp;IF(AND(AND(E273&lt;&gt;"Hecho",E273&lt;&gt;"No aplica"),N(D273)=0),"SIN FECHA LÍMITE; ","")&amp;IF(AND(AND(E273&lt;&gt;"Hecho",E273&lt;&gt;"No aplica"),N(D273)&gt;0,N(I273)&gt;0,N(D273)&gt;N(I273)),"FECHA LÍMITE DESPUÉS DEL INICIO; ","")&amp;IF(AND(AND(E273&lt;&gt;"Hecho",E273&lt;&gt;"No aplica"),N(D273)&gt;0,N(D273)&lt;TODAY()),"VENCIDO; ","")&amp;IF(AND(E273="Hecho",G273=""),"HECHO - SIN COMPROBANTE; ","")&amp;IF(AND(E273="Hecho",N(F273)=0),"HECHO - SIN FECHA; ",""),LEN(IF(A273="","SIN OBRA; ",IF(COUNTIF('Obras'!$A$2:$A$51,A273)=0,"OBRA NO ESTÁ EN OBRAS; ",""))&amp;IF(B273="","SIN PUNTO; ","")&amp;IF(AND(AND(E273&lt;&gt;"Hecho",E273&lt;&gt;"No aplica"),N(I273)&gt;0,TODAY()&gt;=N(I273)),"ABIERTO DESPUÉS DEL INICIO; ","")&amp;IF(AND(AND(E273&lt;&gt;"Hecho",E273&lt;&gt;"No aplica"),N(I273)&gt;0,TODAY()&lt;N(I273),N(I273)-TODAY()&lt;=N('Ajustes'!$B$2)),"INICIO CERCANO - SIGUE ABIERTO; ","")&amp;IF(AND(E273&lt;&gt;"No aplica",C273=""),"SIN RESPONSABLE; ","")&amp;IF(AND(AND(E273&lt;&gt;"Hecho",E273&lt;&gt;"No aplica"),N(D273)=0),"SIN FECHA LÍMITE; ","")&amp;IF(AND(AND(E273&lt;&gt;"Hecho",E273&lt;&gt;"No aplica"),N(D273)&gt;0,N(I273)&gt;0,N(D273)&gt;N(I273)),"FECHA LÍMITE DESPUÉS DEL INICIO; ","")&amp;IF(AND(AND(E273&lt;&gt;"Hecho",E273&lt;&gt;"No aplica"),N(D273)&gt;0,N(D273)&lt;TODAY()),"VENCIDO; ","")&amp;IF(AND(E273="Hecho",G273=""),"HECHO - SIN COMPROBANTE; ","")&amp;IF(AND(E273="Hecho",N(F273)=0),"HECHO - SIN FECHA; ",""))-2)))</f>
        <v/>
      </c>
    </row>
    <row r="274">
      <c r="B274" s="6" t="n"/>
      <c r="D274" s="7" t="n"/>
      <c r="F274" s="7" t="n"/>
      <c r="H274" s="6" t="n"/>
      <c r="I274" s="7">
        <f>IF(A274="","",IFERROR(IF(N(INDEX('Obras'!$D$2:$D$51,MATCH(A274,'Obras'!$A$2:$A$51,0)))=0,"",INDEX('Obras'!$D$2:$D$51,MATCH(A274,'Obras'!$A$2:$A$51,0))),""))</f>
        <v/>
      </c>
      <c r="J274" s="8">
        <f>IF(N(I274)=0,"",N(I274)-TODAY())</f>
        <v/>
      </c>
      <c r="K274" s="6">
        <f>IF(NOT(OR(A274&lt;&gt;"",B274&lt;&gt;"")),"",IF(IF(A274="","SIN OBRA; ",IF(COUNTIF('Obras'!$A$2:$A$51,A274)=0,"OBRA NO ESTÁ EN OBRAS; ",""))&amp;IF(B274="","SIN PUNTO; ","")&amp;IF(AND(AND(E274&lt;&gt;"Hecho",E274&lt;&gt;"No aplica"),N(I274)&gt;0,TODAY()&gt;=N(I274)),"ABIERTO DESPUÉS DEL INICIO; ","")&amp;IF(AND(AND(E274&lt;&gt;"Hecho",E274&lt;&gt;"No aplica"),N(I274)&gt;0,TODAY()&lt;N(I274),N(I274)-TODAY()&lt;=N('Ajustes'!$B$2)),"INICIO CERCANO - SIGUE ABIERTO; ","")&amp;IF(AND(E274&lt;&gt;"No aplica",C274=""),"SIN RESPONSABLE; ","")&amp;IF(AND(AND(E274&lt;&gt;"Hecho",E274&lt;&gt;"No aplica"),N(D274)=0),"SIN FECHA LÍMITE; ","")&amp;IF(AND(AND(E274&lt;&gt;"Hecho",E274&lt;&gt;"No aplica"),N(D274)&gt;0,N(I274)&gt;0,N(D274)&gt;N(I274)),"FECHA LÍMITE DESPUÉS DEL INICIO; ","")&amp;IF(AND(AND(E274&lt;&gt;"Hecho",E274&lt;&gt;"No aplica"),N(D274)&gt;0,N(D274)&lt;TODAY()),"VENCIDO; ","")&amp;IF(AND(E274="Hecho",G274=""),"HECHO - SIN COMPROBANTE; ","")&amp;IF(AND(E274="Hecho",N(F274)=0),"HECHO - SIN FECHA; ","")="","",LEFT(IF(A274="","SIN OBRA; ",IF(COUNTIF('Obras'!$A$2:$A$51,A274)=0,"OBRA NO ESTÁ EN OBRAS; ",""))&amp;IF(B274="","SIN PUNTO; ","")&amp;IF(AND(AND(E274&lt;&gt;"Hecho",E274&lt;&gt;"No aplica"),N(I274)&gt;0,TODAY()&gt;=N(I274)),"ABIERTO DESPUÉS DEL INICIO; ","")&amp;IF(AND(AND(E274&lt;&gt;"Hecho",E274&lt;&gt;"No aplica"),N(I274)&gt;0,TODAY()&lt;N(I274),N(I274)-TODAY()&lt;=N('Ajustes'!$B$2)),"INICIO CERCANO - SIGUE ABIERTO; ","")&amp;IF(AND(E274&lt;&gt;"No aplica",C274=""),"SIN RESPONSABLE; ","")&amp;IF(AND(AND(E274&lt;&gt;"Hecho",E274&lt;&gt;"No aplica"),N(D274)=0),"SIN FECHA LÍMITE; ","")&amp;IF(AND(AND(E274&lt;&gt;"Hecho",E274&lt;&gt;"No aplica"),N(D274)&gt;0,N(I274)&gt;0,N(D274)&gt;N(I274)),"FECHA LÍMITE DESPUÉS DEL INICIO; ","")&amp;IF(AND(AND(E274&lt;&gt;"Hecho",E274&lt;&gt;"No aplica"),N(D274)&gt;0,N(D274)&lt;TODAY()),"VENCIDO; ","")&amp;IF(AND(E274="Hecho",G274=""),"HECHO - SIN COMPROBANTE; ","")&amp;IF(AND(E274="Hecho",N(F274)=0),"HECHO - SIN FECHA; ",""),LEN(IF(A274="","SIN OBRA; ",IF(COUNTIF('Obras'!$A$2:$A$51,A274)=0,"OBRA NO ESTÁ EN OBRAS; ",""))&amp;IF(B274="","SIN PUNTO; ","")&amp;IF(AND(AND(E274&lt;&gt;"Hecho",E274&lt;&gt;"No aplica"),N(I274)&gt;0,TODAY()&gt;=N(I274)),"ABIERTO DESPUÉS DEL INICIO; ","")&amp;IF(AND(AND(E274&lt;&gt;"Hecho",E274&lt;&gt;"No aplica"),N(I274)&gt;0,TODAY()&lt;N(I274),N(I274)-TODAY()&lt;=N('Ajustes'!$B$2)),"INICIO CERCANO - SIGUE ABIERTO; ","")&amp;IF(AND(E274&lt;&gt;"No aplica",C274=""),"SIN RESPONSABLE; ","")&amp;IF(AND(AND(E274&lt;&gt;"Hecho",E274&lt;&gt;"No aplica"),N(D274)=0),"SIN FECHA LÍMITE; ","")&amp;IF(AND(AND(E274&lt;&gt;"Hecho",E274&lt;&gt;"No aplica"),N(D274)&gt;0,N(I274)&gt;0,N(D274)&gt;N(I274)),"FECHA LÍMITE DESPUÉS DEL INICIO; ","")&amp;IF(AND(AND(E274&lt;&gt;"Hecho",E274&lt;&gt;"No aplica"),N(D274)&gt;0,N(D274)&lt;TODAY()),"VENCIDO; ","")&amp;IF(AND(E274="Hecho",G274=""),"HECHO - SIN COMPROBANTE; ","")&amp;IF(AND(E274="Hecho",N(F274)=0),"HECHO - SIN FECHA; ",""))-2)))</f>
        <v/>
      </c>
    </row>
    <row r="275">
      <c r="B275" s="6" t="n"/>
      <c r="D275" s="7" t="n"/>
      <c r="F275" s="7" t="n"/>
      <c r="H275" s="6" t="n"/>
      <c r="I275" s="7">
        <f>IF(A275="","",IFERROR(IF(N(INDEX('Obras'!$D$2:$D$51,MATCH(A275,'Obras'!$A$2:$A$51,0)))=0,"",INDEX('Obras'!$D$2:$D$51,MATCH(A275,'Obras'!$A$2:$A$51,0))),""))</f>
        <v/>
      </c>
      <c r="J275" s="8">
        <f>IF(N(I275)=0,"",N(I275)-TODAY())</f>
        <v/>
      </c>
      <c r="K275" s="6">
        <f>IF(NOT(OR(A275&lt;&gt;"",B275&lt;&gt;"")),"",IF(IF(A275="","SIN OBRA; ",IF(COUNTIF('Obras'!$A$2:$A$51,A275)=0,"OBRA NO ESTÁ EN OBRAS; ",""))&amp;IF(B275="","SIN PUNTO; ","")&amp;IF(AND(AND(E275&lt;&gt;"Hecho",E275&lt;&gt;"No aplica"),N(I275)&gt;0,TODAY()&gt;=N(I275)),"ABIERTO DESPUÉS DEL INICIO; ","")&amp;IF(AND(AND(E275&lt;&gt;"Hecho",E275&lt;&gt;"No aplica"),N(I275)&gt;0,TODAY()&lt;N(I275),N(I275)-TODAY()&lt;=N('Ajustes'!$B$2)),"INICIO CERCANO - SIGUE ABIERTO; ","")&amp;IF(AND(E275&lt;&gt;"No aplica",C275=""),"SIN RESPONSABLE; ","")&amp;IF(AND(AND(E275&lt;&gt;"Hecho",E275&lt;&gt;"No aplica"),N(D275)=0),"SIN FECHA LÍMITE; ","")&amp;IF(AND(AND(E275&lt;&gt;"Hecho",E275&lt;&gt;"No aplica"),N(D275)&gt;0,N(I275)&gt;0,N(D275)&gt;N(I275)),"FECHA LÍMITE DESPUÉS DEL INICIO; ","")&amp;IF(AND(AND(E275&lt;&gt;"Hecho",E275&lt;&gt;"No aplica"),N(D275)&gt;0,N(D275)&lt;TODAY()),"VENCIDO; ","")&amp;IF(AND(E275="Hecho",G275=""),"HECHO - SIN COMPROBANTE; ","")&amp;IF(AND(E275="Hecho",N(F275)=0),"HECHO - SIN FECHA; ","")="","",LEFT(IF(A275="","SIN OBRA; ",IF(COUNTIF('Obras'!$A$2:$A$51,A275)=0,"OBRA NO ESTÁ EN OBRAS; ",""))&amp;IF(B275="","SIN PUNTO; ","")&amp;IF(AND(AND(E275&lt;&gt;"Hecho",E275&lt;&gt;"No aplica"),N(I275)&gt;0,TODAY()&gt;=N(I275)),"ABIERTO DESPUÉS DEL INICIO; ","")&amp;IF(AND(AND(E275&lt;&gt;"Hecho",E275&lt;&gt;"No aplica"),N(I275)&gt;0,TODAY()&lt;N(I275),N(I275)-TODAY()&lt;=N('Ajustes'!$B$2)),"INICIO CERCANO - SIGUE ABIERTO; ","")&amp;IF(AND(E275&lt;&gt;"No aplica",C275=""),"SIN RESPONSABLE; ","")&amp;IF(AND(AND(E275&lt;&gt;"Hecho",E275&lt;&gt;"No aplica"),N(D275)=0),"SIN FECHA LÍMITE; ","")&amp;IF(AND(AND(E275&lt;&gt;"Hecho",E275&lt;&gt;"No aplica"),N(D275)&gt;0,N(I275)&gt;0,N(D275)&gt;N(I275)),"FECHA LÍMITE DESPUÉS DEL INICIO; ","")&amp;IF(AND(AND(E275&lt;&gt;"Hecho",E275&lt;&gt;"No aplica"),N(D275)&gt;0,N(D275)&lt;TODAY()),"VENCIDO; ","")&amp;IF(AND(E275="Hecho",G275=""),"HECHO - SIN COMPROBANTE; ","")&amp;IF(AND(E275="Hecho",N(F275)=0),"HECHO - SIN FECHA; ",""),LEN(IF(A275="","SIN OBRA; ",IF(COUNTIF('Obras'!$A$2:$A$51,A275)=0,"OBRA NO ESTÁ EN OBRAS; ",""))&amp;IF(B275="","SIN PUNTO; ","")&amp;IF(AND(AND(E275&lt;&gt;"Hecho",E275&lt;&gt;"No aplica"),N(I275)&gt;0,TODAY()&gt;=N(I275)),"ABIERTO DESPUÉS DEL INICIO; ","")&amp;IF(AND(AND(E275&lt;&gt;"Hecho",E275&lt;&gt;"No aplica"),N(I275)&gt;0,TODAY()&lt;N(I275),N(I275)-TODAY()&lt;=N('Ajustes'!$B$2)),"INICIO CERCANO - SIGUE ABIERTO; ","")&amp;IF(AND(E275&lt;&gt;"No aplica",C275=""),"SIN RESPONSABLE; ","")&amp;IF(AND(AND(E275&lt;&gt;"Hecho",E275&lt;&gt;"No aplica"),N(D275)=0),"SIN FECHA LÍMITE; ","")&amp;IF(AND(AND(E275&lt;&gt;"Hecho",E275&lt;&gt;"No aplica"),N(D275)&gt;0,N(I275)&gt;0,N(D275)&gt;N(I275)),"FECHA LÍMITE DESPUÉS DEL INICIO; ","")&amp;IF(AND(AND(E275&lt;&gt;"Hecho",E275&lt;&gt;"No aplica"),N(D275)&gt;0,N(D275)&lt;TODAY()),"VENCIDO; ","")&amp;IF(AND(E275="Hecho",G275=""),"HECHO - SIN COMPROBANTE; ","")&amp;IF(AND(E275="Hecho",N(F275)=0),"HECHO - SIN FECHA; ",""))-2)))</f>
        <v/>
      </c>
    </row>
    <row r="276">
      <c r="B276" s="6" t="n"/>
      <c r="D276" s="7" t="n"/>
      <c r="F276" s="7" t="n"/>
      <c r="H276" s="6" t="n"/>
      <c r="I276" s="7">
        <f>IF(A276="","",IFERROR(IF(N(INDEX('Obras'!$D$2:$D$51,MATCH(A276,'Obras'!$A$2:$A$51,0)))=0,"",INDEX('Obras'!$D$2:$D$51,MATCH(A276,'Obras'!$A$2:$A$51,0))),""))</f>
        <v/>
      </c>
      <c r="J276" s="8">
        <f>IF(N(I276)=0,"",N(I276)-TODAY())</f>
        <v/>
      </c>
      <c r="K276" s="6">
        <f>IF(NOT(OR(A276&lt;&gt;"",B276&lt;&gt;"")),"",IF(IF(A276="","SIN OBRA; ",IF(COUNTIF('Obras'!$A$2:$A$51,A276)=0,"OBRA NO ESTÁ EN OBRAS; ",""))&amp;IF(B276="","SIN PUNTO; ","")&amp;IF(AND(AND(E276&lt;&gt;"Hecho",E276&lt;&gt;"No aplica"),N(I276)&gt;0,TODAY()&gt;=N(I276)),"ABIERTO DESPUÉS DEL INICIO; ","")&amp;IF(AND(AND(E276&lt;&gt;"Hecho",E276&lt;&gt;"No aplica"),N(I276)&gt;0,TODAY()&lt;N(I276),N(I276)-TODAY()&lt;=N('Ajustes'!$B$2)),"INICIO CERCANO - SIGUE ABIERTO; ","")&amp;IF(AND(E276&lt;&gt;"No aplica",C276=""),"SIN RESPONSABLE; ","")&amp;IF(AND(AND(E276&lt;&gt;"Hecho",E276&lt;&gt;"No aplica"),N(D276)=0),"SIN FECHA LÍMITE; ","")&amp;IF(AND(AND(E276&lt;&gt;"Hecho",E276&lt;&gt;"No aplica"),N(D276)&gt;0,N(I276)&gt;0,N(D276)&gt;N(I276)),"FECHA LÍMITE DESPUÉS DEL INICIO; ","")&amp;IF(AND(AND(E276&lt;&gt;"Hecho",E276&lt;&gt;"No aplica"),N(D276)&gt;0,N(D276)&lt;TODAY()),"VENCIDO; ","")&amp;IF(AND(E276="Hecho",G276=""),"HECHO - SIN COMPROBANTE; ","")&amp;IF(AND(E276="Hecho",N(F276)=0),"HECHO - SIN FECHA; ","")="","",LEFT(IF(A276="","SIN OBRA; ",IF(COUNTIF('Obras'!$A$2:$A$51,A276)=0,"OBRA NO ESTÁ EN OBRAS; ",""))&amp;IF(B276="","SIN PUNTO; ","")&amp;IF(AND(AND(E276&lt;&gt;"Hecho",E276&lt;&gt;"No aplica"),N(I276)&gt;0,TODAY()&gt;=N(I276)),"ABIERTO DESPUÉS DEL INICIO; ","")&amp;IF(AND(AND(E276&lt;&gt;"Hecho",E276&lt;&gt;"No aplica"),N(I276)&gt;0,TODAY()&lt;N(I276),N(I276)-TODAY()&lt;=N('Ajustes'!$B$2)),"INICIO CERCANO - SIGUE ABIERTO; ","")&amp;IF(AND(E276&lt;&gt;"No aplica",C276=""),"SIN RESPONSABLE; ","")&amp;IF(AND(AND(E276&lt;&gt;"Hecho",E276&lt;&gt;"No aplica"),N(D276)=0),"SIN FECHA LÍMITE; ","")&amp;IF(AND(AND(E276&lt;&gt;"Hecho",E276&lt;&gt;"No aplica"),N(D276)&gt;0,N(I276)&gt;0,N(D276)&gt;N(I276)),"FECHA LÍMITE DESPUÉS DEL INICIO; ","")&amp;IF(AND(AND(E276&lt;&gt;"Hecho",E276&lt;&gt;"No aplica"),N(D276)&gt;0,N(D276)&lt;TODAY()),"VENCIDO; ","")&amp;IF(AND(E276="Hecho",G276=""),"HECHO - SIN COMPROBANTE; ","")&amp;IF(AND(E276="Hecho",N(F276)=0),"HECHO - SIN FECHA; ",""),LEN(IF(A276="","SIN OBRA; ",IF(COUNTIF('Obras'!$A$2:$A$51,A276)=0,"OBRA NO ESTÁ EN OBRAS; ",""))&amp;IF(B276="","SIN PUNTO; ","")&amp;IF(AND(AND(E276&lt;&gt;"Hecho",E276&lt;&gt;"No aplica"),N(I276)&gt;0,TODAY()&gt;=N(I276)),"ABIERTO DESPUÉS DEL INICIO; ","")&amp;IF(AND(AND(E276&lt;&gt;"Hecho",E276&lt;&gt;"No aplica"),N(I276)&gt;0,TODAY()&lt;N(I276),N(I276)-TODAY()&lt;=N('Ajustes'!$B$2)),"INICIO CERCANO - SIGUE ABIERTO; ","")&amp;IF(AND(E276&lt;&gt;"No aplica",C276=""),"SIN RESPONSABLE; ","")&amp;IF(AND(AND(E276&lt;&gt;"Hecho",E276&lt;&gt;"No aplica"),N(D276)=0),"SIN FECHA LÍMITE; ","")&amp;IF(AND(AND(E276&lt;&gt;"Hecho",E276&lt;&gt;"No aplica"),N(D276)&gt;0,N(I276)&gt;0,N(D276)&gt;N(I276)),"FECHA LÍMITE DESPUÉS DEL INICIO; ","")&amp;IF(AND(AND(E276&lt;&gt;"Hecho",E276&lt;&gt;"No aplica"),N(D276)&gt;0,N(D276)&lt;TODAY()),"VENCIDO; ","")&amp;IF(AND(E276="Hecho",G276=""),"HECHO - SIN COMPROBANTE; ","")&amp;IF(AND(E276="Hecho",N(F276)=0),"HECHO - SIN FECHA; ",""))-2)))</f>
        <v/>
      </c>
    </row>
    <row r="277">
      <c r="B277" s="6" t="n"/>
      <c r="D277" s="7" t="n"/>
      <c r="F277" s="7" t="n"/>
      <c r="H277" s="6" t="n"/>
      <c r="I277" s="7">
        <f>IF(A277="","",IFERROR(IF(N(INDEX('Obras'!$D$2:$D$51,MATCH(A277,'Obras'!$A$2:$A$51,0)))=0,"",INDEX('Obras'!$D$2:$D$51,MATCH(A277,'Obras'!$A$2:$A$51,0))),""))</f>
        <v/>
      </c>
      <c r="J277" s="8">
        <f>IF(N(I277)=0,"",N(I277)-TODAY())</f>
        <v/>
      </c>
      <c r="K277" s="6">
        <f>IF(NOT(OR(A277&lt;&gt;"",B277&lt;&gt;"")),"",IF(IF(A277="","SIN OBRA; ",IF(COUNTIF('Obras'!$A$2:$A$51,A277)=0,"OBRA NO ESTÁ EN OBRAS; ",""))&amp;IF(B277="","SIN PUNTO; ","")&amp;IF(AND(AND(E277&lt;&gt;"Hecho",E277&lt;&gt;"No aplica"),N(I277)&gt;0,TODAY()&gt;=N(I277)),"ABIERTO DESPUÉS DEL INICIO; ","")&amp;IF(AND(AND(E277&lt;&gt;"Hecho",E277&lt;&gt;"No aplica"),N(I277)&gt;0,TODAY()&lt;N(I277),N(I277)-TODAY()&lt;=N('Ajustes'!$B$2)),"INICIO CERCANO - SIGUE ABIERTO; ","")&amp;IF(AND(E277&lt;&gt;"No aplica",C277=""),"SIN RESPONSABLE; ","")&amp;IF(AND(AND(E277&lt;&gt;"Hecho",E277&lt;&gt;"No aplica"),N(D277)=0),"SIN FECHA LÍMITE; ","")&amp;IF(AND(AND(E277&lt;&gt;"Hecho",E277&lt;&gt;"No aplica"),N(D277)&gt;0,N(I277)&gt;0,N(D277)&gt;N(I277)),"FECHA LÍMITE DESPUÉS DEL INICIO; ","")&amp;IF(AND(AND(E277&lt;&gt;"Hecho",E277&lt;&gt;"No aplica"),N(D277)&gt;0,N(D277)&lt;TODAY()),"VENCIDO; ","")&amp;IF(AND(E277="Hecho",G277=""),"HECHO - SIN COMPROBANTE; ","")&amp;IF(AND(E277="Hecho",N(F277)=0),"HECHO - SIN FECHA; ","")="","",LEFT(IF(A277="","SIN OBRA; ",IF(COUNTIF('Obras'!$A$2:$A$51,A277)=0,"OBRA NO ESTÁ EN OBRAS; ",""))&amp;IF(B277="","SIN PUNTO; ","")&amp;IF(AND(AND(E277&lt;&gt;"Hecho",E277&lt;&gt;"No aplica"),N(I277)&gt;0,TODAY()&gt;=N(I277)),"ABIERTO DESPUÉS DEL INICIO; ","")&amp;IF(AND(AND(E277&lt;&gt;"Hecho",E277&lt;&gt;"No aplica"),N(I277)&gt;0,TODAY()&lt;N(I277),N(I277)-TODAY()&lt;=N('Ajustes'!$B$2)),"INICIO CERCANO - SIGUE ABIERTO; ","")&amp;IF(AND(E277&lt;&gt;"No aplica",C277=""),"SIN RESPONSABLE; ","")&amp;IF(AND(AND(E277&lt;&gt;"Hecho",E277&lt;&gt;"No aplica"),N(D277)=0),"SIN FECHA LÍMITE; ","")&amp;IF(AND(AND(E277&lt;&gt;"Hecho",E277&lt;&gt;"No aplica"),N(D277)&gt;0,N(I277)&gt;0,N(D277)&gt;N(I277)),"FECHA LÍMITE DESPUÉS DEL INICIO; ","")&amp;IF(AND(AND(E277&lt;&gt;"Hecho",E277&lt;&gt;"No aplica"),N(D277)&gt;0,N(D277)&lt;TODAY()),"VENCIDO; ","")&amp;IF(AND(E277="Hecho",G277=""),"HECHO - SIN COMPROBANTE; ","")&amp;IF(AND(E277="Hecho",N(F277)=0),"HECHO - SIN FECHA; ",""),LEN(IF(A277="","SIN OBRA; ",IF(COUNTIF('Obras'!$A$2:$A$51,A277)=0,"OBRA NO ESTÁ EN OBRAS; ",""))&amp;IF(B277="","SIN PUNTO; ","")&amp;IF(AND(AND(E277&lt;&gt;"Hecho",E277&lt;&gt;"No aplica"),N(I277)&gt;0,TODAY()&gt;=N(I277)),"ABIERTO DESPUÉS DEL INICIO; ","")&amp;IF(AND(AND(E277&lt;&gt;"Hecho",E277&lt;&gt;"No aplica"),N(I277)&gt;0,TODAY()&lt;N(I277),N(I277)-TODAY()&lt;=N('Ajustes'!$B$2)),"INICIO CERCANO - SIGUE ABIERTO; ","")&amp;IF(AND(E277&lt;&gt;"No aplica",C277=""),"SIN RESPONSABLE; ","")&amp;IF(AND(AND(E277&lt;&gt;"Hecho",E277&lt;&gt;"No aplica"),N(D277)=0),"SIN FECHA LÍMITE; ","")&amp;IF(AND(AND(E277&lt;&gt;"Hecho",E277&lt;&gt;"No aplica"),N(D277)&gt;0,N(I277)&gt;0,N(D277)&gt;N(I277)),"FECHA LÍMITE DESPUÉS DEL INICIO; ","")&amp;IF(AND(AND(E277&lt;&gt;"Hecho",E277&lt;&gt;"No aplica"),N(D277)&gt;0,N(D277)&lt;TODAY()),"VENCIDO; ","")&amp;IF(AND(E277="Hecho",G277=""),"HECHO - SIN COMPROBANTE; ","")&amp;IF(AND(E277="Hecho",N(F277)=0),"HECHO - SIN FECHA; ",""))-2)))</f>
        <v/>
      </c>
    </row>
    <row r="278">
      <c r="B278" s="6" t="n"/>
      <c r="D278" s="7" t="n"/>
      <c r="F278" s="7" t="n"/>
      <c r="H278" s="6" t="n"/>
      <c r="I278" s="7">
        <f>IF(A278="","",IFERROR(IF(N(INDEX('Obras'!$D$2:$D$51,MATCH(A278,'Obras'!$A$2:$A$51,0)))=0,"",INDEX('Obras'!$D$2:$D$51,MATCH(A278,'Obras'!$A$2:$A$51,0))),""))</f>
        <v/>
      </c>
      <c r="J278" s="8">
        <f>IF(N(I278)=0,"",N(I278)-TODAY())</f>
        <v/>
      </c>
      <c r="K278" s="6">
        <f>IF(NOT(OR(A278&lt;&gt;"",B278&lt;&gt;"")),"",IF(IF(A278="","SIN OBRA; ",IF(COUNTIF('Obras'!$A$2:$A$51,A278)=0,"OBRA NO ESTÁ EN OBRAS; ",""))&amp;IF(B278="","SIN PUNTO; ","")&amp;IF(AND(AND(E278&lt;&gt;"Hecho",E278&lt;&gt;"No aplica"),N(I278)&gt;0,TODAY()&gt;=N(I278)),"ABIERTO DESPUÉS DEL INICIO; ","")&amp;IF(AND(AND(E278&lt;&gt;"Hecho",E278&lt;&gt;"No aplica"),N(I278)&gt;0,TODAY()&lt;N(I278),N(I278)-TODAY()&lt;=N('Ajustes'!$B$2)),"INICIO CERCANO - SIGUE ABIERTO; ","")&amp;IF(AND(E278&lt;&gt;"No aplica",C278=""),"SIN RESPONSABLE; ","")&amp;IF(AND(AND(E278&lt;&gt;"Hecho",E278&lt;&gt;"No aplica"),N(D278)=0),"SIN FECHA LÍMITE; ","")&amp;IF(AND(AND(E278&lt;&gt;"Hecho",E278&lt;&gt;"No aplica"),N(D278)&gt;0,N(I278)&gt;0,N(D278)&gt;N(I278)),"FECHA LÍMITE DESPUÉS DEL INICIO; ","")&amp;IF(AND(AND(E278&lt;&gt;"Hecho",E278&lt;&gt;"No aplica"),N(D278)&gt;0,N(D278)&lt;TODAY()),"VENCIDO; ","")&amp;IF(AND(E278="Hecho",G278=""),"HECHO - SIN COMPROBANTE; ","")&amp;IF(AND(E278="Hecho",N(F278)=0),"HECHO - SIN FECHA; ","")="","",LEFT(IF(A278="","SIN OBRA; ",IF(COUNTIF('Obras'!$A$2:$A$51,A278)=0,"OBRA NO ESTÁ EN OBRAS; ",""))&amp;IF(B278="","SIN PUNTO; ","")&amp;IF(AND(AND(E278&lt;&gt;"Hecho",E278&lt;&gt;"No aplica"),N(I278)&gt;0,TODAY()&gt;=N(I278)),"ABIERTO DESPUÉS DEL INICIO; ","")&amp;IF(AND(AND(E278&lt;&gt;"Hecho",E278&lt;&gt;"No aplica"),N(I278)&gt;0,TODAY()&lt;N(I278),N(I278)-TODAY()&lt;=N('Ajustes'!$B$2)),"INICIO CERCANO - SIGUE ABIERTO; ","")&amp;IF(AND(E278&lt;&gt;"No aplica",C278=""),"SIN RESPONSABLE; ","")&amp;IF(AND(AND(E278&lt;&gt;"Hecho",E278&lt;&gt;"No aplica"),N(D278)=0),"SIN FECHA LÍMITE; ","")&amp;IF(AND(AND(E278&lt;&gt;"Hecho",E278&lt;&gt;"No aplica"),N(D278)&gt;0,N(I278)&gt;0,N(D278)&gt;N(I278)),"FECHA LÍMITE DESPUÉS DEL INICIO; ","")&amp;IF(AND(AND(E278&lt;&gt;"Hecho",E278&lt;&gt;"No aplica"),N(D278)&gt;0,N(D278)&lt;TODAY()),"VENCIDO; ","")&amp;IF(AND(E278="Hecho",G278=""),"HECHO - SIN COMPROBANTE; ","")&amp;IF(AND(E278="Hecho",N(F278)=0),"HECHO - SIN FECHA; ",""),LEN(IF(A278="","SIN OBRA; ",IF(COUNTIF('Obras'!$A$2:$A$51,A278)=0,"OBRA NO ESTÁ EN OBRAS; ",""))&amp;IF(B278="","SIN PUNTO; ","")&amp;IF(AND(AND(E278&lt;&gt;"Hecho",E278&lt;&gt;"No aplica"),N(I278)&gt;0,TODAY()&gt;=N(I278)),"ABIERTO DESPUÉS DEL INICIO; ","")&amp;IF(AND(AND(E278&lt;&gt;"Hecho",E278&lt;&gt;"No aplica"),N(I278)&gt;0,TODAY()&lt;N(I278),N(I278)-TODAY()&lt;=N('Ajustes'!$B$2)),"INICIO CERCANO - SIGUE ABIERTO; ","")&amp;IF(AND(E278&lt;&gt;"No aplica",C278=""),"SIN RESPONSABLE; ","")&amp;IF(AND(AND(E278&lt;&gt;"Hecho",E278&lt;&gt;"No aplica"),N(D278)=0),"SIN FECHA LÍMITE; ","")&amp;IF(AND(AND(E278&lt;&gt;"Hecho",E278&lt;&gt;"No aplica"),N(D278)&gt;0,N(I278)&gt;0,N(D278)&gt;N(I278)),"FECHA LÍMITE DESPUÉS DEL INICIO; ","")&amp;IF(AND(AND(E278&lt;&gt;"Hecho",E278&lt;&gt;"No aplica"),N(D278)&gt;0,N(D278)&lt;TODAY()),"VENCIDO; ","")&amp;IF(AND(E278="Hecho",G278=""),"HECHO - SIN COMPROBANTE; ","")&amp;IF(AND(E278="Hecho",N(F278)=0),"HECHO - SIN FECHA; ",""))-2)))</f>
        <v/>
      </c>
    </row>
    <row r="279">
      <c r="B279" s="6" t="n"/>
      <c r="D279" s="7" t="n"/>
      <c r="F279" s="7" t="n"/>
      <c r="H279" s="6" t="n"/>
      <c r="I279" s="7">
        <f>IF(A279="","",IFERROR(IF(N(INDEX('Obras'!$D$2:$D$51,MATCH(A279,'Obras'!$A$2:$A$51,0)))=0,"",INDEX('Obras'!$D$2:$D$51,MATCH(A279,'Obras'!$A$2:$A$51,0))),""))</f>
        <v/>
      </c>
      <c r="J279" s="8">
        <f>IF(N(I279)=0,"",N(I279)-TODAY())</f>
        <v/>
      </c>
      <c r="K279" s="6">
        <f>IF(NOT(OR(A279&lt;&gt;"",B279&lt;&gt;"")),"",IF(IF(A279="","SIN OBRA; ",IF(COUNTIF('Obras'!$A$2:$A$51,A279)=0,"OBRA NO ESTÁ EN OBRAS; ",""))&amp;IF(B279="","SIN PUNTO; ","")&amp;IF(AND(AND(E279&lt;&gt;"Hecho",E279&lt;&gt;"No aplica"),N(I279)&gt;0,TODAY()&gt;=N(I279)),"ABIERTO DESPUÉS DEL INICIO; ","")&amp;IF(AND(AND(E279&lt;&gt;"Hecho",E279&lt;&gt;"No aplica"),N(I279)&gt;0,TODAY()&lt;N(I279),N(I279)-TODAY()&lt;=N('Ajustes'!$B$2)),"INICIO CERCANO - SIGUE ABIERTO; ","")&amp;IF(AND(E279&lt;&gt;"No aplica",C279=""),"SIN RESPONSABLE; ","")&amp;IF(AND(AND(E279&lt;&gt;"Hecho",E279&lt;&gt;"No aplica"),N(D279)=0),"SIN FECHA LÍMITE; ","")&amp;IF(AND(AND(E279&lt;&gt;"Hecho",E279&lt;&gt;"No aplica"),N(D279)&gt;0,N(I279)&gt;0,N(D279)&gt;N(I279)),"FECHA LÍMITE DESPUÉS DEL INICIO; ","")&amp;IF(AND(AND(E279&lt;&gt;"Hecho",E279&lt;&gt;"No aplica"),N(D279)&gt;0,N(D279)&lt;TODAY()),"VENCIDO; ","")&amp;IF(AND(E279="Hecho",G279=""),"HECHO - SIN COMPROBANTE; ","")&amp;IF(AND(E279="Hecho",N(F279)=0),"HECHO - SIN FECHA; ","")="","",LEFT(IF(A279="","SIN OBRA; ",IF(COUNTIF('Obras'!$A$2:$A$51,A279)=0,"OBRA NO ESTÁ EN OBRAS; ",""))&amp;IF(B279="","SIN PUNTO; ","")&amp;IF(AND(AND(E279&lt;&gt;"Hecho",E279&lt;&gt;"No aplica"),N(I279)&gt;0,TODAY()&gt;=N(I279)),"ABIERTO DESPUÉS DEL INICIO; ","")&amp;IF(AND(AND(E279&lt;&gt;"Hecho",E279&lt;&gt;"No aplica"),N(I279)&gt;0,TODAY()&lt;N(I279),N(I279)-TODAY()&lt;=N('Ajustes'!$B$2)),"INICIO CERCANO - SIGUE ABIERTO; ","")&amp;IF(AND(E279&lt;&gt;"No aplica",C279=""),"SIN RESPONSABLE; ","")&amp;IF(AND(AND(E279&lt;&gt;"Hecho",E279&lt;&gt;"No aplica"),N(D279)=0),"SIN FECHA LÍMITE; ","")&amp;IF(AND(AND(E279&lt;&gt;"Hecho",E279&lt;&gt;"No aplica"),N(D279)&gt;0,N(I279)&gt;0,N(D279)&gt;N(I279)),"FECHA LÍMITE DESPUÉS DEL INICIO; ","")&amp;IF(AND(AND(E279&lt;&gt;"Hecho",E279&lt;&gt;"No aplica"),N(D279)&gt;0,N(D279)&lt;TODAY()),"VENCIDO; ","")&amp;IF(AND(E279="Hecho",G279=""),"HECHO - SIN COMPROBANTE; ","")&amp;IF(AND(E279="Hecho",N(F279)=0),"HECHO - SIN FECHA; ",""),LEN(IF(A279="","SIN OBRA; ",IF(COUNTIF('Obras'!$A$2:$A$51,A279)=0,"OBRA NO ESTÁ EN OBRAS; ",""))&amp;IF(B279="","SIN PUNTO; ","")&amp;IF(AND(AND(E279&lt;&gt;"Hecho",E279&lt;&gt;"No aplica"),N(I279)&gt;0,TODAY()&gt;=N(I279)),"ABIERTO DESPUÉS DEL INICIO; ","")&amp;IF(AND(AND(E279&lt;&gt;"Hecho",E279&lt;&gt;"No aplica"),N(I279)&gt;0,TODAY()&lt;N(I279),N(I279)-TODAY()&lt;=N('Ajustes'!$B$2)),"INICIO CERCANO - SIGUE ABIERTO; ","")&amp;IF(AND(E279&lt;&gt;"No aplica",C279=""),"SIN RESPONSABLE; ","")&amp;IF(AND(AND(E279&lt;&gt;"Hecho",E279&lt;&gt;"No aplica"),N(D279)=0),"SIN FECHA LÍMITE; ","")&amp;IF(AND(AND(E279&lt;&gt;"Hecho",E279&lt;&gt;"No aplica"),N(D279)&gt;0,N(I279)&gt;0,N(D279)&gt;N(I279)),"FECHA LÍMITE DESPUÉS DEL INICIO; ","")&amp;IF(AND(AND(E279&lt;&gt;"Hecho",E279&lt;&gt;"No aplica"),N(D279)&gt;0,N(D279)&lt;TODAY()),"VENCIDO; ","")&amp;IF(AND(E279="Hecho",G279=""),"HECHO - SIN COMPROBANTE; ","")&amp;IF(AND(E279="Hecho",N(F279)=0),"HECHO - SIN FECHA; ",""))-2)))</f>
        <v/>
      </c>
    </row>
    <row r="280">
      <c r="B280" s="6" t="n"/>
      <c r="D280" s="7" t="n"/>
      <c r="F280" s="7" t="n"/>
      <c r="H280" s="6" t="n"/>
      <c r="I280" s="7">
        <f>IF(A280="","",IFERROR(IF(N(INDEX('Obras'!$D$2:$D$51,MATCH(A280,'Obras'!$A$2:$A$51,0)))=0,"",INDEX('Obras'!$D$2:$D$51,MATCH(A280,'Obras'!$A$2:$A$51,0))),""))</f>
        <v/>
      </c>
      <c r="J280" s="8">
        <f>IF(N(I280)=0,"",N(I280)-TODAY())</f>
        <v/>
      </c>
      <c r="K280" s="6">
        <f>IF(NOT(OR(A280&lt;&gt;"",B280&lt;&gt;"")),"",IF(IF(A280="","SIN OBRA; ",IF(COUNTIF('Obras'!$A$2:$A$51,A280)=0,"OBRA NO ESTÁ EN OBRAS; ",""))&amp;IF(B280="","SIN PUNTO; ","")&amp;IF(AND(AND(E280&lt;&gt;"Hecho",E280&lt;&gt;"No aplica"),N(I280)&gt;0,TODAY()&gt;=N(I280)),"ABIERTO DESPUÉS DEL INICIO; ","")&amp;IF(AND(AND(E280&lt;&gt;"Hecho",E280&lt;&gt;"No aplica"),N(I280)&gt;0,TODAY()&lt;N(I280),N(I280)-TODAY()&lt;=N('Ajustes'!$B$2)),"INICIO CERCANO - SIGUE ABIERTO; ","")&amp;IF(AND(E280&lt;&gt;"No aplica",C280=""),"SIN RESPONSABLE; ","")&amp;IF(AND(AND(E280&lt;&gt;"Hecho",E280&lt;&gt;"No aplica"),N(D280)=0),"SIN FECHA LÍMITE; ","")&amp;IF(AND(AND(E280&lt;&gt;"Hecho",E280&lt;&gt;"No aplica"),N(D280)&gt;0,N(I280)&gt;0,N(D280)&gt;N(I280)),"FECHA LÍMITE DESPUÉS DEL INICIO; ","")&amp;IF(AND(AND(E280&lt;&gt;"Hecho",E280&lt;&gt;"No aplica"),N(D280)&gt;0,N(D280)&lt;TODAY()),"VENCIDO; ","")&amp;IF(AND(E280="Hecho",G280=""),"HECHO - SIN COMPROBANTE; ","")&amp;IF(AND(E280="Hecho",N(F280)=0),"HECHO - SIN FECHA; ","")="","",LEFT(IF(A280="","SIN OBRA; ",IF(COUNTIF('Obras'!$A$2:$A$51,A280)=0,"OBRA NO ESTÁ EN OBRAS; ",""))&amp;IF(B280="","SIN PUNTO; ","")&amp;IF(AND(AND(E280&lt;&gt;"Hecho",E280&lt;&gt;"No aplica"),N(I280)&gt;0,TODAY()&gt;=N(I280)),"ABIERTO DESPUÉS DEL INICIO; ","")&amp;IF(AND(AND(E280&lt;&gt;"Hecho",E280&lt;&gt;"No aplica"),N(I280)&gt;0,TODAY()&lt;N(I280),N(I280)-TODAY()&lt;=N('Ajustes'!$B$2)),"INICIO CERCANO - SIGUE ABIERTO; ","")&amp;IF(AND(E280&lt;&gt;"No aplica",C280=""),"SIN RESPONSABLE; ","")&amp;IF(AND(AND(E280&lt;&gt;"Hecho",E280&lt;&gt;"No aplica"),N(D280)=0),"SIN FECHA LÍMITE; ","")&amp;IF(AND(AND(E280&lt;&gt;"Hecho",E280&lt;&gt;"No aplica"),N(D280)&gt;0,N(I280)&gt;0,N(D280)&gt;N(I280)),"FECHA LÍMITE DESPUÉS DEL INICIO; ","")&amp;IF(AND(AND(E280&lt;&gt;"Hecho",E280&lt;&gt;"No aplica"),N(D280)&gt;0,N(D280)&lt;TODAY()),"VENCIDO; ","")&amp;IF(AND(E280="Hecho",G280=""),"HECHO - SIN COMPROBANTE; ","")&amp;IF(AND(E280="Hecho",N(F280)=0),"HECHO - SIN FECHA; ",""),LEN(IF(A280="","SIN OBRA; ",IF(COUNTIF('Obras'!$A$2:$A$51,A280)=0,"OBRA NO ESTÁ EN OBRAS; ",""))&amp;IF(B280="","SIN PUNTO; ","")&amp;IF(AND(AND(E280&lt;&gt;"Hecho",E280&lt;&gt;"No aplica"),N(I280)&gt;0,TODAY()&gt;=N(I280)),"ABIERTO DESPUÉS DEL INICIO; ","")&amp;IF(AND(AND(E280&lt;&gt;"Hecho",E280&lt;&gt;"No aplica"),N(I280)&gt;0,TODAY()&lt;N(I280),N(I280)-TODAY()&lt;=N('Ajustes'!$B$2)),"INICIO CERCANO - SIGUE ABIERTO; ","")&amp;IF(AND(E280&lt;&gt;"No aplica",C280=""),"SIN RESPONSABLE; ","")&amp;IF(AND(AND(E280&lt;&gt;"Hecho",E280&lt;&gt;"No aplica"),N(D280)=0),"SIN FECHA LÍMITE; ","")&amp;IF(AND(AND(E280&lt;&gt;"Hecho",E280&lt;&gt;"No aplica"),N(D280)&gt;0,N(I280)&gt;0,N(D280)&gt;N(I280)),"FECHA LÍMITE DESPUÉS DEL INICIO; ","")&amp;IF(AND(AND(E280&lt;&gt;"Hecho",E280&lt;&gt;"No aplica"),N(D280)&gt;0,N(D280)&lt;TODAY()),"VENCIDO; ","")&amp;IF(AND(E280="Hecho",G280=""),"HECHO - SIN COMPROBANTE; ","")&amp;IF(AND(E280="Hecho",N(F280)=0),"HECHO - SIN FECHA; ",""))-2)))</f>
        <v/>
      </c>
    </row>
    <row r="281">
      <c r="B281" s="6" t="n"/>
      <c r="D281" s="7" t="n"/>
      <c r="F281" s="7" t="n"/>
      <c r="H281" s="6" t="n"/>
      <c r="I281" s="7">
        <f>IF(A281="","",IFERROR(IF(N(INDEX('Obras'!$D$2:$D$51,MATCH(A281,'Obras'!$A$2:$A$51,0)))=0,"",INDEX('Obras'!$D$2:$D$51,MATCH(A281,'Obras'!$A$2:$A$51,0))),""))</f>
        <v/>
      </c>
      <c r="J281" s="8">
        <f>IF(N(I281)=0,"",N(I281)-TODAY())</f>
        <v/>
      </c>
      <c r="K281" s="6">
        <f>IF(NOT(OR(A281&lt;&gt;"",B281&lt;&gt;"")),"",IF(IF(A281="","SIN OBRA; ",IF(COUNTIF('Obras'!$A$2:$A$51,A281)=0,"OBRA NO ESTÁ EN OBRAS; ",""))&amp;IF(B281="","SIN PUNTO; ","")&amp;IF(AND(AND(E281&lt;&gt;"Hecho",E281&lt;&gt;"No aplica"),N(I281)&gt;0,TODAY()&gt;=N(I281)),"ABIERTO DESPUÉS DEL INICIO; ","")&amp;IF(AND(AND(E281&lt;&gt;"Hecho",E281&lt;&gt;"No aplica"),N(I281)&gt;0,TODAY()&lt;N(I281),N(I281)-TODAY()&lt;=N('Ajustes'!$B$2)),"INICIO CERCANO - SIGUE ABIERTO; ","")&amp;IF(AND(E281&lt;&gt;"No aplica",C281=""),"SIN RESPONSABLE; ","")&amp;IF(AND(AND(E281&lt;&gt;"Hecho",E281&lt;&gt;"No aplica"),N(D281)=0),"SIN FECHA LÍMITE; ","")&amp;IF(AND(AND(E281&lt;&gt;"Hecho",E281&lt;&gt;"No aplica"),N(D281)&gt;0,N(I281)&gt;0,N(D281)&gt;N(I281)),"FECHA LÍMITE DESPUÉS DEL INICIO; ","")&amp;IF(AND(AND(E281&lt;&gt;"Hecho",E281&lt;&gt;"No aplica"),N(D281)&gt;0,N(D281)&lt;TODAY()),"VENCIDO; ","")&amp;IF(AND(E281="Hecho",G281=""),"HECHO - SIN COMPROBANTE; ","")&amp;IF(AND(E281="Hecho",N(F281)=0),"HECHO - SIN FECHA; ","")="","",LEFT(IF(A281="","SIN OBRA; ",IF(COUNTIF('Obras'!$A$2:$A$51,A281)=0,"OBRA NO ESTÁ EN OBRAS; ",""))&amp;IF(B281="","SIN PUNTO; ","")&amp;IF(AND(AND(E281&lt;&gt;"Hecho",E281&lt;&gt;"No aplica"),N(I281)&gt;0,TODAY()&gt;=N(I281)),"ABIERTO DESPUÉS DEL INICIO; ","")&amp;IF(AND(AND(E281&lt;&gt;"Hecho",E281&lt;&gt;"No aplica"),N(I281)&gt;0,TODAY()&lt;N(I281),N(I281)-TODAY()&lt;=N('Ajustes'!$B$2)),"INICIO CERCANO - SIGUE ABIERTO; ","")&amp;IF(AND(E281&lt;&gt;"No aplica",C281=""),"SIN RESPONSABLE; ","")&amp;IF(AND(AND(E281&lt;&gt;"Hecho",E281&lt;&gt;"No aplica"),N(D281)=0),"SIN FECHA LÍMITE; ","")&amp;IF(AND(AND(E281&lt;&gt;"Hecho",E281&lt;&gt;"No aplica"),N(D281)&gt;0,N(I281)&gt;0,N(D281)&gt;N(I281)),"FECHA LÍMITE DESPUÉS DEL INICIO; ","")&amp;IF(AND(AND(E281&lt;&gt;"Hecho",E281&lt;&gt;"No aplica"),N(D281)&gt;0,N(D281)&lt;TODAY()),"VENCIDO; ","")&amp;IF(AND(E281="Hecho",G281=""),"HECHO - SIN COMPROBANTE; ","")&amp;IF(AND(E281="Hecho",N(F281)=0),"HECHO - SIN FECHA; ",""),LEN(IF(A281="","SIN OBRA; ",IF(COUNTIF('Obras'!$A$2:$A$51,A281)=0,"OBRA NO ESTÁ EN OBRAS; ",""))&amp;IF(B281="","SIN PUNTO; ","")&amp;IF(AND(AND(E281&lt;&gt;"Hecho",E281&lt;&gt;"No aplica"),N(I281)&gt;0,TODAY()&gt;=N(I281)),"ABIERTO DESPUÉS DEL INICIO; ","")&amp;IF(AND(AND(E281&lt;&gt;"Hecho",E281&lt;&gt;"No aplica"),N(I281)&gt;0,TODAY()&lt;N(I281),N(I281)-TODAY()&lt;=N('Ajustes'!$B$2)),"INICIO CERCANO - SIGUE ABIERTO; ","")&amp;IF(AND(E281&lt;&gt;"No aplica",C281=""),"SIN RESPONSABLE; ","")&amp;IF(AND(AND(E281&lt;&gt;"Hecho",E281&lt;&gt;"No aplica"),N(D281)=0),"SIN FECHA LÍMITE; ","")&amp;IF(AND(AND(E281&lt;&gt;"Hecho",E281&lt;&gt;"No aplica"),N(D281)&gt;0,N(I281)&gt;0,N(D281)&gt;N(I281)),"FECHA LÍMITE DESPUÉS DEL INICIO; ","")&amp;IF(AND(AND(E281&lt;&gt;"Hecho",E281&lt;&gt;"No aplica"),N(D281)&gt;0,N(D281)&lt;TODAY()),"VENCIDO; ","")&amp;IF(AND(E281="Hecho",G281=""),"HECHO - SIN COMPROBANTE; ","")&amp;IF(AND(E281="Hecho",N(F281)=0),"HECHO - SIN FECHA; ",""))-2)))</f>
        <v/>
      </c>
    </row>
    <row r="282">
      <c r="B282" s="6" t="n"/>
      <c r="D282" s="7" t="n"/>
      <c r="F282" s="7" t="n"/>
      <c r="H282" s="6" t="n"/>
      <c r="I282" s="7">
        <f>IF(A282="","",IFERROR(IF(N(INDEX('Obras'!$D$2:$D$51,MATCH(A282,'Obras'!$A$2:$A$51,0)))=0,"",INDEX('Obras'!$D$2:$D$51,MATCH(A282,'Obras'!$A$2:$A$51,0))),""))</f>
        <v/>
      </c>
      <c r="J282" s="8">
        <f>IF(N(I282)=0,"",N(I282)-TODAY())</f>
        <v/>
      </c>
      <c r="K282" s="6">
        <f>IF(NOT(OR(A282&lt;&gt;"",B282&lt;&gt;"")),"",IF(IF(A282="","SIN OBRA; ",IF(COUNTIF('Obras'!$A$2:$A$51,A282)=0,"OBRA NO ESTÁ EN OBRAS; ",""))&amp;IF(B282="","SIN PUNTO; ","")&amp;IF(AND(AND(E282&lt;&gt;"Hecho",E282&lt;&gt;"No aplica"),N(I282)&gt;0,TODAY()&gt;=N(I282)),"ABIERTO DESPUÉS DEL INICIO; ","")&amp;IF(AND(AND(E282&lt;&gt;"Hecho",E282&lt;&gt;"No aplica"),N(I282)&gt;0,TODAY()&lt;N(I282),N(I282)-TODAY()&lt;=N('Ajustes'!$B$2)),"INICIO CERCANO - SIGUE ABIERTO; ","")&amp;IF(AND(E282&lt;&gt;"No aplica",C282=""),"SIN RESPONSABLE; ","")&amp;IF(AND(AND(E282&lt;&gt;"Hecho",E282&lt;&gt;"No aplica"),N(D282)=0),"SIN FECHA LÍMITE; ","")&amp;IF(AND(AND(E282&lt;&gt;"Hecho",E282&lt;&gt;"No aplica"),N(D282)&gt;0,N(I282)&gt;0,N(D282)&gt;N(I282)),"FECHA LÍMITE DESPUÉS DEL INICIO; ","")&amp;IF(AND(AND(E282&lt;&gt;"Hecho",E282&lt;&gt;"No aplica"),N(D282)&gt;0,N(D282)&lt;TODAY()),"VENCIDO; ","")&amp;IF(AND(E282="Hecho",G282=""),"HECHO - SIN COMPROBANTE; ","")&amp;IF(AND(E282="Hecho",N(F282)=0),"HECHO - SIN FECHA; ","")="","",LEFT(IF(A282="","SIN OBRA; ",IF(COUNTIF('Obras'!$A$2:$A$51,A282)=0,"OBRA NO ESTÁ EN OBRAS; ",""))&amp;IF(B282="","SIN PUNTO; ","")&amp;IF(AND(AND(E282&lt;&gt;"Hecho",E282&lt;&gt;"No aplica"),N(I282)&gt;0,TODAY()&gt;=N(I282)),"ABIERTO DESPUÉS DEL INICIO; ","")&amp;IF(AND(AND(E282&lt;&gt;"Hecho",E282&lt;&gt;"No aplica"),N(I282)&gt;0,TODAY()&lt;N(I282),N(I282)-TODAY()&lt;=N('Ajustes'!$B$2)),"INICIO CERCANO - SIGUE ABIERTO; ","")&amp;IF(AND(E282&lt;&gt;"No aplica",C282=""),"SIN RESPONSABLE; ","")&amp;IF(AND(AND(E282&lt;&gt;"Hecho",E282&lt;&gt;"No aplica"),N(D282)=0),"SIN FECHA LÍMITE; ","")&amp;IF(AND(AND(E282&lt;&gt;"Hecho",E282&lt;&gt;"No aplica"),N(D282)&gt;0,N(I282)&gt;0,N(D282)&gt;N(I282)),"FECHA LÍMITE DESPUÉS DEL INICIO; ","")&amp;IF(AND(AND(E282&lt;&gt;"Hecho",E282&lt;&gt;"No aplica"),N(D282)&gt;0,N(D282)&lt;TODAY()),"VENCIDO; ","")&amp;IF(AND(E282="Hecho",G282=""),"HECHO - SIN COMPROBANTE; ","")&amp;IF(AND(E282="Hecho",N(F282)=0),"HECHO - SIN FECHA; ",""),LEN(IF(A282="","SIN OBRA; ",IF(COUNTIF('Obras'!$A$2:$A$51,A282)=0,"OBRA NO ESTÁ EN OBRAS; ",""))&amp;IF(B282="","SIN PUNTO; ","")&amp;IF(AND(AND(E282&lt;&gt;"Hecho",E282&lt;&gt;"No aplica"),N(I282)&gt;0,TODAY()&gt;=N(I282)),"ABIERTO DESPUÉS DEL INICIO; ","")&amp;IF(AND(AND(E282&lt;&gt;"Hecho",E282&lt;&gt;"No aplica"),N(I282)&gt;0,TODAY()&lt;N(I282),N(I282)-TODAY()&lt;=N('Ajustes'!$B$2)),"INICIO CERCANO - SIGUE ABIERTO; ","")&amp;IF(AND(E282&lt;&gt;"No aplica",C282=""),"SIN RESPONSABLE; ","")&amp;IF(AND(AND(E282&lt;&gt;"Hecho",E282&lt;&gt;"No aplica"),N(D282)=0),"SIN FECHA LÍMITE; ","")&amp;IF(AND(AND(E282&lt;&gt;"Hecho",E282&lt;&gt;"No aplica"),N(D282)&gt;0,N(I282)&gt;0,N(D282)&gt;N(I282)),"FECHA LÍMITE DESPUÉS DEL INICIO; ","")&amp;IF(AND(AND(E282&lt;&gt;"Hecho",E282&lt;&gt;"No aplica"),N(D282)&gt;0,N(D282)&lt;TODAY()),"VENCIDO; ","")&amp;IF(AND(E282="Hecho",G282=""),"HECHO - SIN COMPROBANTE; ","")&amp;IF(AND(E282="Hecho",N(F282)=0),"HECHO - SIN FECHA; ",""))-2)))</f>
        <v/>
      </c>
    </row>
    <row r="283">
      <c r="B283" s="6" t="n"/>
      <c r="D283" s="7" t="n"/>
      <c r="F283" s="7" t="n"/>
      <c r="H283" s="6" t="n"/>
      <c r="I283" s="7">
        <f>IF(A283="","",IFERROR(IF(N(INDEX('Obras'!$D$2:$D$51,MATCH(A283,'Obras'!$A$2:$A$51,0)))=0,"",INDEX('Obras'!$D$2:$D$51,MATCH(A283,'Obras'!$A$2:$A$51,0))),""))</f>
        <v/>
      </c>
      <c r="J283" s="8">
        <f>IF(N(I283)=0,"",N(I283)-TODAY())</f>
        <v/>
      </c>
      <c r="K283" s="6">
        <f>IF(NOT(OR(A283&lt;&gt;"",B283&lt;&gt;"")),"",IF(IF(A283="","SIN OBRA; ",IF(COUNTIF('Obras'!$A$2:$A$51,A283)=0,"OBRA NO ESTÁ EN OBRAS; ",""))&amp;IF(B283="","SIN PUNTO; ","")&amp;IF(AND(AND(E283&lt;&gt;"Hecho",E283&lt;&gt;"No aplica"),N(I283)&gt;0,TODAY()&gt;=N(I283)),"ABIERTO DESPUÉS DEL INICIO; ","")&amp;IF(AND(AND(E283&lt;&gt;"Hecho",E283&lt;&gt;"No aplica"),N(I283)&gt;0,TODAY()&lt;N(I283),N(I283)-TODAY()&lt;=N('Ajustes'!$B$2)),"INICIO CERCANO - SIGUE ABIERTO; ","")&amp;IF(AND(E283&lt;&gt;"No aplica",C283=""),"SIN RESPONSABLE; ","")&amp;IF(AND(AND(E283&lt;&gt;"Hecho",E283&lt;&gt;"No aplica"),N(D283)=0),"SIN FECHA LÍMITE; ","")&amp;IF(AND(AND(E283&lt;&gt;"Hecho",E283&lt;&gt;"No aplica"),N(D283)&gt;0,N(I283)&gt;0,N(D283)&gt;N(I283)),"FECHA LÍMITE DESPUÉS DEL INICIO; ","")&amp;IF(AND(AND(E283&lt;&gt;"Hecho",E283&lt;&gt;"No aplica"),N(D283)&gt;0,N(D283)&lt;TODAY()),"VENCIDO; ","")&amp;IF(AND(E283="Hecho",G283=""),"HECHO - SIN COMPROBANTE; ","")&amp;IF(AND(E283="Hecho",N(F283)=0),"HECHO - SIN FECHA; ","")="","",LEFT(IF(A283="","SIN OBRA; ",IF(COUNTIF('Obras'!$A$2:$A$51,A283)=0,"OBRA NO ESTÁ EN OBRAS; ",""))&amp;IF(B283="","SIN PUNTO; ","")&amp;IF(AND(AND(E283&lt;&gt;"Hecho",E283&lt;&gt;"No aplica"),N(I283)&gt;0,TODAY()&gt;=N(I283)),"ABIERTO DESPUÉS DEL INICIO; ","")&amp;IF(AND(AND(E283&lt;&gt;"Hecho",E283&lt;&gt;"No aplica"),N(I283)&gt;0,TODAY()&lt;N(I283),N(I283)-TODAY()&lt;=N('Ajustes'!$B$2)),"INICIO CERCANO - SIGUE ABIERTO; ","")&amp;IF(AND(E283&lt;&gt;"No aplica",C283=""),"SIN RESPONSABLE; ","")&amp;IF(AND(AND(E283&lt;&gt;"Hecho",E283&lt;&gt;"No aplica"),N(D283)=0),"SIN FECHA LÍMITE; ","")&amp;IF(AND(AND(E283&lt;&gt;"Hecho",E283&lt;&gt;"No aplica"),N(D283)&gt;0,N(I283)&gt;0,N(D283)&gt;N(I283)),"FECHA LÍMITE DESPUÉS DEL INICIO; ","")&amp;IF(AND(AND(E283&lt;&gt;"Hecho",E283&lt;&gt;"No aplica"),N(D283)&gt;0,N(D283)&lt;TODAY()),"VENCIDO; ","")&amp;IF(AND(E283="Hecho",G283=""),"HECHO - SIN COMPROBANTE; ","")&amp;IF(AND(E283="Hecho",N(F283)=0),"HECHO - SIN FECHA; ",""),LEN(IF(A283="","SIN OBRA; ",IF(COUNTIF('Obras'!$A$2:$A$51,A283)=0,"OBRA NO ESTÁ EN OBRAS; ",""))&amp;IF(B283="","SIN PUNTO; ","")&amp;IF(AND(AND(E283&lt;&gt;"Hecho",E283&lt;&gt;"No aplica"),N(I283)&gt;0,TODAY()&gt;=N(I283)),"ABIERTO DESPUÉS DEL INICIO; ","")&amp;IF(AND(AND(E283&lt;&gt;"Hecho",E283&lt;&gt;"No aplica"),N(I283)&gt;0,TODAY()&lt;N(I283),N(I283)-TODAY()&lt;=N('Ajustes'!$B$2)),"INICIO CERCANO - SIGUE ABIERTO; ","")&amp;IF(AND(E283&lt;&gt;"No aplica",C283=""),"SIN RESPONSABLE; ","")&amp;IF(AND(AND(E283&lt;&gt;"Hecho",E283&lt;&gt;"No aplica"),N(D283)=0),"SIN FECHA LÍMITE; ","")&amp;IF(AND(AND(E283&lt;&gt;"Hecho",E283&lt;&gt;"No aplica"),N(D283)&gt;0,N(I283)&gt;0,N(D283)&gt;N(I283)),"FECHA LÍMITE DESPUÉS DEL INICIO; ","")&amp;IF(AND(AND(E283&lt;&gt;"Hecho",E283&lt;&gt;"No aplica"),N(D283)&gt;0,N(D283)&lt;TODAY()),"VENCIDO; ","")&amp;IF(AND(E283="Hecho",G283=""),"HECHO - SIN COMPROBANTE; ","")&amp;IF(AND(E283="Hecho",N(F283)=0),"HECHO - SIN FECHA; ",""))-2)))</f>
        <v/>
      </c>
    </row>
    <row r="284">
      <c r="B284" s="6" t="n"/>
      <c r="D284" s="7" t="n"/>
      <c r="F284" s="7" t="n"/>
      <c r="H284" s="6" t="n"/>
      <c r="I284" s="7">
        <f>IF(A284="","",IFERROR(IF(N(INDEX('Obras'!$D$2:$D$51,MATCH(A284,'Obras'!$A$2:$A$51,0)))=0,"",INDEX('Obras'!$D$2:$D$51,MATCH(A284,'Obras'!$A$2:$A$51,0))),""))</f>
        <v/>
      </c>
      <c r="J284" s="8">
        <f>IF(N(I284)=0,"",N(I284)-TODAY())</f>
        <v/>
      </c>
      <c r="K284" s="6">
        <f>IF(NOT(OR(A284&lt;&gt;"",B284&lt;&gt;"")),"",IF(IF(A284="","SIN OBRA; ",IF(COUNTIF('Obras'!$A$2:$A$51,A284)=0,"OBRA NO ESTÁ EN OBRAS; ",""))&amp;IF(B284="","SIN PUNTO; ","")&amp;IF(AND(AND(E284&lt;&gt;"Hecho",E284&lt;&gt;"No aplica"),N(I284)&gt;0,TODAY()&gt;=N(I284)),"ABIERTO DESPUÉS DEL INICIO; ","")&amp;IF(AND(AND(E284&lt;&gt;"Hecho",E284&lt;&gt;"No aplica"),N(I284)&gt;0,TODAY()&lt;N(I284),N(I284)-TODAY()&lt;=N('Ajustes'!$B$2)),"INICIO CERCANO - SIGUE ABIERTO; ","")&amp;IF(AND(E284&lt;&gt;"No aplica",C284=""),"SIN RESPONSABLE; ","")&amp;IF(AND(AND(E284&lt;&gt;"Hecho",E284&lt;&gt;"No aplica"),N(D284)=0),"SIN FECHA LÍMITE; ","")&amp;IF(AND(AND(E284&lt;&gt;"Hecho",E284&lt;&gt;"No aplica"),N(D284)&gt;0,N(I284)&gt;0,N(D284)&gt;N(I284)),"FECHA LÍMITE DESPUÉS DEL INICIO; ","")&amp;IF(AND(AND(E284&lt;&gt;"Hecho",E284&lt;&gt;"No aplica"),N(D284)&gt;0,N(D284)&lt;TODAY()),"VENCIDO; ","")&amp;IF(AND(E284="Hecho",G284=""),"HECHO - SIN COMPROBANTE; ","")&amp;IF(AND(E284="Hecho",N(F284)=0),"HECHO - SIN FECHA; ","")="","",LEFT(IF(A284="","SIN OBRA; ",IF(COUNTIF('Obras'!$A$2:$A$51,A284)=0,"OBRA NO ESTÁ EN OBRAS; ",""))&amp;IF(B284="","SIN PUNTO; ","")&amp;IF(AND(AND(E284&lt;&gt;"Hecho",E284&lt;&gt;"No aplica"),N(I284)&gt;0,TODAY()&gt;=N(I284)),"ABIERTO DESPUÉS DEL INICIO; ","")&amp;IF(AND(AND(E284&lt;&gt;"Hecho",E284&lt;&gt;"No aplica"),N(I284)&gt;0,TODAY()&lt;N(I284),N(I284)-TODAY()&lt;=N('Ajustes'!$B$2)),"INICIO CERCANO - SIGUE ABIERTO; ","")&amp;IF(AND(E284&lt;&gt;"No aplica",C284=""),"SIN RESPONSABLE; ","")&amp;IF(AND(AND(E284&lt;&gt;"Hecho",E284&lt;&gt;"No aplica"),N(D284)=0),"SIN FECHA LÍMITE; ","")&amp;IF(AND(AND(E284&lt;&gt;"Hecho",E284&lt;&gt;"No aplica"),N(D284)&gt;0,N(I284)&gt;0,N(D284)&gt;N(I284)),"FECHA LÍMITE DESPUÉS DEL INICIO; ","")&amp;IF(AND(AND(E284&lt;&gt;"Hecho",E284&lt;&gt;"No aplica"),N(D284)&gt;0,N(D284)&lt;TODAY()),"VENCIDO; ","")&amp;IF(AND(E284="Hecho",G284=""),"HECHO - SIN COMPROBANTE; ","")&amp;IF(AND(E284="Hecho",N(F284)=0),"HECHO - SIN FECHA; ",""),LEN(IF(A284="","SIN OBRA; ",IF(COUNTIF('Obras'!$A$2:$A$51,A284)=0,"OBRA NO ESTÁ EN OBRAS; ",""))&amp;IF(B284="","SIN PUNTO; ","")&amp;IF(AND(AND(E284&lt;&gt;"Hecho",E284&lt;&gt;"No aplica"),N(I284)&gt;0,TODAY()&gt;=N(I284)),"ABIERTO DESPUÉS DEL INICIO; ","")&amp;IF(AND(AND(E284&lt;&gt;"Hecho",E284&lt;&gt;"No aplica"),N(I284)&gt;0,TODAY()&lt;N(I284),N(I284)-TODAY()&lt;=N('Ajustes'!$B$2)),"INICIO CERCANO - SIGUE ABIERTO; ","")&amp;IF(AND(E284&lt;&gt;"No aplica",C284=""),"SIN RESPONSABLE; ","")&amp;IF(AND(AND(E284&lt;&gt;"Hecho",E284&lt;&gt;"No aplica"),N(D284)=0),"SIN FECHA LÍMITE; ","")&amp;IF(AND(AND(E284&lt;&gt;"Hecho",E284&lt;&gt;"No aplica"),N(D284)&gt;0,N(I284)&gt;0,N(D284)&gt;N(I284)),"FECHA LÍMITE DESPUÉS DEL INICIO; ","")&amp;IF(AND(AND(E284&lt;&gt;"Hecho",E284&lt;&gt;"No aplica"),N(D284)&gt;0,N(D284)&lt;TODAY()),"VENCIDO; ","")&amp;IF(AND(E284="Hecho",G284=""),"HECHO - SIN COMPROBANTE; ","")&amp;IF(AND(E284="Hecho",N(F284)=0),"HECHO - SIN FECHA; ",""))-2)))</f>
        <v/>
      </c>
    </row>
    <row r="285">
      <c r="B285" s="6" t="n"/>
      <c r="D285" s="7" t="n"/>
      <c r="F285" s="7" t="n"/>
      <c r="H285" s="6" t="n"/>
      <c r="I285" s="7">
        <f>IF(A285="","",IFERROR(IF(N(INDEX('Obras'!$D$2:$D$51,MATCH(A285,'Obras'!$A$2:$A$51,0)))=0,"",INDEX('Obras'!$D$2:$D$51,MATCH(A285,'Obras'!$A$2:$A$51,0))),""))</f>
        <v/>
      </c>
      <c r="J285" s="8">
        <f>IF(N(I285)=0,"",N(I285)-TODAY())</f>
        <v/>
      </c>
      <c r="K285" s="6">
        <f>IF(NOT(OR(A285&lt;&gt;"",B285&lt;&gt;"")),"",IF(IF(A285="","SIN OBRA; ",IF(COUNTIF('Obras'!$A$2:$A$51,A285)=0,"OBRA NO ESTÁ EN OBRAS; ",""))&amp;IF(B285="","SIN PUNTO; ","")&amp;IF(AND(AND(E285&lt;&gt;"Hecho",E285&lt;&gt;"No aplica"),N(I285)&gt;0,TODAY()&gt;=N(I285)),"ABIERTO DESPUÉS DEL INICIO; ","")&amp;IF(AND(AND(E285&lt;&gt;"Hecho",E285&lt;&gt;"No aplica"),N(I285)&gt;0,TODAY()&lt;N(I285),N(I285)-TODAY()&lt;=N('Ajustes'!$B$2)),"INICIO CERCANO - SIGUE ABIERTO; ","")&amp;IF(AND(E285&lt;&gt;"No aplica",C285=""),"SIN RESPONSABLE; ","")&amp;IF(AND(AND(E285&lt;&gt;"Hecho",E285&lt;&gt;"No aplica"),N(D285)=0),"SIN FECHA LÍMITE; ","")&amp;IF(AND(AND(E285&lt;&gt;"Hecho",E285&lt;&gt;"No aplica"),N(D285)&gt;0,N(I285)&gt;0,N(D285)&gt;N(I285)),"FECHA LÍMITE DESPUÉS DEL INICIO; ","")&amp;IF(AND(AND(E285&lt;&gt;"Hecho",E285&lt;&gt;"No aplica"),N(D285)&gt;0,N(D285)&lt;TODAY()),"VENCIDO; ","")&amp;IF(AND(E285="Hecho",G285=""),"HECHO - SIN COMPROBANTE; ","")&amp;IF(AND(E285="Hecho",N(F285)=0),"HECHO - SIN FECHA; ","")="","",LEFT(IF(A285="","SIN OBRA; ",IF(COUNTIF('Obras'!$A$2:$A$51,A285)=0,"OBRA NO ESTÁ EN OBRAS; ",""))&amp;IF(B285="","SIN PUNTO; ","")&amp;IF(AND(AND(E285&lt;&gt;"Hecho",E285&lt;&gt;"No aplica"),N(I285)&gt;0,TODAY()&gt;=N(I285)),"ABIERTO DESPUÉS DEL INICIO; ","")&amp;IF(AND(AND(E285&lt;&gt;"Hecho",E285&lt;&gt;"No aplica"),N(I285)&gt;0,TODAY()&lt;N(I285),N(I285)-TODAY()&lt;=N('Ajustes'!$B$2)),"INICIO CERCANO - SIGUE ABIERTO; ","")&amp;IF(AND(E285&lt;&gt;"No aplica",C285=""),"SIN RESPONSABLE; ","")&amp;IF(AND(AND(E285&lt;&gt;"Hecho",E285&lt;&gt;"No aplica"),N(D285)=0),"SIN FECHA LÍMITE; ","")&amp;IF(AND(AND(E285&lt;&gt;"Hecho",E285&lt;&gt;"No aplica"),N(D285)&gt;0,N(I285)&gt;0,N(D285)&gt;N(I285)),"FECHA LÍMITE DESPUÉS DEL INICIO; ","")&amp;IF(AND(AND(E285&lt;&gt;"Hecho",E285&lt;&gt;"No aplica"),N(D285)&gt;0,N(D285)&lt;TODAY()),"VENCIDO; ","")&amp;IF(AND(E285="Hecho",G285=""),"HECHO - SIN COMPROBANTE; ","")&amp;IF(AND(E285="Hecho",N(F285)=0),"HECHO - SIN FECHA; ",""),LEN(IF(A285="","SIN OBRA; ",IF(COUNTIF('Obras'!$A$2:$A$51,A285)=0,"OBRA NO ESTÁ EN OBRAS; ",""))&amp;IF(B285="","SIN PUNTO; ","")&amp;IF(AND(AND(E285&lt;&gt;"Hecho",E285&lt;&gt;"No aplica"),N(I285)&gt;0,TODAY()&gt;=N(I285)),"ABIERTO DESPUÉS DEL INICIO; ","")&amp;IF(AND(AND(E285&lt;&gt;"Hecho",E285&lt;&gt;"No aplica"),N(I285)&gt;0,TODAY()&lt;N(I285),N(I285)-TODAY()&lt;=N('Ajustes'!$B$2)),"INICIO CERCANO - SIGUE ABIERTO; ","")&amp;IF(AND(E285&lt;&gt;"No aplica",C285=""),"SIN RESPONSABLE; ","")&amp;IF(AND(AND(E285&lt;&gt;"Hecho",E285&lt;&gt;"No aplica"),N(D285)=0),"SIN FECHA LÍMITE; ","")&amp;IF(AND(AND(E285&lt;&gt;"Hecho",E285&lt;&gt;"No aplica"),N(D285)&gt;0,N(I285)&gt;0,N(D285)&gt;N(I285)),"FECHA LÍMITE DESPUÉS DEL INICIO; ","")&amp;IF(AND(AND(E285&lt;&gt;"Hecho",E285&lt;&gt;"No aplica"),N(D285)&gt;0,N(D285)&lt;TODAY()),"VENCIDO; ","")&amp;IF(AND(E285="Hecho",G285=""),"HECHO - SIN COMPROBANTE; ","")&amp;IF(AND(E285="Hecho",N(F285)=0),"HECHO - SIN FECHA; ",""))-2)))</f>
        <v/>
      </c>
    </row>
    <row r="286">
      <c r="B286" s="6" t="n"/>
      <c r="D286" s="7" t="n"/>
      <c r="F286" s="7" t="n"/>
      <c r="H286" s="6" t="n"/>
      <c r="I286" s="7">
        <f>IF(A286="","",IFERROR(IF(N(INDEX('Obras'!$D$2:$D$51,MATCH(A286,'Obras'!$A$2:$A$51,0)))=0,"",INDEX('Obras'!$D$2:$D$51,MATCH(A286,'Obras'!$A$2:$A$51,0))),""))</f>
        <v/>
      </c>
      <c r="J286" s="8">
        <f>IF(N(I286)=0,"",N(I286)-TODAY())</f>
        <v/>
      </c>
      <c r="K286" s="6">
        <f>IF(NOT(OR(A286&lt;&gt;"",B286&lt;&gt;"")),"",IF(IF(A286="","SIN OBRA; ",IF(COUNTIF('Obras'!$A$2:$A$51,A286)=0,"OBRA NO ESTÁ EN OBRAS; ",""))&amp;IF(B286="","SIN PUNTO; ","")&amp;IF(AND(AND(E286&lt;&gt;"Hecho",E286&lt;&gt;"No aplica"),N(I286)&gt;0,TODAY()&gt;=N(I286)),"ABIERTO DESPUÉS DEL INICIO; ","")&amp;IF(AND(AND(E286&lt;&gt;"Hecho",E286&lt;&gt;"No aplica"),N(I286)&gt;0,TODAY()&lt;N(I286),N(I286)-TODAY()&lt;=N('Ajustes'!$B$2)),"INICIO CERCANO - SIGUE ABIERTO; ","")&amp;IF(AND(E286&lt;&gt;"No aplica",C286=""),"SIN RESPONSABLE; ","")&amp;IF(AND(AND(E286&lt;&gt;"Hecho",E286&lt;&gt;"No aplica"),N(D286)=0),"SIN FECHA LÍMITE; ","")&amp;IF(AND(AND(E286&lt;&gt;"Hecho",E286&lt;&gt;"No aplica"),N(D286)&gt;0,N(I286)&gt;0,N(D286)&gt;N(I286)),"FECHA LÍMITE DESPUÉS DEL INICIO; ","")&amp;IF(AND(AND(E286&lt;&gt;"Hecho",E286&lt;&gt;"No aplica"),N(D286)&gt;0,N(D286)&lt;TODAY()),"VENCIDO; ","")&amp;IF(AND(E286="Hecho",G286=""),"HECHO - SIN COMPROBANTE; ","")&amp;IF(AND(E286="Hecho",N(F286)=0),"HECHO - SIN FECHA; ","")="","",LEFT(IF(A286="","SIN OBRA; ",IF(COUNTIF('Obras'!$A$2:$A$51,A286)=0,"OBRA NO ESTÁ EN OBRAS; ",""))&amp;IF(B286="","SIN PUNTO; ","")&amp;IF(AND(AND(E286&lt;&gt;"Hecho",E286&lt;&gt;"No aplica"),N(I286)&gt;0,TODAY()&gt;=N(I286)),"ABIERTO DESPUÉS DEL INICIO; ","")&amp;IF(AND(AND(E286&lt;&gt;"Hecho",E286&lt;&gt;"No aplica"),N(I286)&gt;0,TODAY()&lt;N(I286),N(I286)-TODAY()&lt;=N('Ajustes'!$B$2)),"INICIO CERCANO - SIGUE ABIERTO; ","")&amp;IF(AND(E286&lt;&gt;"No aplica",C286=""),"SIN RESPONSABLE; ","")&amp;IF(AND(AND(E286&lt;&gt;"Hecho",E286&lt;&gt;"No aplica"),N(D286)=0),"SIN FECHA LÍMITE; ","")&amp;IF(AND(AND(E286&lt;&gt;"Hecho",E286&lt;&gt;"No aplica"),N(D286)&gt;0,N(I286)&gt;0,N(D286)&gt;N(I286)),"FECHA LÍMITE DESPUÉS DEL INICIO; ","")&amp;IF(AND(AND(E286&lt;&gt;"Hecho",E286&lt;&gt;"No aplica"),N(D286)&gt;0,N(D286)&lt;TODAY()),"VENCIDO; ","")&amp;IF(AND(E286="Hecho",G286=""),"HECHO - SIN COMPROBANTE; ","")&amp;IF(AND(E286="Hecho",N(F286)=0),"HECHO - SIN FECHA; ",""),LEN(IF(A286="","SIN OBRA; ",IF(COUNTIF('Obras'!$A$2:$A$51,A286)=0,"OBRA NO ESTÁ EN OBRAS; ",""))&amp;IF(B286="","SIN PUNTO; ","")&amp;IF(AND(AND(E286&lt;&gt;"Hecho",E286&lt;&gt;"No aplica"),N(I286)&gt;0,TODAY()&gt;=N(I286)),"ABIERTO DESPUÉS DEL INICIO; ","")&amp;IF(AND(AND(E286&lt;&gt;"Hecho",E286&lt;&gt;"No aplica"),N(I286)&gt;0,TODAY()&lt;N(I286),N(I286)-TODAY()&lt;=N('Ajustes'!$B$2)),"INICIO CERCANO - SIGUE ABIERTO; ","")&amp;IF(AND(E286&lt;&gt;"No aplica",C286=""),"SIN RESPONSABLE; ","")&amp;IF(AND(AND(E286&lt;&gt;"Hecho",E286&lt;&gt;"No aplica"),N(D286)=0),"SIN FECHA LÍMITE; ","")&amp;IF(AND(AND(E286&lt;&gt;"Hecho",E286&lt;&gt;"No aplica"),N(D286)&gt;0,N(I286)&gt;0,N(D286)&gt;N(I286)),"FECHA LÍMITE DESPUÉS DEL INICIO; ","")&amp;IF(AND(AND(E286&lt;&gt;"Hecho",E286&lt;&gt;"No aplica"),N(D286)&gt;0,N(D286)&lt;TODAY()),"VENCIDO; ","")&amp;IF(AND(E286="Hecho",G286=""),"HECHO - SIN COMPROBANTE; ","")&amp;IF(AND(E286="Hecho",N(F286)=0),"HECHO - SIN FECHA; ",""))-2)))</f>
        <v/>
      </c>
    </row>
    <row r="287">
      <c r="B287" s="6" t="n"/>
      <c r="D287" s="7" t="n"/>
      <c r="F287" s="7" t="n"/>
      <c r="H287" s="6" t="n"/>
      <c r="I287" s="7">
        <f>IF(A287="","",IFERROR(IF(N(INDEX('Obras'!$D$2:$D$51,MATCH(A287,'Obras'!$A$2:$A$51,0)))=0,"",INDEX('Obras'!$D$2:$D$51,MATCH(A287,'Obras'!$A$2:$A$51,0))),""))</f>
        <v/>
      </c>
      <c r="J287" s="8">
        <f>IF(N(I287)=0,"",N(I287)-TODAY())</f>
        <v/>
      </c>
      <c r="K287" s="6">
        <f>IF(NOT(OR(A287&lt;&gt;"",B287&lt;&gt;"")),"",IF(IF(A287="","SIN OBRA; ",IF(COUNTIF('Obras'!$A$2:$A$51,A287)=0,"OBRA NO ESTÁ EN OBRAS; ",""))&amp;IF(B287="","SIN PUNTO; ","")&amp;IF(AND(AND(E287&lt;&gt;"Hecho",E287&lt;&gt;"No aplica"),N(I287)&gt;0,TODAY()&gt;=N(I287)),"ABIERTO DESPUÉS DEL INICIO; ","")&amp;IF(AND(AND(E287&lt;&gt;"Hecho",E287&lt;&gt;"No aplica"),N(I287)&gt;0,TODAY()&lt;N(I287),N(I287)-TODAY()&lt;=N('Ajustes'!$B$2)),"INICIO CERCANO - SIGUE ABIERTO; ","")&amp;IF(AND(E287&lt;&gt;"No aplica",C287=""),"SIN RESPONSABLE; ","")&amp;IF(AND(AND(E287&lt;&gt;"Hecho",E287&lt;&gt;"No aplica"),N(D287)=0),"SIN FECHA LÍMITE; ","")&amp;IF(AND(AND(E287&lt;&gt;"Hecho",E287&lt;&gt;"No aplica"),N(D287)&gt;0,N(I287)&gt;0,N(D287)&gt;N(I287)),"FECHA LÍMITE DESPUÉS DEL INICIO; ","")&amp;IF(AND(AND(E287&lt;&gt;"Hecho",E287&lt;&gt;"No aplica"),N(D287)&gt;0,N(D287)&lt;TODAY()),"VENCIDO; ","")&amp;IF(AND(E287="Hecho",G287=""),"HECHO - SIN COMPROBANTE; ","")&amp;IF(AND(E287="Hecho",N(F287)=0),"HECHO - SIN FECHA; ","")="","",LEFT(IF(A287="","SIN OBRA; ",IF(COUNTIF('Obras'!$A$2:$A$51,A287)=0,"OBRA NO ESTÁ EN OBRAS; ",""))&amp;IF(B287="","SIN PUNTO; ","")&amp;IF(AND(AND(E287&lt;&gt;"Hecho",E287&lt;&gt;"No aplica"),N(I287)&gt;0,TODAY()&gt;=N(I287)),"ABIERTO DESPUÉS DEL INICIO; ","")&amp;IF(AND(AND(E287&lt;&gt;"Hecho",E287&lt;&gt;"No aplica"),N(I287)&gt;0,TODAY()&lt;N(I287),N(I287)-TODAY()&lt;=N('Ajustes'!$B$2)),"INICIO CERCANO - SIGUE ABIERTO; ","")&amp;IF(AND(E287&lt;&gt;"No aplica",C287=""),"SIN RESPONSABLE; ","")&amp;IF(AND(AND(E287&lt;&gt;"Hecho",E287&lt;&gt;"No aplica"),N(D287)=0),"SIN FECHA LÍMITE; ","")&amp;IF(AND(AND(E287&lt;&gt;"Hecho",E287&lt;&gt;"No aplica"),N(D287)&gt;0,N(I287)&gt;0,N(D287)&gt;N(I287)),"FECHA LÍMITE DESPUÉS DEL INICIO; ","")&amp;IF(AND(AND(E287&lt;&gt;"Hecho",E287&lt;&gt;"No aplica"),N(D287)&gt;0,N(D287)&lt;TODAY()),"VENCIDO; ","")&amp;IF(AND(E287="Hecho",G287=""),"HECHO - SIN COMPROBANTE; ","")&amp;IF(AND(E287="Hecho",N(F287)=0),"HECHO - SIN FECHA; ",""),LEN(IF(A287="","SIN OBRA; ",IF(COUNTIF('Obras'!$A$2:$A$51,A287)=0,"OBRA NO ESTÁ EN OBRAS; ",""))&amp;IF(B287="","SIN PUNTO; ","")&amp;IF(AND(AND(E287&lt;&gt;"Hecho",E287&lt;&gt;"No aplica"),N(I287)&gt;0,TODAY()&gt;=N(I287)),"ABIERTO DESPUÉS DEL INICIO; ","")&amp;IF(AND(AND(E287&lt;&gt;"Hecho",E287&lt;&gt;"No aplica"),N(I287)&gt;0,TODAY()&lt;N(I287),N(I287)-TODAY()&lt;=N('Ajustes'!$B$2)),"INICIO CERCANO - SIGUE ABIERTO; ","")&amp;IF(AND(E287&lt;&gt;"No aplica",C287=""),"SIN RESPONSABLE; ","")&amp;IF(AND(AND(E287&lt;&gt;"Hecho",E287&lt;&gt;"No aplica"),N(D287)=0),"SIN FECHA LÍMITE; ","")&amp;IF(AND(AND(E287&lt;&gt;"Hecho",E287&lt;&gt;"No aplica"),N(D287)&gt;0,N(I287)&gt;0,N(D287)&gt;N(I287)),"FECHA LÍMITE DESPUÉS DEL INICIO; ","")&amp;IF(AND(AND(E287&lt;&gt;"Hecho",E287&lt;&gt;"No aplica"),N(D287)&gt;0,N(D287)&lt;TODAY()),"VENCIDO; ","")&amp;IF(AND(E287="Hecho",G287=""),"HECHO - SIN COMPROBANTE; ","")&amp;IF(AND(E287="Hecho",N(F287)=0),"HECHO - SIN FECHA; ",""))-2)))</f>
        <v/>
      </c>
    </row>
    <row r="288">
      <c r="B288" s="6" t="n"/>
      <c r="D288" s="7" t="n"/>
      <c r="F288" s="7" t="n"/>
      <c r="H288" s="6" t="n"/>
      <c r="I288" s="7">
        <f>IF(A288="","",IFERROR(IF(N(INDEX('Obras'!$D$2:$D$51,MATCH(A288,'Obras'!$A$2:$A$51,0)))=0,"",INDEX('Obras'!$D$2:$D$51,MATCH(A288,'Obras'!$A$2:$A$51,0))),""))</f>
        <v/>
      </c>
      <c r="J288" s="8">
        <f>IF(N(I288)=0,"",N(I288)-TODAY())</f>
        <v/>
      </c>
      <c r="K288" s="6">
        <f>IF(NOT(OR(A288&lt;&gt;"",B288&lt;&gt;"")),"",IF(IF(A288="","SIN OBRA; ",IF(COUNTIF('Obras'!$A$2:$A$51,A288)=0,"OBRA NO ESTÁ EN OBRAS; ",""))&amp;IF(B288="","SIN PUNTO; ","")&amp;IF(AND(AND(E288&lt;&gt;"Hecho",E288&lt;&gt;"No aplica"),N(I288)&gt;0,TODAY()&gt;=N(I288)),"ABIERTO DESPUÉS DEL INICIO; ","")&amp;IF(AND(AND(E288&lt;&gt;"Hecho",E288&lt;&gt;"No aplica"),N(I288)&gt;0,TODAY()&lt;N(I288),N(I288)-TODAY()&lt;=N('Ajustes'!$B$2)),"INICIO CERCANO - SIGUE ABIERTO; ","")&amp;IF(AND(E288&lt;&gt;"No aplica",C288=""),"SIN RESPONSABLE; ","")&amp;IF(AND(AND(E288&lt;&gt;"Hecho",E288&lt;&gt;"No aplica"),N(D288)=0),"SIN FECHA LÍMITE; ","")&amp;IF(AND(AND(E288&lt;&gt;"Hecho",E288&lt;&gt;"No aplica"),N(D288)&gt;0,N(I288)&gt;0,N(D288)&gt;N(I288)),"FECHA LÍMITE DESPUÉS DEL INICIO; ","")&amp;IF(AND(AND(E288&lt;&gt;"Hecho",E288&lt;&gt;"No aplica"),N(D288)&gt;0,N(D288)&lt;TODAY()),"VENCIDO; ","")&amp;IF(AND(E288="Hecho",G288=""),"HECHO - SIN COMPROBANTE; ","")&amp;IF(AND(E288="Hecho",N(F288)=0),"HECHO - SIN FECHA; ","")="","",LEFT(IF(A288="","SIN OBRA; ",IF(COUNTIF('Obras'!$A$2:$A$51,A288)=0,"OBRA NO ESTÁ EN OBRAS; ",""))&amp;IF(B288="","SIN PUNTO; ","")&amp;IF(AND(AND(E288&lt;&gt;"Hecho",E288&lt;&gt;"No aplica"),N(I288)&gt;0,TODAY()&gt;=N(I288)),"ABIERTO DESPUÉS DEL INICIO; ","")&amp;IF(AND(AND(E288&lt;&gt;"Hecho",E288&lt;&gt;"No aplica"),N(I288)&gt;0,TODAY()&lt;N(I288),N(I288)-TODAY()&lt;=N('Ajustes'!$B$2)),"INICIO CERCANO - SIGUE ABIERTO; ","")&amp;IF(AND(E288&lt;&gt;"No aplica",C288=""),"SIN RESPONSABLE; ","")&amp;IF(AND(AND(E288&lt;&gt;"Hecho",E288&lt;&gt;"No aplica"),N(D288)=0),"SIN FECHA LÍMITE; ","")&amp;IF(AND(AND(E288&lt;&gt;"Hecho",E288&lt;&gt;"No aplica"),N(D288)&gt;0,N(I288)&gt;0,N(D288)&gt;N(I288)),"FECHA LÍMITE DESPUÉS DEL INICIO; ","")&amp;IF(AND(AND(E288&lt;&gt;"Hecho",E288&lt;&gt;"No aplica"),N(D288)&gt;0,N(D288)&lt;TODAY()),"VENCIDO; ","")&amp;IF(AND(E288="Hecho",G288=""),"HECHO - SIN COMPROBANTE; ","")&amp;IF(AND(E288="Hecho",N(F288)=0),"HECHO - SIN FECHA; ",""),LEN(IF(A288="","SIN OBRA; ",IF(COUNTIF('Obras'!$A$2:$A$51,A288)=0,"OBRA NO ESTÁ EN OBRAS; ",""))&amp;IF(B288="","SIN PUNTO; ","")&amp;IF(AND(AND(E288&lt;&gt;"Hecho",E288&lt;&gt;"No aplica"),N(I288)&gt;0,TODAY()&gt;=N(I288)),"ABIERTO DESPUÉS DEL INICIO; ","")&amp;IF(AND(AND(E288&lt;&gt;"Hecho",E288&lt;&gt;"No aplica"),N(I288)&gt;0,TODAY()&lt;N(I288),N(I288)-TODAY()&lt;=N('Ajustes'!$B$2)),"INICIO CERCANO - SIGUE ABIERTO; ","")&amp;IF(AND(E288&lt;&gt;"No aplica",C288=""),"SIN RESPONSABLE; ","")&amp;IF(AND(AND(E288&lt;&gt;"Hecho",E288&lt;&gt;"No aplica"),N(D288)=0),"SIN FECHA LÍMITE; ","")&amp;IF(AND(AND(E288&lt;&gt;"Hecho",E288&lt;&gt;"No aplica"),N(D288)&gt;0,N(I288)&gt;0,N(D288)&gt;N(I288)),"FECHA LÍMITE DESPUÉS DEL INICIO; ","")&amp;IF(AND(AND(E288&lt;&gt;"Hecho",E288&lt;&gt;"No aplica"),N(D288)&gt;0,N(D288)&lt;TODAY()),"VENCIDO; ","")&amp;IF(AND(E288="Hecho",G288=""),"HECHO - SIN COMPROBANTE; ","")&amp;IF(AND(E288="Hecho",N(F288)=0),"HECHO - SIN FECHA; ",""))-2)))</f>
        <v/>
      </c>
    </row>
    <row r="289">
      <c r="B289" s="6" t="n"/>
      <c r="D289" s="7" t="n"/>
      <c r="F289" s="7" t="n"/>
      <c r="H289" s="6" t="n"/>
      <c r="I289" s="7">
        <f>IF(A289="","",IFERROR(IF(N(INDEX('Obras'!$D$2:$D$51,MATCH(A289,'Obras'!$A$2:$A$51,0)))=0,"",INDEX('Obras'!$D$2:$D$51,MATCH(A289,'Obras'!$A$2:$A$51,0))),""))</f>
        <v/>
      </c>
      <c r="J289" s="8">
        <f>IF(N(I289)=0,"",N(I289)-TODAY())</f>
        <v/>
      </c>
      <c r="K289" s="6">
        <f>IF(NOT(OR(A289&lt;&gt;"",B289&lt;&gt;"")),"",IF(IF(A289="","SIN OBRA; ",IF(COUNTIF('Obras'!$A$2:$A$51,A289)=0,"OBRA NO ESTÁ EN OBRAS; ",""))&amp;IF(B289="","SIN PUNTO; ","")&amp;IF(AND(AND(E289&lt;&gt;"Hecho",E289&lt;&gt;"No aplica"),N(I289)&gt;0,TODAY()&gt;=N(I289)),"ABIERTO DESPUÉS DEL INICIO; ","")&amp;IF(AND(AND(E289&lt;&gt;"Hecho",E289&lt;&gt;"No aplica"),N(I289)&gt;0,TODAY()&lt;N(I289),N(I289)-TODAY()&lt;=N('Ajustes'!$B$2)),"INICIO CERCANO - SIGUE ABIERTO; ","")&amp;IF(AND(E289&lt;&gt;"No aplica",C289=""),"SIN RESPONSABLE; ","")&amp;IF(AND(AND(E289&lt;&gt;"Hecho",E289&lt;&gt;"No aplica"),N(D289)=0),"SIN FECHA LÍMITE; ","")&amp;IF(AND(AND(E289&lt;&gt;"Hecho",E289&lt;&gt;"No aplica"),N(D289)&gt;0,N(I289)&gt;0,N(D289)&gt;N(I289)),"FECHA LÍMITE DESPUÉS DEL INICIO; ","")&amp;IF(AND(AND(E289&lt;&gt;"Hecho",E289&lt;&gt;"No aplica"),N(D289)&gt;0,N(D289)&lt;TODAY()),"VENCIDO; ","")&amp;IF(AND(E289="Hecho",G289=""),"HECHO - SIN COMPROBANTE; ","")&amp;IF(AND(E289="Hecho",N(F289)=0),"HECHO - SIN FECHA; ","")="","",LEFT(IF(A289="","SIN OBRA; ",IF(COUNTIF('Obras'!$A$2:$A$51,A289)=0,"OBRA NO ESTÁ EN OBRAS; ",""))&amp;IF(B289="","SIN PUNTO; ","")&amp;IF(AND(AND(E289&lt;&gt;"Hecho",E289&lt;&gt;"No aplica"),N(I289)&gt;0,TODAY()&gt;=N(I289)),"ABIERTO DESPUÉS DEL INICIO; ","")&amp;IF(AND(AND(E289&lt;&gt;"Hecho",E289&lt;&gt;"No aplica"),N(I289)&gt;0,TODAY()&lt;N(I289),N(I289)-TODAY()&lt;=N('Ajustes'!$B$2)),"INICIO CERCANO - SIGUE ABIERTO; ","")&amp;IF(AND(E289&lt;&gt;"No aplica",C289=""),"SIN RESPONSABLE; ","")&amp;IF(AND(AND(E289&lt;&gt;"Hecho",E289&lt;&gt;"No aplica"),N(D289)=0),"SIN FECHA LÍMITE; ","")&amp;IF(AND(AND(E289&lt;&gt;"Hecho",E289&lt;&gt;"No aplica"),N(D289)&gt;0,N(I289)&gt;0,N(D289)&gt;N(I289)),"FECHA LÍMITE DESPUÉS DEL INICIO; ","")&amp;IF(AND(AND(E289&lt;&gt;"Hecho",E289&lt;&gt;"No aplica"),N(D289)&gt;0,N(D289)&lt;TODAY()),"VENCIDO; ","")&amp;IF(AND(E289="Hecho",G289=""),"HECHO - SIN COMPROBANTE; ","")&amp;IF(AND(E289="Hecho",N(F289)=0),"HECHO - SIN FECHA; ",""),LEN(IF(A289="","SIN OBRA; ",IF(COUNTIF('Obras'!$A$2:$A$51,A289)=0,"OBRA NO ESTÁ EN OBRAS; ",""))&amp;IF(B289="","SIN PUNTO; ","")&amp;IF(AND(AND(E289&lt;&gt;"Hecho",E289&lt;&gt;"No aplica"),N(I289)&gt;0,TODAY()&gt;=N(I289)),"ABIERTO DESPUÉS DEL INICIO; ","")&amp;IF(AND(AND(E289&lt;&gt;"Hecho",E289&lt;&gt;"No aplica"),N(I289)&gt;0,TODAY()&lt;N(I289),N(I289)-TODAY()&lt;=N('Ajustes'!$B$2)),"INICIO CERCANO - SIGUE ABIERTO; ","")&amp;IF(AND(E289&lt;&gt;"No aplica",C289=""),"SIN RESPONSABLE; ","")&amp;IF(AND(AND(E289&lt;&gt;"Hecho",E289&lt;&gt;"No aplica"),N(D289)=0),"SIN FECHA LÍMITE; ","")&amp;IF(AND(AND(E289&lt;&gt;"Hecho",E289&lt;&gt;"No aplica"),N(D289)&gt;0,N(I289)&gt;0,N(D289)&gt;N(I289)),"FECHA LÍMITE DESPUÉS DEL INICIO; ","")&amp;IF(AND(AND(E289&lt;&gt;"Hecho",E289&lt;&gt;"No aplica"),N(D289)&gt;0,N(D289)&lt;TODAY()),"VENCIDO; ","")&amp;IF(AND(E289="Hecho",G289=""),"HECHO - SIN COMPROBANTE; ","")&amp;IF(AND(E289="Hecho",N(F289)=0),"HECHO - SIN FECHA; ",""))-2)))</f>
        <v/>
      </c>
    </row>
    <row r="290">
      <c r="B290" s="6" t="n"/>
      <c r="D290" s="7" t="n"/>
      <c r="F290" s="7" t="n"/>
      <c r="H290" s="6" t="n"/>
      <c r="I290" s="7">
        <f>IF(A290="","",IFERROR(IF(N(INDEX('Obras'!$D$2:$D$51,MATCH(A290,'Obras'!$A$2:$A$51,0)))=0,"",INDEX('Obras'!$D$2:$D$51,MATCH(A290,'Obras'!$A$2:$A$51,0))),""))</f>
        <v/>
      </c>
      <c r="J290" s="8">
        <f>IF(N(I290)=0,"",N(I290)-TODAY())</f>
        <v/>
      </c>
      <c r="K290" s="6">
        <f>IF(NOT(OR(A290&lt;&gt;"",B290&lt;&gt;"")),"",IF(IF(A290="","SIN OBRA; ",IF(COUNTIF('Obras'!$A$2:$A$51,A290)=0,"OBRA NO ESTÁ EN OBRAS; ",""))&amp;IF(B290="","SIN PUNTO; ","")&amp;IF(AND(AND(E290&lt;&gt;"Hecho",E290&lt;&gt;"No aplica"),N(I290)&gt;0,TODAY()&gt;=N(I290)),"ABIERTO DESPUÉS DEL INICIO; ","")&amp;IF(AND(AND(E290&lt;&gt;"Hecho",E290&lt;&gt;"No aplica"),N(I290)&gt;0,TODAY()&lt;N(I290),N(I290)-TODAY()&lt;=N('Ajustes'!$B$2)),"INICIO CERCANO - SIGUE ABIERTO; ","")&amp;IF(AND(E290&lt;&gt;"No aplica",C290=""),"SIN RESPONSABLE; ","")&amp;IF(AND(AND(E290&lt;&gt;"Hecho",E290&lt;&gt;"No aplica"),N(D290)=0),"SIN FECHA LÍMITE; ","")&amp;IF(AND(AND(E290&lt;&gt;"Hecho",E290&lt;&gt;"No aplica"),N(D290)&gt;0,N(I290)&gt;0,N(D290)&gt;N(I290)),"FECHA LÍMITE DESPUÉS DEL INICIO; ","")&amp;IF(AND(AND(E290&lt;&gt;"Hecho",E290&lt;&gt;"No aplica"),N(D290)&gt;0,N(D290)&lt;TODAY()),"VENCIDO; ","")&amp;IF(AND(E290="Hecho",G290=""),"HECHO - SIN COMPROBANTE; ","")&amp;IF(AND(E290="Hecho",N(F290)=0),"HECHO - SIN FECHA; ","")="","",LEFT(IF(A290="","SIN OBRA; ",IF(COUNTIF('Obras'!$A$2:$A$51,A290)=0,"OBRA NO ESTÁ EN OBRAS; ",""))&amp;IF(B290="","SIN PUNTO; ","")&amp;IF(AND(AND(E290&lt;&gt;"Hecho",E290&lt;&gt;"No aplica"),N(I290)&gt;0,TODAY()&gt;=N(I290)),"ABIERTO DESPUÉS DEL INICIO; ","")&amp;IF(AND(AND(E290&lt;&gt;"Hecho",E290&lt;&gt;"No aplica"),N(I290)&gt;0,TODAY()&lt;N(I290),N(I290)-TODAY()&lt;=N('Ajustes'!$B$2)),"INICIO CERCANO - SIGUE ABIERTO; ","")&amp;IF(AND(E290&lt;&gt;"No aplica",C290=""),"SIN RESPONSABLE; ","")&amp;IF(AND(AND(E290&lt;&gt;"Hecho",E290&lt;&gt;"No aplica"),N(D290)=0),"SIN FECHA LÍMITE; ","")&amp;IF(AND(AND(E290&lt;&gt;"Hecho",E290&lt;&gt;"No aplica"),N(D290)&gt;0,N(I290)&gt;0,N(D290)&gt;N(I290)),"FECHA LÍMITE DESPUÉS DEL INICIO; ","")&amp;IF(AND(AND(E290&lt;&gt;"Hecho",E290&lt;&gt;"No aplica"),N(D290)&gt;0,N(D290)&lt;TODAY()),"VENCIDO; ","")&amp;IF(AND(E290="Hecho",G290=""),"HECHO - SIN COMPROBANTE; ","")&amp;IF(AND(E290="Hecho",N(F290)=0),"HECHO - SIN FECHA; ",""),LEN(IF(A290="","SIN OBRA; ",IF(COUNTIF('Obras'!$A$2:$A$51,A290)=0,"OBRA NO ESTÁ EN OBRAS; ",""))&amp;IF(B290="","SIN PUNTO; ","")&amp;IF(AND(AND(E290&lt;&gt;"Hecho",E290&lt;&gt;"No aplica"),N(I290)&gt;0,TODAY()&gt;=N(I290)),"ABIERTO DESPUÉS DEL INICIO; ","")&amp;IF(AND(AND(E290&lt;&gt;"Hecho",E290&lt;&gt;"No aplica"),N(I290)&gt;0,TODAY()&lt;N(I290),N(I290)-TODAY()&lt;=N('Ajustes'!$B$2)),"INICIO CERCANO - SIGUE ABIERTO; ","")&amp;IF(AND(E290&lt;&gt;"No aplica",C290=""),"SIN RESPONSABLE; ","")&amp;IF(AND(AND(E290&lt;&gt;"Hecho",E290&lt;&gt;"No aplica"),N(D290)=0),"SIN FECHA LÍMITE; ","")&amp;IF(AND(AND(E290&lt;&gt;"Hecho",E290&lt;&gt;"No aplica"),N(D290)&gt;0,N(I290)&gt;0,N(D290)&gt;N(I290)),"FECHA LÍMITE DESPUÉS DEL INICIO; ","")&amp;IF(AND(AND(E290&lt;&gt;"Hecho",E290&lt;&gt;"No aplica"),N(D290)&gt;0,N(D290)&lt;TODAY()),"VENCIDO; ","")&amp;IF(AND(E290="Hecho",G290=""),"HECHO - SIN COMPROBANTE; ","")&amp;IF(AND(E290="Hecho",N(F290)=0),"HECHO - SIN FECHA; ",""))-2)))</f>
        <v/>
      </c>
    </row>
    <row r="291">
      <c r="B291" s="6" t="n"/>
      <c r="D291" s="7" t="n"/>
      <c r="F291" s="7" t="n"/>
      <c r="H291" s="6" t="n"/>
      <c r="I291" s="7">
        <f>IF(A291="","",IFERROR(IF(N(INDEX('Obras'!$D$2:$D$51,MATCH(A291,'Obras'!$A$2:$A$51,0)))=0,"",INDEX('Obras'!$D$2:$D$51,MATCH(A291,'Obras'!$A$2:$A$51,0))),""))</f>
        <v/>
      </c>
      <c r="J291" s="8">
        <f>IF(N(I291)=0,"",N(I291)-TODAY())</f>
        <v/>
      </c>
      <c r="K291" s="6">
        <f>IF(NOT(OR(A291&lt;&gt;"",B291&lt;&gt;"")),"",IF(IF(A291="","SIN OBRA; ",IF(COUNTIF('Obras'!$A$2:$A$51,A291)=0,"OBRA NO ESTÁ EN OBRAS; ",""))&amp;IF(B291="","SIN PUNTO; ","")&amp;IF(AND(AND(E291&lt;&gt;"Hecho",E291&lt;&gt;"No aplica"),N(I291)&gt;0,TODAY()&gt;=N(I291)),"ABIERTO DESPUÉS DEL INICIO; ","")&amp;IF(AND(AND(E291&lt;&gt;"Hecho",E291&lt;&gt;"No aplica"),N(I291)&gt;0,TODAY()&lt;N(I291),N(I291)-TODAY()&lt;=N('Ajustes'!$B$2)),"INICIO CERCANO - SIGUE ABIERTO; ","")&amp;IF(AND(E291&lt;&gt;"No aplica",C291=""),"SIN RESPONSABLE; ","")&amp;IF(AND(AND(E291&lt;&gt;"Hecho",E291&lt;&gt;"No aplica"),N(D291)=0),"SIN FECHA LÍMITE; ","")&amp;IF(AND(AND(E291&lt;&gt;"Hecho",E291&lt;&gt;"No aplica"),N(D291)&gt;0,N(I291)&gt;0,N(D291)&gt;N(I291)),"FECHA LÍMITE DESPUÉS DEL INICIO; ","")&amp;IF(AND(AND(E291&lt;&gt;"Hecho",E291&lt;&gt;"No aplica"),N(D291)&gt;0,N(D291)&lt;TODAY()),"VENCIDO; ","")&amp;IF(AND(E291="Hecho",G291=""),"HECHO - SIN COMPROBANTE; ","")&amp;IF(AND(E291="Hecho",N(F291)=0),"HECHO - SIN FECHA; ","")="","",LEFT(IF(A291="","SIN OBRA; ",IF(COUNTIF('Obras'!$A$2:$A$51,A291)=0,"OBRA NO ESTÁ EN OBRAS; ",""))&amp;IF(B291="","SIN PUNTO; ","")&amp;IF(AND(AND(E291&lt;&gt;"Hecho",E291&lt;&gt;"No aplica"),N(I291)&gt;0,TODAY()&gt;=N(I291)),"ABIERTO DESPUÉS DEL INICIO; ","")&amp;IF(AND(AND(E291&lt;&gt;"Hecho",E291&lt;&gt;"No aplica"),N(I291)&gt;0,TODAY()&lt;N(I291),N(I291)-TODAY()&lt;=N('Ajustes'!$B$2)),"INICIO CERCANO - SIGUE ABIERTO; ","")&amp;IF(AND(E291&lt;&gt;"No aplica",C291=""),"SIN RESPONSABLE; ","")&amp;IF(AND(AND(E291&lt;&gt;"Hecho",E291&lt;&gt;"No aplica"),N(D291)=0),"SIN FECHA LÍMITE; ","")&amp;IF(AND(AND(E291&lt;&gt;"Hecho",E291&lt;&gt;"No aplica"),N(D291)&gt;0,N(I291)&gt;0,N(D291)&gt;N(I291)),"FECHA LÍMITE DESPUÉS DEL INICIO; ","")&amp;IF(AND(AND(E291&lt;&gt;"Hecho",E291&lt;&gt;"No aplica"),N(D291)&gt;0,N(D291)&lt;TODAY()),"VENCIDO; ","")&amp;IF(AND(E291="Hecho",G291=""),"HECHO - SIN COMPROBANTE; ","")&amp;IF(AND(E291="Hecho",N(F291)=0),"HECHO - SIN FECHA; ",""),LEN(IF(A291="","SIN OBRA; ",IF(COUNTIF('Obras'!$A$2:$A$51,A291)=0,"OBRA NO ESTÁ EN OBRAS; ",""))&amp;IF(B291="","SIN PUNTO; ","")&amp;IF(AND(AND(E291&lt;&gt;"Hecho",E291&lt;&gt;"No aplica"),N(I291)&gt;0,TODAY()&gt;=N(I291)),"ABIERTO DESPUÉS DEL INICIO; ","")&amp;IF(AND(AND(E291&lt;&gt;"Hecho",E291&lt;&gt;"No aplica"),N(I291)&gt;0,TODAY()&lt;N(I291),N(I291)-TODAY()&lt;=N('Ajustes'!$B$2)),"INICIO CERCANO - SIGUE ABIERTO; ","")&amp;IF(AND(E291&lt;&gt;"No aplica",C291=""),"SIN RESPONSABLE; ","")&amp;IF(AND(AND(E291&lt;&gt;"Hecho",E291&lt;&gt;"No aplica"),N(D291)=0),"SIN FECHA LÍMITE; ","")&amp;IF(AND(AND(E291&lt;&gt;"Hecho",E291&lt;&gt;"No aplica"),N(D291)&gt;0,N(I291)&gt;0,N(D291)&gt;N(I291)),"FECHA LÍMITE DESPUÉS DEL INICIO; ","")&amp;IF(AND(AND(E291&lt;&gt;"Hecho",E291&lt;&gt;"No aplica"),N(D291)&gt;0,N(D291)&lt;TODAY()),"VENCIDO; ","")&amp;IF(AND(E291="Hecho",G291=""),"HECHO - SIN COMPROBANTE; ","")&amp;IF(AND(E291="Hecho",N(F291)=0),"HECHO - SIN FECHA; ",""))-2)))</f>
        <v/>
      </c>
    </row>
    <row r="292">
      <c r="B292" s="6" t="n"/>
      <c r="D292" s="7" t="n"/>
      <c r="F292" s="7" t="n"/>
      <c r="H292" s="6" t="n"/>
      <c r="I292" s="7">
        <f>IF(A292="","",IFERROR(IF(N(INDEX('Obras'!$D$2:$D$51,MATCH(A292,'Obras'!$A$2:$A$51,0)))=0,"",INDEX('Obras'!$D$2:$D$51,MATCH(A292,'Obras'!$A$2:$A$51,0))),""))</f>
        <v/>
      </c>
      <c r="J292" s="8">
        <f>IF(N(I292)=0,"",N(I292)-TODAY())</f>
        <v/>
      </c>
      <c r="K292" s="6">
        <f>IF(NOT(OR(A292&lt;&gt;"",B292&lt;&gt;"")),"",IF(IF(A292="","SIN OBRA; ",IF(COUNTIF('Obras'!$A$2:$A$51,A292)=0,"OBRA NO ESTÁ EN OBRAS; ",""))&amp;IF(B292="","SIN PUNTO; ","")&amp;IF(AND(AND(E292&lt;&gt;"Hecho",E292&lt;&gt;"No aplica"),N(I292)&gt;0,TODAY()&gt;=N(I292)),"ABIERTO DESPUÉS DEL INICIO; ","")&amp;IF(AND(AND(E292&lt;&gt;"Hecho",E292&lt;&gt;"No aplica"),N(I292)&gt;0,TODAY()&lt;N(I292),N(I292)-TODAY()&lt;=N('Ajustes'!$B$2)),"INICIO CERCANO - SIGUE ABIERTO; ","")&amp;IF(AND(E292&lt;&gt;"No aplica",C292=""),"SIN RESPONSABLE; ","")&amp;IF(AND(AND(E292&lt;&gt;"Hecho",E292&lt;&gt;"No aplica"),N(D292)=0),"SIN FECHA LÍMITE; ","")&amp;IF(AND(AND(E292&lt;&gt;"Hecho",E292&lt;&gt;"No aplica"),N(D292)&gt;0,N(I292)&gt;0,N(D292)&gt;N(I292)),"FECHA LÍMITE DESPUÉS DEL INICIO; ","")&amp;IF(AND(AND(E292&lt;&gt;"Hecho",E292&lt;&gt;"No aplica"),N(D292)&gt;0,N(D292)&lt;TODAY()),"VENCIDO; ","")&amp;IF(AND(E292="Hecho",G292=""),"HECHO - SIN COMPROBANTE; ","")&amp;IF(AND(E292="Hecho",N(F292)=0),"HECHO - SIN FECHA; ","")="","",LEFT(IF(A292="","SIN OBRA; ",IF(COUNTIF('Obras'!$A$2:$A$51,A292)=0,"OBRA NO ESTÁ EN OBRAS; ",""))&amp;IF(B292="","SIN PUNTO; ","")&amp;IF(AND(AND(E292&lt;&gt;"Hecho",E292&lt;&gt;"No aplica"),N(I292)&gt;0,TODAY()&gt;=N(I292)),"ABIERTO DESPUÉS DEL INICIO; ","")&amp;IF(AND(AND(E292&lt;&gt;"Hecho",E292&lt;&gt;"No aplica"),N(I292)&gt;0,TODAY()&lt;N(I292),N(I292)-TODAY()&lt;=N('Ajustes'!$B$2)),"INICIO CERCANO - SIGUE ABIERTO; ","")&amp;IF(AND(E292&lt;&gt;"No aplica",C292=""),"SIN RESPONSABLE; ","")&amp;IF(AND(AND(E292&lt;&gt;"Hecho",E292&lt;&gt;"No aplica"),N(D292)=0),"SIN FECHA LÍMITE; ","")&amp;IF(AND(AND(E292&lt;&gt;"Hecho",E292&lt;&gt;"No aplica"),N(D292)&gt;0,N(I292)&gt;0,N(D292)&gt;N(I292)),"FECHA LÍMITE DESPUÉS DEL INICIO; ","")&amp;IF(AND(AND(E292&lt;&gt;"Hecho",E292&lt;&gt;"No aplica"),N(D292)&gt;0,N(D292)&lt;TODAY()),"VENCIDO; ","")&amp;IF(AND(E292="Hecho",G292=""),"HECHO - SIN COMPROBANTE; ","")&amp;IF(AND(E292="Hecho",N(F292)=0),"HECHO - SIN FECHA; ",""),LEN(IF(A292="","SIN OBRA; ",IF(COUNTIF('Obras'!$A$2:$A$51,A292)=0,"OBRA NO ESTÁ EN OBRAS; ",""))&amp;IF(B292="","SIN PUNTO; ","")&amp;IF(AND(AND(E292&lt;&gt;"Hecho",E292&lt;&gt;"No aplica"),N(I292)&gt;0,TODAY()&gt;=N(I292)),"ABIERTO DESPUÉS DEL INICIO; ","")&amp;IF(AND(AND(E292&lt;&gt;"Hecho",E292&lt;&gt;"No aplica"),N(I292)&gt;0,TODAY()&lt;N(I292),N(I292)-TODAY()&lt;=N('Ajustes'!$B$2)),"INICIO CERCANO - SIGUE ABIERTO; ","")&amp;IF(AND(E292&lt;&gt;"No aplica",C292=""),"SIN RESPONSABLE; ","")&amp;IF(AND(AND(E292&lt;&gt;"Hecho",E292&lt;&gt;"No aplica"),N(D292)=0),"SIN FECHA LÍMITE; ","")&amp;IF(AND(AND(E292&lt;&gt;"Hecho",E292&lt;&gt;"No aplica"),N(D292)&gt;0,N(I292)&gt;0,N(D292)&gt;N(I292)),"FECHA LÍMITE DESPUÉS DEL INICIO; ","")&amp;IF(AND(AND(E292&lt;&gt;"Hecho",E292&lt;&gt;"No aplica"),N(D292)&gt;0,N(D292)&lt;TODAY()),"VENCIDO; ","")&amp;IF(AND(E292="Hecho",G292=""),"HECHO - SIN COMPROBANTE; ","")&amp;IF(AND(E292="Hecho",N(F292)=0),"HECHO - SIN FECHA; ",""))-2)))</f>
        <v/>
      </c>
    </row>
    <row r="293">
      <c r="B293" s="6" t="n"/>
      <c r="D293" s="7" t="n"/>
      <c r="F293" s="7" t="n"/>
      <c r="H293" s="6" t="n"/>
      <c r="I293" s="7">
        <f>IF(A293="","",IFERROR(IF(N(INDEX('Obras'!$D$2:$D$51,MATCH(A293,'Obras'!$A$2:$A$51,0)))=0,"",INDEX('Obras'!$D$2:$D$51,MATCH(A293,'Obras'!$A$2:$A$51,0))),""))</f>
        <v/>
      </c>
      <c r="J293" s="8">
        <f>IF(N(I293)=0,"",N(I293)-TODAY())</f>
        <v/>
      </c>
      <c r="K293" s="6">
        <f>IF(NOT(OR(A293&lt;&gt;"",B293&lt;&gt;"")),"",IF(IF(A293="","SIN OBRA; ",IF(COUNTIF('Obras'!$A$2:$A$51,A293)=0,"OBRA NO ESTÁ EN OBRAS; ",""))&amp;IF(B293="","SIN PUNTO; ","")&amp;IF(AND(AND(E293&lt;&gt;"Hecho",E293&lt;&gt;"No aplica"),N(I293)&gt;0,TODAY()&gt;=N(I293)),"ABIERTO DESPUÉS DEL INICIO; ","")&amp;IF(AND(AND(E293&lt;&gt;"Hecho",E293&lt;&gt;"No aplica"),N(I293)&gt;0,TODAY()&lt;N(I293),N(I293)-TODAY()&lt;=N('Ajustes'!$B$2)),"INICIO CERCANO - SIGUE ABIERTO; ","")&amp;IF(AND(E293&lt;&gt;"No aplica",C293=""),"SIN RESPONSABLE; ","")&amp;IF(AND(AND(E293&lt;&gt;"Hecho",E293&lt;&gt;"No aplica"),N(D293)=0),"SIN FECHA LÍMITE; ","")&amp;IF(AND(AND(E293&lt;&gt;"Hecho",E293&lt;&gt;"No aplica"),N(D293)&gt;0,N(I293)&gt;0,N(D293)&gt;N(I293)),"FECHA LÍMITE DESPUÉS DEL INICIO; ","")&amp;IF(AND(AND(E293&lt;&gt;"Hecho",E293&lt;&gt;"No aplica"),N(D293)&gt;0,N(D293)&lt;TODAY()),"VENCIDO; ","")&amp;IF(AND(E293="Hecho",G293=""),"HECHO - SIN COMPROBANTE; ","")&amp;IF(AND(E293="Hecho",N(F293)=0),"HECHO - SIN FECHA; ","")="","",LEFT(IF(A293="","SIN OBRA; ",IF(COUNTIF('Obras'!$A$2:$A$51,A293)=0,"OBRA NO ESTÁ EN OBRAS; ",""))&amp;IF(B293="","SIN PUNTO; ","")&amp;IF(AND(AND(E293&lt;&gt;"Hecho",E293&lt;&gt;"No aplica"),N(I293)&gt;0,TODAY()&gt;=N(I293)),"ABIERTO DESPUÉS DEL INICIO; ","")&amp;IF(AND(AND(E293&lt;&gt;"Hecho",E293&lt;&gt;"No aplica"),N(I293)&gt;0,TODAY()&lt;N(I293),N(I293)-TODAY()&lt;=N('Ajustes'!$B$2)),"INICIO CERCANO - SIGUE ABIERTO; ","")&amp;IF(AND(E293&lt;&gt;"No aplica",C293=""),"SIN RESPONSABLE; ","")&amp;IF(AND(AND(E293&lt;&gt;"Hecho",E293&lt;&gt;"No aplica"),N(D293)=0),"SIN FECHA LÍMITE; ","")&amp;IF(AND(AND(E293&lt;&gt;"Hecho",E293&lt;&gt;"No aplica"),N(D293)&gt;0,N(I293)&gt;0,N(D293)&gt;N(I293)),"FECHA LÍMITE DESPUÉS DEL INICIO; ","")&amp;IF(AND(AND(E293&lt;&gt;"Hecho",E293&lt;&gt;"No aplica"),N(D293)&gt;0,N(D293)&lt;TODAY()),"VENCIDO; ","")&amp;IF(AND(E293="Hecho",G293=""),"HECHO - SIN COMPROBANTE; ","")&amp;IF(AND(E293="Hecho",N(F293)=0),"HECHO - SIN FECHA; ",""),LEN(IF(A293="","SIN OBRA; ",IF(COUNTIF('Obras'!$A$2:$A$51,A293)=0,"OBRA NO ESTÁ EN OBRAS; ",""))&amp;IF(B293="","SIN PUNTO; ","")&amp;IF(AND(AND(E293&lt;&gt;"Hecho",E293&lt;&gt;"No aplica"),N(I293)&gt;0,TODAY()&gt;=N(I293)),"ABIERTO DESPUÉS DEL INICIO; ","")&amp;IF(AND(AND(E293&lt;&gt;"Hecho",E293&lt;&gt;"No aplica"),N(I293)&gt;0,TODAY()&lt;N(I293),N(I293)-TODAY()&lt;=N('Ajustes'!$B$2)),"INICIO CERCANO - SIGUE ABIERTO; ","")&amp;IF(AND(E293&lt;&gt;"No aplica",C293=""),"SIN RESPONSABLE; ","")&amp;IF(AND(AND(E293&lt;&gt;"Hecho",E293&lt;&gt;"No aplica"),N(D293)=0),"SIN FECHA LÍMITE; ","")&amp;IF(AND(AND(E293&lt;&gt;"Hecho",E293&lt;&gt;"No aplica"),N(D293)&gt;0,N(I293)&gt;0,N(D293)&gt;N(I293)),"FECHA LÍMITE DESPUÉS DEL INICIO; ","")&amp;IF(AND(AND(E293&lt;&gt;"Hecho",E293&lt;&gt;"No aplica"),N(D293)&gt;0,N(D293)&lt;TODAY()),"VENCIDO; ","")&amp;IF(AND(E293="Hecho",G293=""),"HECHO - SIN COMPROBANTE; ","")&amp;IF(AND(E293="Hecho",N(F293)=0),"HECHO - SIN FECHA; ",""))-2)))</f>
        <v/>
      </c>
    </row>
    <row r="294">
      <c r="B294" s="6" t="n"/>
      <c r="D294" s="7" t="n"/>
      <c r="F294" s="7" t="n"/>
      <c r="H294" s="6" t="n"/>
      <c r="I294" s="7">
        <f>IF(A294="","",IFERROR(IF(N(INDEX('Obras'!$D$2:$D$51,MATCH(A294,'Obras'!$A$2:$A$51,0)))=0,"",INDEX('Obras'!$D$2:$D$51,MATCH(A294,'Obras'!$A$2:$A$51,0))),""))</f>
        <v/>
      </c>
      <c r="J294" s="8">
        <f>IF(N(I294)=0,"",N(I294)-TODAY())</f>
        <v/>
      </c>
      <c r="K294" s="6">
        <f>IF(NOT(OR(A294&lt;&gt;"",B294&lt;&gt;"")),"",IF(IF(A294="","SIN OBRA; ",IF(COUNTIF('Obras'!$A$2:$A$51,A294)=0,"OBRA NO ESTÁ EN OBRAS; ",""))&amp;IF(B294="","SIN PUNTO; ","")&amp;IF(AND(AND(E294&lt;&gt;"Hecho",E294&lt;&gt;"No aplica"),N(I294)&gt;0,TODAY()&gt;=N(I294)),"ABIERTO DESPUÉS DEL INICIO; ","")&amp;IF(AND(AND(E294&lt;&gt;"Hecho",E294&lt;&gt;"No aplica"),N(I294)&gt;0,TODAY()&lt;N(I294),N(I294)-TODAY()&lt;=N('Ajustes'!$B$2)),"INICIO CERCANO - SIGUE ABIERTO; ","")&amp;IF(AND(E294&lt;&gt;"No aplica",C294=""),"SIN RESPONSABLE; ","")&amp;IF(AND(AND(E294&lt;&gt;"Hecho",E294&lt;&gt;"No aplica"),N(D294)=0),"SIN FECHA LÍMITE; ","")&amp;IF(AND(AND(E294&lt;&gt;"Hecho",E294&lt;&gt;"No aplica"),N(D294)&gt;0,N(I294)&gt;0,N(D294)&gt;N(I294)),"FECHA LÍMITE DESPUÉS DEL INICIO; ","")&amp;IF(AND(AND(E294&lt;&gt;"Hecho",E294&lt;&gt;"No aplica"),N(D294)&gt;0,N(D294)&lt;TODAY()),"VENCIDO; ","")&amp;IF(AND(E294="Hecho",G294=""),"HECHO - SIN COMPROBANTE; ","")&amp;IF(AND(E294="Hecho",N(F294)=0),"HECHO - SIN FECHA; ","")="","",LEFT(IF(A294="","SIN OBRA; ",IF(COUNTIF('Obras'!$A$2:$A$51,A294)=0,"OBRA NO ESTÁ EN OBRAS; ",""))&amp;IF(B294="","SIN PUNTO; ","")&amp;IF(AND(AND(E294&lt;&gt;"Hecho",E294&lt;&gt;"No aplica"),N(I294)&gt;0,TODAY()&gt;=N(I294)),"ABIERTO DESPUÉS DEL INICIO; ","")&amp;IF(AND(AND(E294&lt;&gt;"Hecho",E294&lt;&gt;"No aplica"),N(I294)&gt;0,TODAY()&lt;N(I294),N(I294)-TODAY()&lt;=N('Ajustes'!$B$2)),"INICIO CERCANO - SIGUE ABIERTO; ","")&amp;IF(AND(E294&lt;&gt;"No aplica",C294=""),"SIN RESPONSABLE; ","")&amp;IF(AND(AND(E294&lt;&gt;"Hecho",E294&lt;&gt;"No aplica"),N(D294)=0),"SIN FECHA LÍMITE; ","")&amp;IF(AND(AND(E294&lt;&gt;"Hecho",E294&lt;&gt;"No aplica"),N(D294)&gt;0,N(I294)&gt;0,N(D294)&gt;N(I294)),"FECHA LÍMITE DESPUÉS DEL INICIO; ","")&amp;IF(AND(AND(E294&lt;&gt;"Hecho",E294&lt;&gt;"No aplica"),N(D294)&gt;0,N(D294)&lt;TODAY()),"VENCIDO; ","")&amp;IF(AND(E294="Hecho",G294=""),"HECHO - SIN COMPROBANTE; ","")&amp;IF(AND(E294="Hecho",N(F294)=0),"HECHO - SIN FECHA; ",""),LEN(IF(A294="","SIN OBRA; ",IF(COUNTIF('Obras'!$A$2:$A$51,A294)=0,"OBRA NO ESTÁ EN OBRAS; ",""))&amp;IF(B294="","SIN PUNTO; ","")&amp;IF(AND(AND(E294&lt;&gt;"Hecho",E294&lt;&gt;"No aplica"),N(I294)&gt;0,TODAY()&gt;=N(I294)),"ABIERTO DESPUÉS DEL INICIO; ","")&amp;IF(AND(AND(E294&lt;&gt;"Hecho",E294&lt;&gt;"No aplica"),N(I294)&gt;0,TODAY()&lt;N(I294),N(I294)-TODAY()&lt;=N('Ajustes'!$B$2)),"INICIO CERCANO - SIGUE ABIERTO; ","")&amp;IF(AND(E294&lt;&gt;"No aplica",C294=""),"SIN RESPONSABLE; ","")&amp;IF(AND(AND(E294&lt;&gt;"Hecho",E294&lt;&gt;"No aplica"),N(D294)=0),"SIN FECHA LÍMITE; ","")&amp;IF(AND(AND(E294&lt;&gt;"Hecho",E294&lt;&gt;"No aplica"),N(D294)&gt;0,N(I294)&gt;0,N(D294)&gt;N(I294)),"FECHA LÍMITE DESPUÉS DEL INICIO; ","")&amp;IF(AND(AND(E294&lt;&gt;"Hecho",E294&lt;&gt;"No aplica"),N(D294)&gt;0,N(D294)&lt;TODAY()),"VENCIDO; ","")&amp;IF(AND(E294="Hecho",G294=""),"HECHO - SIN COMPROBANTE; ","")&amp;IF(AND(E294="Hecho",N(F294)=0),"HECHO - SIN FECHA; ",""))-2)))</f>
        <v/>
      </c>
    </row>
    <row r="295">
      <c r="B295" s="6" t="n"/>
      <c r="D295" s="7" t="n"/>
      <c r="F295" s="7" t="n"/>
      <c r="H295" s="6" t="n"/>
      <c r="I295" s="7">
        <f>IF(A295="","",IFERROR(IF(N(INDEX('Obras'!$D$2:$D$51,MATCH(A295,'Obras'!$A$2:$A$51,0)))=0,"",INDEX('Obras'!$D$2:$D$51,MATCH(A295,'Obras'!$A$2:$A$51,0))),""))</f>
        <v/>
      </c>
      <c r="J295" s="8">
        <f>IF(N(I295)=0,"",N(I295)-TODAY())</f>
        <v/>
      </c>
      <c r="K295" s="6">
        <f>IF(NOT(OR(A295&lt;&gt;"",B295&lt;&gt;"")),"",IF(IF(A295="","SIN OBRA; ",IF(COUNTIF('Obras'!$A$2:$A$51,A295)=0,"OBRA NO ESTÁ EN OBRAS; ",""))&amp;IF(B295="","SIN PUNTO; ","")&amp;IF(AND(AND(E295&lt;&gt;"Hecho",E295&lt;&gt;"No aplica"),N(I295)&gt;0,TODAY()&gt;=N(I295)),"ABIERTO DESPUÉS DEL INICIO; ","")&amp;IF(AND(AND(E295&lt;&gt;"Hecho",E295&lt;&gt;"No aplica"),N(I295)&gt;0,TODAY()&lt;N(I295),N(I295)-TODAY()&lt;=N('Ajustes'!$B$2)),"INICIO CERCANO - SIGUE ABIERTO; ","")&amp;IF(AND(E295&lt;&gt;"No aplica",C295=""),"SIN RESPONSABLE; ","")&amp;IF(AND(AND(E295&lt;&gt;"Hecho",E295&lt;&gt;"No aplica"),N(D295)=0),"SIN FECHA LÍMITE; ","")&amp;IF(AND(AND(E295&lt;&gt;"Hecho",E295&lt;&gt;"No aplica"),N(D295)&gt;0,N(I295)&gt;0,N(D295)&gt;N(I295)),"FECHA LÍMITE DESPUÉS DEL INICIO; ","")&amp;IF(AND(AND(E295&lt;&gt;"Hecho",E295&lt;&gt;"No aplica"),N(D295)&gt;0,N(D295)&lt;TODAY()),"VENCIDO; ","")&amp;IF(AND(E295="Hecho",G295=""),"HECHO - SIN COMPROBANTE; ","")&amp;IF(AND(E295="Hecho",N(F295)=0),"HECHO - SIN FECHA; ","")="","",LEFT(IF(A295="","SIN OBRA; ",IF(COUNTIF('Obras'!$A$2:$A$51,A295)=0,"OBRA NO ESTÁ EN OBRAS; ",""))&amp;IF(B295="","SIN PUNTO; ","")&amp;IF(AND(AND(E295&lt;&gt;"Hecho",E295&lt;&gt;"No aplica"),N(I295)&gt;0,TODAY()&gt;=N(I295)),"ABIERTO DESPUÉS DEL INICIO; ","")&amp;IF(AND(AND(E295&lt;&gt;"Hecho",E295&lt;&gt;"No aplica"),N(I295)&gt;0,TODAY()&lt;N(I295),N(I295)-TODAY()&lt;=N('Ajustes'!$B$2)),"INICIO CERCANO - SIGUE ABIERTO; ","")&amp;IF(AND(E295&lt;&gt;"No aplica",C295=""),"SIN RESPONSABLE; ","")&amp;IF(AND(AND(E295&lt;&gt;"Hecho",E295&lt;&gt;"No aplica"),N(D295)=0),"SIN FECHA LÍMITE; ","")&amp;IF(AND(AND(E295&lt;&gt;"Hecho",E295&lt;&gt;"No aplica"),N(D295)&gt;0,N(I295)&gt;0,N(D295)&gt;N(I295)),"FECHA LÍMITE DESPUÉS DEL INICIO; ","")&amp;IF(AND(AND(E295&lt;&gt;"Hecho",E295&lt;&gt;"No aplica"),N(D295)&gt;0,N(D295)&lt;TODAY()),"VENCIDO; ","")&amp;IF(AND(E295="Hecho",G295=""),"HECHO - SIN COMPROBANTE; ","")&amp;IF(AND(E295="Hecho",N(F295)=0),"HECHO - SIN FECHA; ",""),LEN(IF(A295="","SIN OBRA; ",IF(COUNTIF('Obras'!$A$2:$A$51,A295)=0,"OBRA NO ESTÁ EN OBRAS; ",""))&amp;IF(B295="","SIN PUNTO; ","")&amp;IF(AND(AND(E295&lt;&gt;"Hecho",E295&lt;&gt;"No aplica"),N(I295)&gt;0,TODAY()&gt;=N(I295)),"ABIERTO DESPUÉS DEL INICIO; ","")&amp;IF(AND(AND(E295&lt;&gt;"Hecho",E295&lt;&gt;"No aplica"),N(I295)&gt;0,TODAY()&lt;N(I295),N(I295)-TODAY()&lt;=N('Ajustes'!$B$2)),"INICIO CERCANO - SIGUE ABIERTO; ","")&amp;IF(AND(E295&lt;&gt;"No aplica",C295=""),"SIN RESPONSABLE; ","")&amp;IF(AND(AND(E295&lt;&gt;"Hecho",E295&lt;&gt;"No aplica"),N(D295)=0),"SIN FECHA LÍMITE; ","")&amp;IF(AND(AND(E295&lt;&gt;"Hecho",E295&lt;&gt;"No aplica"),N(D295)&gt;0,N(I295)&gt;0,N(D295)&gt;N(I295)),"FECHA LÍMITE DESPUÉS DEL INICIO; ","")&amp;IF(AND(AND(E295&lt;&gt;"Hecho",E295&lt;&gt;"No aplica"),N(D295)&gt;0,N(D295)&lt;TODAY()),"VENCIDO; ","")&amp;IF(AND(E295="Hecho",G295=""),"HECHO - SIN COMPROBANTE; ","")&amp;IF(AND(E295="Hecho",N(F295)=0),"HECHO - SIN FECHA; ",""))-2)))</f>
        <v/>
      </c>
    </row>
    <row r="296">
      <c r="B296" s="6" t="n"/>
      <c r="D296" s="7" t="n"/>
      <c r="F296" s="7" t="n"/>
      <c r="H296" s="6" t="n"/>
      <c r="I296" s="7">
        <f>IF(A296="","",IFERROR(IF(N(INDEX('Obras'!$D$2:$D$51,MATCH(A296,'Obras'!$A$2:$A$51,0)))=0,"",INDEX('Obras'!$D$2:$D$51,MATCH(A296,'Obras'!$A$2:$A$51,0))),""))</f>
        <v/>
      </c>
      <c r="J296" s="8">
        <f>IF(N(I296)=0,"",N(I296)-TODAY())</f>
        <v/>
      </c>
      <c r="K296" s="6">
        <f>IF(NOT(OR(A296&lt;&gt;"",B296&lt;&gt;"")),"",IF(IF(A296="","SIN OBRA; ",IF(COUNTIF('Obras'!$A$2:$A$51,A296)=0,"OBRA NO ESTÁ EN OBRAS; ",""))&amp;IF(B296="","SIN PUNTO; ","")&amp;IF(AND(AND(E296&lt;&gt;"Hecho",E296&lt;&gt;"No aplica"),N(I296)&gt;0,TODAY()&gt;=N(I296)),"ABIERTO DESPUÉS DEL INICIO; ","")&amp;IF(AND(AND(E296&lt;&gt;"Hecho",E296&lt;&gt;"No aplica"),N(I296)&gt;0,TODAY()&lt;N(I296),N(I296)-TODAY()&lt;=N('Ajustes'!$B$2)),"INICIO CERCANO - SIGUE ABIERTO; ","")&amp;IF(AND(E296&lt;&gt;"No aplica",C296=""),"SIN RESPONSABLE; ","")&amp;IF(AND(AND(E296&lt;&gt;"Hecho",E296&lt;&gt;"No aplica"),N(D296)=0),"SIN FECHA LÍMITE; ","")&amp;IF(AND(AND(E296&lt;&gt;"Hecho",E296&lt;&gt;"No aplica"),N(D296)&gt;0,N(I296)&gt;0,N(D296)&gt;N(I296)),"FECHA LÍMITE DESPUÉS DEL INICIO; ","")&amp;IF(AND(AND(E296&lt;&gt;"Hecho",E296&lt;&gt;"No aplica"),N(D296)&gt;0,N(D296)&lt;TODAY()),"VENCIDO; ","")&amp;IF(AND(E296="Hecho",G296=""),"HECHO - SIN COMPROBANTE; ","")&amp;IF(AND(E296="Hecho",N(F296)=0),"HECHO - SIN FECHA; ","")="","",LEFT(IF(A296="","SIN OBRA; ",IF(COUNTIF('Obras'!$A$2:$A$51,A296)=0,"OBRA NO ESTÁ EN OBRAS; ",""))&amp;IF(B296="","SIN PUNTO; ","")&amp;IF(AND(AND(E296&lt;&gt;"Hecho",E296&lt;&gt;"No aplica"),N(I296)&gt;0,TODAY()&gt;=N(I296)),"ABIERTO DESPUÉS DEL INICIO; ","")&amp;IF(AND(AND(E296&lt;&gt;"Hecho",E296&lt;&gt;"No aplica"),N(I296)&gt;0,TODAY()&lt;N(I296),N(I296)-TODAY()&lt;=N('Ajustes'!$B$2)),"INICIO CERCANO - SIGUE ABIERTO; ","")&amp;IF(AND(E296&lt;&gt;"No aplica",C296=""),"SIN RESPONSABLE; ","")&amp;IF(AND(AND(E296&lt;&gt;"Hecho",E296&lt;&gt;"No aplica"),N(D296)=0),"SIN FECHA LÍMITE; ","")&amp;IF(AND(AND(E296&lt;&gt;"Hecho",E296&lt;&gt;"No aplica"),N(D296)&gt;0,N(I296)&gt;0,N(D296)&gt;N(I296)),"FECHA LÍMITE DESPUÉS DEL INICIO; ","")&amp;IF(AND(AND(E296&lt;&gt;"Hecho",E296&lt;&gt;"No aplica"),N(D296)&gt;0,N(D296)&lt;TODAY()),"VENCIDO; ","")&amp;IF(AND(E296="Hecho",G296=""),"HECHO - SIN COMPROBANTE; ","")&amp;IF(AND(E296="Hecho",N(F296)=0),"HECHO - SIN FECHA; ",""),LEN(IF(A296="","SIN OBRA; ",IF(COUNTIF('Obras'!$A$2:$A$51,A296)=0,"OBRA NO ESTÁ EN OBRAS; ",""))&amp;IF(B296="","SIN PUNTO; ","")&amp;IF(AND(AND(E296&lt;&gt;"Hecho",E296&lt;&gt;"No aplica"),N(I296)&gt;0,TODAY()&gt;=N(I296)),"ABIERTO DESPUÉS DEL INICIO; ","")&amp;IF(AND(AND(E296&lt;&gt;"Hecho",E296&lt;&gt;"No aplica"),N(I296)&gt;0,TODAY()&lt;N(I296),N(I296)-TODAY()&lt;=N('Ajustes'!$B$2)),"INICIO CERCANO - SIGUE ABIERTO; ","")&amp;IF(AND(E296&lt;&gt;"No aplica",C296=""),"SIN RESPONSABLE; ","")&amp;IF(AND(AND(E296&lt;&gt;"Hecho",E296&lt;&gt;"No aplica"),N(D296)=0),"SIN FECHA LÍMITE; ","")&amp;IF(AND(AND(E296&lt;&gt;"Hecho",E296&lt;&gt;"No aplica"),N(D296)&gt;0,N(I296)&gt;0,N(D296)&gt;N(I296)),"FECHA LÍMITE DESPUÉS DEL INICIO; ","")&amp;IF(AND(AND(E296&lt;&gt;"Hecho",E296&lt;&gt;"No aplica"),N(D296)&gt;0,N(D296)&lt;TODAY()),"VENCIDO; ","")&amp;IF(AND(E296="Hecho",G296=""),"HECHO - SIN COMPROBANTE; ","")&amp;IF(AND(E296="Hecho",N(F296)=0),"HECHO - SIN FECHA; ",""))-2)))</f>
        <v/>
      </c>
    </row>
    <row r="297">
      <c r="B297" s="6" t="n"/>
      <c r="D297" s="7" t="n"/>
      <c r="F297" s="7" t="n"/>
      <c r="H297" s="6" t="n"/>
      <c r="I297" s="7">
        <f>IF(A297="","",IFERROR(IF(N(INDEX('Obras'!$D$2:$D$51,MATCH(A297,'Obras'!$A$2:$A$51,0)))=0,"",INDEX('Obras'!$D$2:$D$51,MATCH(A297,'Obras'!$A$2:$A$51,0))),""))</f>
        <v/>
      </c>
      <c r="J297" s="8">
        <f>IF(N(I297)=0,"",N(I297)-TODAY())</f>
        <v/>
      </c>
      <c r="K297" s="6">
        <f>IF(NOT(OR(A297&lt;&gt;"",B297&lt;&gt;"")),"",IF(IF(A297="","SIN OBRA; ",IF(COUNTIF('Obras'!$A$2:$A$51,A297)=0,"OBRA NO ESTÁ EN OBRAS; ",""))&amp;IF(B297="","SIN PUNTO; ","")&amp;IF(AND(AND(E297&lt;&gt;"Hecho",E297&lt;&gt;"No aplica"),N(I297)&gt;0,TODAY()&gt;=N(I297)),"ABIERTO DESPUÉS DEL INICIO; ","")&amp;IF(AND(AND(E297&lt;&gt;"Hecho",E297&lt;&gt;"No aplica"),N(I297)&gt;0,TODAY()&lt;N(I297),N(I297)-TODAY()&lt;=N('Ajustes'!$B$2)),"INICIO CERCANO - SIGUE ABIERTO; ","")&amp;IF(AND(E297&lt;&gt;"No aplica",C297=""),"SIN RESPONSABLE; ","")&amp;IF(AND(AND(E297&lt;&gt;"Hecho",E297&lt;&gt;"No aplica"),N(D297)=0),"SIN FECHA LÍMITE; ","")&amp;IF(AND(AND(E297&lt;&gt;"Hecho",E297&lt;&gt;"No aplica"),N(D297)&gt;0,N(I297)&gt;0,N(D297)&gt;N(I297)),"FECHA LÍMITE DESPUÉS DEL INICIO; ","")&amp;IF(AND(AND(E297&lt;&gt;"Hecho",E297&lt;&gt;"No aplica"),N(D297)&gt;0,N(D297)&lt;TODAY()),"VENCIDO; ","")&amp;IF(AND(E297="Hecho",G297=""),"HECHO - SIN COMPROBANTE; ","")&amp;IF(AND(E297="Hecho",N(F297)=0),"HECHO - SIN FECHA; ","")="","",LEFT(IF(A297="","SIN OBRA; ",IF(COUNTIF('Obras'!$A$2:$A$51,A297)=0,"OBRA NO ESTÁ EN OBRAS; ",""))&amp;IF(B297="","SIN PUNTO; ","")&amp;IF(AND(AND(E297&lt;&gt;"Hecho",E297&lt;&gt;"No aplica"),N(I297)&gt;0,TODAY()&gt;=N(I297)),"ABIERTO DESPUÉS DEL INICIO; ","")&amp;IF(AND(AND(E297&lt;&gt;"Hecho",E297&lt;&gt;"No aplica"),N(I297)&gt;0,TODAY()&lt;N(I297),N(I297)-TODAY()&lt;=N('Ajustes'!$B$2)),"INICIO CERCANO - SIGUE ABIERTO; ","")&amp;IF(AND(E297&lt;&gt;"No aplica",C297=""),"SIN RESPONSABLE; ","")&amp;IF(AND(AND(E297&lt;&gt;"Hecho",E297&lt;&gt;"No aplica"),N(D297)=0),"SIN FECHA LÍMITE; ","")&amp;IF(AND(AND(E297&lt;&gt;"Hecho",E297&lt;&gt;"No aplica"),N(D297)&gt;0,N(I297)&gt;0,N(D297)&gt;N(I297)),"FECHA LÍMITE DESPUÉS DEL INICIO; ","")&amp;IF(AND(AND(E297&lt;&gt;"Hecho",E297&lt;&gt;"No aplica"),N(D297)&gt;0,N(D297)&lt;TODAY()),"VENCIDO; ","")&amp;IF(AND(E297="Hecho",G297=""),"HECHO - SIN COMPROBANTE; ","")&amp;IF(AND(E297="Hecho",N(F297)=0),"HECHO - SIN FECHA; ",""),LEN(IF(A297="","SIN OBRA; ",IF(COUNTIF('Obras'!$A$2:$A$51,A297)=0,"OBRA NO ESTÁ EN OBRAS; ",""))&amp;IF(B297="","SIN PUNTO; ","")&amp;IF(AND(AND(E297&lt;&gt;"Hecho",E297&lt;&gt;"No aplica"),N(I297)&gt;0,TODAY()&gt;=N(I297)),"ABIERTO DESPUÉS DEL INICIO; ","")&amp;IF(AND(AND(E297&lt;&gt;"Hecho",E297&lt;&gt;"No aplica"),N(I297)&gt;0,TODAY()&lt;N(I297),N(I297)-TODAY()&lt;=N('Ajustes'!$B$2)),"INICIO CERCANO - SIGUE ABIERTO; ","")&amp;IF(AND(E297&lt;&gt;"No aplica",C297=""),"SIN RESPONSABLE; ","")&amp;IF(AND(AND(E297&lt;&gt;"Hecho",E297&lt;&gt;"No aplica"),N(D297)=0),"SIN FECHA LÍMITE; ","")&amp;IF(AND(AND(E297&lt;&gt;"Hecho",E297&lt;&gt;"No aplica"),N(D297)&gt;0,N(I297)&gt;0,N(D297)&gt;N(I297)),"FECHA LÍMITE DESPUÉS DEL INICIO; ","")&amp;IF(AND(AND(E297&lt;&gt;"Hecho",E297&lt;&gt;"No aplica"),N(D297)&gt;0,N(D297)&lt;TODAY()),"VENCIDO; ","")&amp;IF(AND(E297="Hecho",G297=""),"HECHO - SIN COMPROBANTE; ","")&amp;IF(AND(E297="Hecho",N(F297)=0),"HECHO - SIN FECHA; ",""))-2)))</f>
        <v/>
      </c>
    </row>
    <row r="298">
      <c r="B298" s="6" t="n"/>
      <c r="D298" s="7" t="n"/>
      <c r="F298" s="7" t="n"/>
      <c r="H298" s="6" t="n"/>
      <c r="I298" s="7">
        <f>IF(A298="","",IFERROR(IF(N(INDEX('Obras'!$D$2:$D$51,MATCH(A298,'Obras'!$A$2:$A$51,0)))=0,"",INDEX('Obras'!$D$2:$D$51,MATCH(A298,'Obras'!$A$2:$A$51,0))),""))</f>
        <v/>
      </c>
      <c r="J298" s="8">
        <f>IF(N(I298)=0,"",N(I298)-TODAY())</f>
        <v/>
      </c>
      <c r="K298" s="6">
        <f>IF(NOT(OR(A298&lt;&gt;"",B298&lt;&gt;"")),"",IF(IF(A298="","SIN OBRA; ",IF(COUNTIF('Obras'!$A$2:$A$51,A298)=0,"OBRA NO ESTÁ EN OBRAS; ",""))&amp;IF(B298="","SIN PUNTO; ","")&amp;IF(AND(AND(E298&lt;&gt;"Hecho",E298&lt;&gt;"No aplica"),N(I298)&gt;0,TODAY()&gt;=N(I298)),"ABIERTO DESPUÉS DEL INICIO; ","")&amp;IF(AND(AND(E298&lt;&gt;"Hecho",E298&lt;&gt;"No aplica"),N(I298)&gt;0,TODAY()&lt;N(I298),N(I298)-TODAY()&lt;=N('Ajustes'!$B$2)),"INICIO CERCANO - SIGUE ABIERTO; ","")&amp;IF(AND(E298&lt;&gt;"No aplica",C298=""),"SIN RESPONSABLE; ","")&amp;IF(AND(AND(E298&lt;&gt;"Hecho",E298&lt;&gt;"No aplica"),N(D298)=0),"SIN FECHA LÍMITE; ","")&amp;IF(AND(AND(E298&lt;&gt;"Hecho",E298&lt;&gt;"No aplica"),N(D298)&gt;0,N(I298)&gt;0,N(D298)&gt;N(I298)),"FECHA LÍMITE DESPUÉS DEL INICIO; ","")&amp;IF(AND(AND(E298&lt;&gt;"Hecho",E298&lt;&gt;"No aplica"),N(D298)&gt;0,N(D298)&lt;TODAY()),"VENCIDO; ","")&amp;IF(AND(E298="Hecho",G298=""),"HECHO - SIN COMPROBANTE; ","")&amp;IF(AND(E298="Hecho",N(F298)=0),"HECHO - SIN FECHA; ","")="","",LEFT(IF(A298="","SIN OBRA; ",IF(COUNTIF('Obras'!$A$2:$A$51,A298)=0,"OBRA NO ESTÁ EN OBRAS; ",""))&amp;IF(B298="","SIN PUNTO; ","")&amp;IF(AND(AND(E298&lt;&gt;"Hecho",E298&lt;&gt;"No aplica"),N(I298)&gt;0,TODAY()&gt;=N(I298)),"ABIERTO DESPUÉS DEL INICIO; ","")&amp;IF(AND(AND(E298&lt;&gt;"Hecho",E298&lt;&gt;"No aplica"),N(I298)&gt;0,TODAY()&lt;N(I298),N(I298)-TODAY()&lt;=N('Ajustes'!$B$2)),"INICIO CERCANO - SIGUE ABIERTO; ","")&amp;IF(AND(E298&lt;&gt;"No aplica",C298=""),"SIN RESPONSABLE; ","")&amp;IF(AND(AND(E298&lt;&gt;"Hecho",E298&lt;&gt;"No aplica"),N(D298)=0),"SIN FECHA LÍMITE; ","")&amp;IF(AND(AND(E298&lt;&gt;"Hecho",E298&lt;&gt;"No aplica"),N(D298)&gt;0,N(I298)&gt;0,N(D298)&gt;N(I298)),"FECHA LÍMITE DESPUÉS DEL INICIO; ","")&amp;IF(AND(AND(E298&lt;&gt;"Hecho",E298&lt;&gt;"No aplica"),N(D298)&gt;0,N(D298)&lt;TODAY()),"VENCIDO; ","")&amp;IF(AND(E298="Hecho",G298=""),"HECHO - SIN COMPROBANTE; ","")&amp;IF(AND(E298="Hecho",N(F298)=0),"HECHO - SIN FECHA; ",""),LEN(IF(A298="","SIN OBRA; ",IF(COUNTIF('Obras'!$A$2:$A$51,A298)=0,"OBRA NO ESTÁ EN OBRAS; ",""))&amp;IF(B298="","SIN PUNTO; ","")&amp;IF(AND(AND(E298&lt;&gt;"Hecho",E298&lt;&gt;"No aplica"),N(I298)&gt;0,TODAY()&gt;=N(I298)),"ABIERTO DESPUÉS DEL INICIO; ","")&amp;IF(AND(AND(E298&lt;&gt;"Hecho",E298&lt;&gt;"No aplica"),N(I298)&gt;0,TODAY()&lt;N(I298),N(I298)-TODAY()&lt;=N('Ajustes'!$B$2)),"INICIO CERCANO - SIGUE ABIERTO; ","")&amp;IF(AND(E298&lt;&gt;"No aplica",C298=""),"SIN RESPONSABLE; ","")&amp;IF(AND(AND(E298&lt;&gt;"Hecho",E298&lt;&gt;"No aplica"),N(D298)=0),"SIN FECHA LÍMITE; ","")&amp;IF(AND(AND(E298&lt;&gt;"Hecho",E298&lt;&gt;"No aplica"),N(D298)&gt;0,N(I298)&gt;0,N(D298)&gt;N(I298)),"FECHA LÍMITE DESPUÉS DEL INICIO; ","")&amp;IF(AND(AND(E298&lt;&gt;"Hecho",E298&lt;&gt;"No aplica"),N(D298)&gt;0,N(D298)&lt;TODAY()),"VENCIDO; ","")&amp;IF(AND(E298="Hecho",G298=""),"HECHO - SIN COMPROBANTE; ","")&amp;IF(AND(E298="Hecho",N(F298)=0),"HECHO - SIN FECHA; ",""))-2)))</f>
        <v/>
      </c>
    </row>
    <row r="299">
      <c r="B299" s="6" t="n"/>
      <c r="D299" s="7" t="n"/>
      <c r="F299" s="7" t="n"/>
      <c r="H299" s="6" t="n"/>
      <c r="I299" s="7">
        <f>IF(A299="","",IFERROR(IF(N(INDEX('Obras'!$D$2:$D$51,MATCH(A299,'Obras'!$A$2:$A$51,0)))=0,"",INDEX('Obras'!$D$2:$D$51,MATCH(A299,'Obras'!$A$2:$A$51,0))),""))</f>
        <v/>
      </c>
      <c r="J299" s="8">
        <f>IF(N(I299)=0,"",N(I299)-TODAY())</f>
        <v/>
      </c>
      <c r="K299" s="6">
        <f>IF(NOT(OR(A299&lt;&gt;"",B299&lt;&gt;"")),"",IF(IF(A299="","SIN OBRA; ",IF(COUNTIF('Obras'!$A$2:$A$51,A299)=0,"OBRA NO ESTÁ EN OBRAS; ",""))&amp;IF(B299="","SIN PUNTO; ","")&amp;IF(AND(AND(E299&lt;&gt;"Hecho",E299&lt;&gt;"No aplica"),N(I299)&gt;0,TODAY()&gt;=N(I299)),"ABIERTO DESPUÉS DEL INICIO; ","")&amp;IF(AND(AND(E299&lt;&gt;"Hecho",E299&lt;&gt;"No aplica"),N(I299)&gt;0,TODAY()&lt;N(I299),N(I299)-TODAY()&lt;=N('Ajustes'!$B$2)),"INICIO CERCANO - SIGUE ABIERTO; ","")&amp;IF(AND(E299&lt;&gt;"No aplica",C299=""),"SIN RESPONSABLE; ","")&amp;IF(AND(AND(E299&lt;&gt;"Hecho",E299&lt;&gt;"No aplica"),N(D299)=0),"SIN FECHA LÍMITE; ","")&amp;IF(AND(AND(E299&lt;&gt;"Hecho",E299&lt;&gt;"No aplica"),N(D299)&gt;0,N(I299)&gt;0,N(D299)&gt;N(I299)),"FECHA LÍMITE DESPUÉS DEL INICIO; ","")&amp;IF(AND(AND(E299&lt;&gt;"Hecho",E299&lt;&gt;"No aplica"),N(D299)&gt;0,N(D299)&lt;TODAY()),"VENCIDO; ","")&amp;IF(AND(E299="Hecho",G299=""),"HECHO - SIN COMPROBANTE; ","")&amp;IF(AND(E299="Hecho",N(F299)=0),"HECHO - SIN FECHA; ","")="","",LEFT(IF(A299="","SIN OBRA; ",IF(COUNTIF('Obras'!$A$2:$A$51,A299)=0,"OBRA NO ESTÁ EN OBRAS; ",""))&amp;IF(B299="","SIN PUNTO; ","")&amp;IF(AND(AND(E299&lt;&gt;"Hecho",E299&lt;&gt;"No aplica"),N(I299)&gt;0,TODAY()&gt;=N(I299)),"ABIERTO DESPUÉS DEL INICIO; ","")&amp;IF(AND(AND(E299&lt;&gt;"Hecho",E299&lt;&gt;"No aplica"),N(I299)&gt;0,TODAY()&lt;N(I299),N(I299)-TODAY()&lt;=N('Ajustes'!$B$2)),"INICIO CERCANO - SIGUE ABIERTO; ","")&amp;IF(AND(E299&lt;&gt;"No aplica",C299=""),"SIN RESPONSABLE; ","")&amp;IF(AND(AND(E299&lt;&gt;"Hecho",E299&lt;&gt;"No aplica"),N(D299)=0),"SIN FECHA LÍMITE; ","")&amp;IF(AND(AND(E299&lt;&gt;"Hecho",E299&lt;&gt;"No aplica"),N(D299)&gt;0,N(I299)&gt;0,N(D299)&gt;N(I299)),"FECHA LÍMITE DESPUÉS DEL INICIO; ","")&amp;IF(AND(AND(E299&lt;&gt;"Hecho",E299&lt;&gt;"No aplica"),N(D299)&gt;0,N(D299)&lt;TODAY()),"VENCIDO; ","")&amp;IF(AND(E299="Hecho",G299=""),"HECHO - SIN COMPROBANTE; ","")&amp;IF(AND(E299="Hecho",N(F299)=0),"HECHO - SIN FECHA; ",""),LEN(IF(A299="","SIN OBRA; ",IF(COUNTIF('Obras'!$A$2:$A$51,A299)=0,"OBRA NO ESTÁ EN OBRAS; ",""))&amp;IF(B299="","SIN PUNTO; ","")&amp;IF(AND(AND(E299&lt;&gt;"Hecho",E299&lt;&gt;"No aplica"),N(I299)&gt;0,TODAY()&gt;=N(I299)),"ABIERTO DESPUÉS DEL INICIO; ","")&amp;IF(AND(AND(E299&lt;&gt;"Hecho",E299&lt;&gt;"No aplica"),N(I299)&gt;0,TODAY()&lt;N(I299),N(I299)-TODAY()&lt;=N('Ajustes'!$B$2)),"INICIO CERCANO - SIGUE ABIERTO; ","")&amp;IF(AND(E299&lt;&gt;"No aplica",C299=""),"SIN RESPONSABLE; ","")&amp;IF(AND(AND(E299&lt;&gt;"Hecho",E299&lt;&gt;"No aplica"),N(D299)=0),"SIN FECHA LÍMITE; ","")&amp;IF(AND(AND(E299&lt;&gt;"Hecho",E299&lt;&gt;"No aplica"),N(D299)&gt;0,N(I299)&gt;0,N(D299)&gt;N(I299)),"FECHA LÍMITE DESPUÉS DEL INICIO; ","")&amp;IF(AND(AND(E299&lt;&gt;"Hecho",E299&lt;&gt;"No aplica"),N(D299)&gt;0,N(D299)&lt;TODAY()),"VENCIDO; ","")&amp;IF(AND(E299="Hecho",G299=""),"HECHO - SIN COMPROBANTE; ","")&amp;IF(AND(E299="Hecho",N(F299)=0),"HECHO - SIN FECHA; ",""))-2)))</f>
        <v/>
      </c>
    </row>
    <row r="300">
      <c r="B300" s="6" t="n"/>
      <c r="D300" s="7" t="n"/>
      <c r="F300" s="7" t="n"/>
      <c r="H300" s="6" t="n"/>
      <c r="I300" s="7">
        <f>IF(A300="","",IFERROR(IF(N(INDEX('Obras'!$D$2:$D$51,MATCH(A300,'Obras'!$A$2:$A$51,0)))=0,"",INDEX('Obras'!$D$2:$D$51,MATCH(A300,'Obras'!$A$2:$A$51,0))),""))</f>
        <v/>
      </c>
      <c r="J300" s="8">
        <f>IF(N(I300)=0,"",N(I300)-TODAY())</f>
        <v/>
      </c>
      <c r="K300" s="6">
        <f>IF(NOT(OR(A300&lt;&gt;"",B300&lt;&gt;"")),"",IF(IF(A300="","SIN OBRA; ",IF(COUNTIF('Obras'!$A$2:$A$51,A300)=0,"OBRA NO ESTÁ EN OBRAS; ",""))&amp;IF(B300="","SIN PUNTO; ","")&amp;IF(AND(AND(E300&lt;&gt;"Hecho",E300&lt;&gt;"No aplica"),N(I300)&gt;0,TODAY()&gt;=N(I300)),"ABIERTO DESPUÉS DEL INICIO; ","")&amp;IF(AND(AND(E300&lt;&gt;"Hecho",E300&lt;&gt;"No aplica"),N(I300)&gt;0,TODAY()&lt;N(I300),N(I300)-TODAY()&lt;=N('Ajustes'!$B$2)),"INICIO CERCANO - SIGUE ABIERTO; ","")&amp;IF(AND(E300&lt;&gt;"No aplica",C300=""),"SIN RESPONSABLE; ","")&amp;IF(AND(AND(E300&lt;&gt;"Hecho",E300&lt;&gt;"No aplica"),N(D300)=0),"SIN FECHA LÍMITE; ","")&amp;IF(AND(AND(E300&lt;&gt;"Hecho",E300&lt;&gt;"No aplica"),N(D300)&gt;0,N(I300)&gt;0,N(D300)&gt;N(I300)),"FECHA LÍMITE DESPUÉS DEL INICIO; ","")&amp;IF(AND(AND(E300&lt;&gt;"Hecho",E300&lt;&gt;"No aplica"),N(D300)&gt;0,N(D300)&lt;TODAY()),"VENCIDO; ","")&amp;IF(AND(E300="Hecho",G300=""),"HECHO - SIN COMPROBANTE; ","")&amp;IF(AND(E300="Hecho",N(F300)=0),"HECHO - SIN FECHA; ","")="","",LEFT(IF(A300="","SIN OBRA; ",IF(COUNTIF('Obras'!$A$2:$A$51,A300)=0,"OBRA NO ESTÁ EN OBRAS; ",""))&amp;IF(B300="","SIN PUNTO; ","")&amp;IF(AND(AND(E300&lt;&gt;"Hecho",E300&lt;&gt;"No aplica"),N(I300)&gt;0,TODAY()&gt;=N(I300)),"ABIERTO DESPUÉS DEL INICIO; ","")&amp;IF(AND(AND(E300&lt;&gt;"Hecho",E300&lt;&gt;"No aplica"),N(I300)&gt;0,TODAY()&lt;N(I300),N(I300)-TODAY()&lt;=N('Ajustes'!$B$2)),"INICIO CERCANO - SIGUE ABIERTO; ","")&amp;IF(AND(E300&lt;&gt;"No aplica",C300=""),"SIN RESPONSABLE; ","")&amp;IF(AND(AND(E300&lt;&gt;"Hecho",E300&lt;&gt;"No aplica"),N(D300)=0),"SIN FECHA LÍMITE; ","")&amp;IF(AND(AND(E300&lt;&gt;"Hecho",E300&lt;&gt;"No aplica"),N(D300)&gt;0,N(I300)&gt;0,N(D300)&gt;N(I300)),"FECHA LÍMITE DESPUÉS DEL INICIO; ","")&amp;IF(AND(AND(E300&lt;&gt;"Hecho",E300&lt;&gt;"No aplica"),N(D300)&gt;0,N(D300)&lt;TODAY()),"VENCIDO; ","")&amp;IF(AND(E300="Hecho",G300=""),"HECHO - SIN COMPROBANTE; ","")&amp;IF(AND(E300="Hecho",N(F300)=0),"HECHO - SIN FECHA; ",""),LEN(IF(A300="","SIN OBRA; ",IF(COUNTIF('Obras'!$A$2:$A$51,A300)=0,"OBRA NO ESTÁ EN OBRAS; ",""))&amp;IF(B300="","SIN PUNTO; ","")&amp;IF(AND(AND(E300&lt;&gt;"Hecho",E300&lt;&gt;"No aplica"),N(I300)&gt;0,TODAY()&gt;=N(I300)),"ABIERTO DESPUÉS DEL INICIO; ","")&amp;IF(AND(AND(E300&lt;&gt;"Hecho",E300&lt;&gt;"No aplica"),N(I300)&gt;0,TODAY()&lt;N(I300),N(I300)-TODAY()&lt;=N('Ajustes'!$B$2)),"INICIO CERCANO - SIGUE ABIERTO; ","")&amp;IF(AND(E300&lt;&gt;"No aplica",C300=""),"SIN RESPONSABLE; ","")&amp;IF(AND(AND(E300&lt;&gt;"Hecho",E300&lt;&gt;"No aplica"),N(D300)=0),"SIN FECHA LÍMITE; ","")&amp;IF(AND(AND(E300&lt;&gt;"Hecho",E300&lt;&gt;"No aplica"),N(D300)&gt;0,N(I300)&gt;0,N(D300)&gt;N(I300)),"FECHA LÍMITE DESPUÉS DEL INICIO; ","")&amp;IF(AND(AND(E300&lt;&gt;"Hecho",E300&lt;&gt;"No aplica"),N(D300)&gt;0,N(D300)&lt;TODAY()),"VENCIDO; ","")&amp;IF(AND(E300="Hecho",G300=""),"HECHO - SIN COMPROBANTE; ","")&amp;IF(AND(E300="Hecho",N(F300)=0),"HECHO - SIN FECHA; ",""))-2)))</f>
        <v/>
      </c>
    </row>
    <row r="301">
      <c r="B301" s="6" t="n"/>
      <c r="D301" s="7" t="n"/>
      <c r="F301" s="7" t="n"/>
      <c r="H301" s="6" t="n"/>
      <c r="I301" s="7">
        <f>IF(A301="","",IFERROR(IF(N(INDEX('Obras'!$D$2:$D$51,MATCH(A301,'Obras'!$A$2:$A$51,0)))=0,"",INDEX('Obras'!$D$2:$D$51,MATCH(A301,'Obras'!$A$2:$A$51,0))),""))</f>
        <v/>
      </c>
      <c r="J301" s="8">
        <f>IF(N(I301)=0,"",N(I301)-TODAY())</f>
        <v/>
      </c>
      <c r="K301" s="6">
        <f>IF(NOT(OR(A301&lt;&gt;"",B301&lt;&gt;"")),"",IF(IF(A301="","SIN OBRA; ",IF(COUNTIF('Obras'!$A$2:$A$51,A301)=0,"OBRA NO ESTÁ EN OBRAS; ",""))&amp;IF(B301="","SIN PUNTO; ","")&amp;IF(AND(AND(E301&lt;&gt;"Hecho",E301&lt;&gt;"No aplica"),N(I301)&gt;0,TODAY()&gt;=N(I301)),"ABIERTO DESPUÉS DEL INICIO; ","")&amp;IF(AND(AND(E301&lt;&gt;"Hecho",E301&lt;&gt;"No aplica"),N(I301)&gt;0,TODAY()&lt;N(I301),N(I301)-TODAY()&lt;=N('Ajustes'!$B$2)),"INICIO CERCANO - SIGUE ABIERTO; ","")&amp;IF(AND(E301&lt;&gt;"No aplica",C301=""),"SIN RESPONSABLE; ","")&amp;IF(AND(AND(E301&lt;&gt;"Hecho",E301&lt;&gt;"No aplica"),N(D301)=0),"SIN FECHA LÍMITE; ","")&amp;IF(AND(AND(E301&lt;&gt;"Hecho",E301&lt;&gt;"No aplica"),N(D301)&gt;0,N(I301)&gt;0,N(D301)&gt;N(I301)),"FECHA LÍMITE DESPUÉS DEL INICIO; ","")&amp;IF(AND(AND(E301&lt;&gt;"Hecho",E301&lt;&gt;"No aplica"),N(D301)&gt;0,N(D301)&lt;TODAY()),"VENCIDO; ","")&amp;IF(AND(E301="Hecho",G301=""),"HECHO - SIN COMPROBANTE; ","")&amp;IF(AND(E301="Hecho",N(F301)=0),"HECHO - SIN FECHA; ","")="","",LEFT(IF(A301="","SIN OBRA; ",IF(COUNTIF('Obras'!$A$2:$A$51,A301)=0,"OBRA NO ESTÁ EN OBRAS; ",""))&amp;IF(B301="","SIN PUNTO; ","")&amp;IF(AND(AND(E301&lt;&gt;"Hecho",E301&lt;&gt;"No aplica"),N(I301)&gt;0,TODAY()&gt;=N(I301)),"ABIERTO DESPUÉS DEL INICIO; ","")&amp;IF(AND(AND(E301&lt;&gt;"Hecho",E301&lt;&gt;"No aplica"),N(I301)&gt;0,TODAY()&lt;N(I301),N(I301)-TODAY()&lt;=N('Ajustes'!$B$2)),"INICIO CERCANO - SIGUE ABIERTO; ","")&amp;IF(AND(E301&lt;&gt;"No aplica",C301=""),"SIN RESPONSABLE; ","")&amp;IF(AND(AND(E301&lt;&gt;"Hecho",E301&lt;&gt;"No aplica"),N(D301)=0),"SIN FECHA LÍMITE; ","")&amp;IF(AND(AND(E301&lt;&gt;"Hecho",E301&lt;&gt;"No aplica"),N(D301)&gt;0,N(I301)&gt;0,N(D301)&gt;N(I301)),"FECHA LÍMITE DESPUÉS DEL INICIO; ","")&amp;IF(AND(AND(E301&lt;&gt;"Hecho",E301&lt;&gt;"No aplica"),N(D301)&gt;0,N(D301)&lt;TODAY()),"VENCIDO; ","")&amp;IF(AND(E301="Hecho",G301=""),"HECHO - SIN COMPROBANTE; ","")&amp;IF(AND(E301="Hecho",N(F301)=0),"HECHO - SIN FECHA; ",""),LEN(IF(A301="","SIN OBRA; ",IF(COUNTIF('Obras'!$A$2:$A$51,A301)=0,"OBRA NO ESTÁ EN OBRAS; ",""))&amp;IF(B301="","SIN PUNTO; ","")&amp;IF(AND(AND(E301&lt;&gt;"Hecho",E301&lt;&gt;"No aplica"),N(I301)&gt;0,TODAY()&gt;=N(I301)),"ABIERTO DESPUÉS DEL INICIO; ","")&amp;IF(AND(AND(E301&lt;&gt;"Hecho",E301&lt;&gt;"No aplica"),N(I301)&gt;0,TODAY()&lt;N(I301),N(I301)-TODAY()&lt;=N('Ajustes'!$B$2)),"INICIO CERCANO - SIGUE ABIERTO; ","")&amp;IF(AND(E301&lt;&gt;"No aplica",C301=""),"SIN RESPONSABLE; ","")&amp;IF(AND(AND(E301&lt;&gt;"Hecho",E301&lt;&gt;"No aplica"),N(D301)=0),"SIN FECHA LÍMITE; ","")&amp;IF(AND(AND(E301&lt;&gt;"Hecho",E301&lt;&gt;"No aplica"),N(D301)&gt;0,N(I301)&gt;0,N(D301)&gt;N(I301)),"FECHA LÍMITE DESPUÉS DEL INICIO; ","")&amp;IF(AND(AND(E301&lt;&gt;"Hecho",E301&lt;&gt;"No aplica"),N(D301)&gt;0,N(D301)&lt;TODAY()),"VENCIDO; ","")&amp;IF(AND(E301="Hecho",G301=""),"HECHO - SIN COMPROBANTE; ","")&amp;IF(AND(E301="Hecho",N(F301)=0),"HECHO - SIN FECHA; ",""))-2)))</f>
        <v/>
      </c>
    </row>
    <row r="302">
      <c r="B302" s="6" t="n"/>
      <c r="D302" s="7" t="n"/>
      <c r="F302" s="7" t="n"/>
      <c r="H302" s="6" t="n"/>
      <c r="I302" s="7">
        <f>IF(A302="","",IFERROR(IF(N(INDEX('Obras'!$D$2:$D$51,MATCH(A302,'Obras'!$A$2:$A$51,0)))=0,"",INDEX('Obras'!$D$2:$D$51,MATCH(A302,'Obras'!$A$2:$A$51,0))),""))</f>
        <v/>
      </c>
      <c r="J302" s="8">
        <f>IF(N(I302)=0,"",N(I302)-TODAY())</f>
        <v/>
      </c>
      <c r="K302" s="6">
        <f>IF(NOT(OR(A302&lt;&gt;"",B302&lt;&gt;"")),"",IF(IF(A302="","SIN OBRA; ",IF(COUNTIF('Obras'!$A$2:$A$51,A302)=0,"OBRA NO ESTÁ EN OBRAS; ",""))&amp;IF(B302="","SIN PUNTO; ","")&amp;IF(AND(AND(E302&lt;&gt;"Hecho",E302&lt;&gt;"No aplica"),N(I302)&gt;0,TODAY()&gt;=N(I302)),"ABIERTO DESPUÉS DEL INICIO; ","")&amp;IF(AND(AND(E302&lt;&gt;"Hecho",E302&lt;&gt;"No aplica"),N(I302)&gt;0,TODAY()&lt;N(I302),N(I302)-TODAY()&lt;=N('Ajustes'!$B$2)),"INICIO CERCANO - SIGUE ABIERTO; ","")&amp;IF(AND(E302&lt;&gt;"No aplica",C302=""),"SIN RESPONSABLE; ","")&amp;IF(AND(AND(E302&lt;&gt;"Hecho",E302&lt;&gt;"No aplica"),N(D302)=0),"SIN FECHA LÍMITE; ","")&amp;IF(AND(AND(E302&lt;&gt;"Hecho",E302&lt;&gt;"No aplica"),N(D302)&gt;0,N(I302)&gt;0,N(D302)&gt;N(I302)),"FECHA LÍMITE DESPUÉS DEL INICIO; ","")&amp;IF(AND(AND(E302&lt;&gt;"Hecho",E302&lt;&gt;"No aplica"),N(D302)&gt;0,N(D302)&lt;TODAY()),"VENCIDO; ","")&amp;IF(AND(E302="Hecho",G302=""),"HECHO - SIN COMPROBANTE; ","")&amp;IF(AND(E302="Hecho",N(F302)=0),"HECHO - SIN FECHA; ","")="","",LEFT(IF(A302="","SIN OBRA; ",IF(COUNTIF('Obras'!$A$2:$A$51,A302)=0,"OBRA NO ESTÁ EN OBRAS; ",""))&amp;IF(B302="","SIN PUNTO; ","")&amp;IF(AND(AND(E302&lt;&gt;"Hecho",E302&lt;&gt;"No aplica"),N(I302)&gt;0,TODAY()&gt;=N(I302)),"ABIERTO DESPUÉS DEL INICIO; ","")&amp;IF(AND(AND(E302&lt;&gt;"Hecho",E302&lt;&gt;"No aplica"),N(I302)&gt;0,TODAY()&lt;N(I302),N(I302)-TODAY()&lt;=N('Ajustes'!$B$2)),"INICIO CERCANO - SIGUE ABIERTO; ","")&amp;IF(AND(E302&lt;&gt;"No aplica",C302=""),"SIN RESPONSABLE; ","")&amp;IF(AND(AND(E302&lt;&gt;"Hecho",E302&lt;&gt;"No aplica"),N(D302)=0),"SIN FECHA LÍMITE; ","")&amp;IF(AND(AND(E302&lt;&gt;"Hecho",E302&lt;&gt;"No aplica"),N(D302)&gt;0,N(I302)&gt;0,N(D302)&gt;N(I302)),"FECHA LÍMITE DESPUÉS DEL INICIO; ","")&amp;IF(AND(AND(E302&lt;&gt;"Hecho",E302&lt;&gt;"No aplica"),N(D302)&gt;0,N(D302)&lt;TODAY()),"VENCIDO; ","")&amp;IF(AND(E302="Hecho",G302=""),"HECHO - SIN COMPROBANTE; ","")&amp;IF(AND(E302="Hecho",N(F302)=0),"HECHO - SIN FECHA; ",""),LEN(IF(A302="","SIN OBRA; ",IF(COUNTIF('Obras'!$A$2:$A$51,A302)=0,"OBRA NO ESTÁ EN OBRAS; ",""))&amp;IF(B302="","SIN PUNTO; ","")&amp;IF(AND(AND(E302&lt;&gt;"Hecho",E302&lt;&gt;"No aplica"),N(I302)&gt;0,TODAY()&gt;=N(I302)),"ABIERTO DESPUÉS DEL INICIO; ","")&amp;IF(AND(AND(E302&lt;&gt;"Hecho",E302&lt;&gt;"No aplica"),N(I302)&gt;0,TODAY()&lt;N(I302),N(I302)-TODAY()&lt;=N('Ajustes'!$B$2)),"INICIO CERCANO - SIGUE ABIERTO; ","")&amp;IF(AND(E302&lt;&gt;"No aplica",C302=""),"SIN RESPONSABLE; ","")&amp;IF(AND(AND(E302&lt;&gt;"Hecho",E302&lt;&gt;"No aplica"),N(D302)=0),"SIN FECHA LÍMITE; ","")&amp;IF(AND(AND(E302&lt;&gt;"Hecho",E302&lt;&gt;"No aplica"),N(D302)&gt;0,N(I302)&gt;0,N(D302)&gt;N(I302)),"FECHA LÍMITE DESPUÉS DEL INICIO; ","")&amp;IF(AND(AND(E302&lt;&gt;"Hecho",E302&lt;&gt;"No aplica"),N(D302)&gt;0,N(D302)&lt;TODAY()),"VENCIDO; ","")&amp;IF(AND(E302="Hecho",G302=""),"HECHO - SIN COMPROBANTE; ","")&amp;IF(AND(E302="Hecho",N(F302)=0),"HECHO - SIN FECHA; ",""))-2)))</f>
        <v/>
      </c>
    </row>
    <row r="303">
      <c r="B303" s="6" t="n"/>
      <c r="D303" s="7" t="n"/>
      <c r="F303" s="7" t="n"/>
      <c r="H303" s="6" t="n"/>
      <c r="I303" s="7">
        <f>IF(A303="","",IFERROR(IF(N(INDEX('Obras'!$D$2:$D$51,MATCH(A303,'Obras'!$A$2:$A$51,0)))=0,"",INDEX('Obras'!$D$2:$D$51,MATCH(A303,'Obras'!$A$2:$A$51,0))),""))</f>
        <v/>
      </c>
      <c r="J303" s="8">
        <f>IF(N(I303)=0,"",N(I303)-TODAY())</f>
        <v/>
      </c>
      <c r="K303" s="6">
        <f>IF(NOT(OR(A303&lt;&gt;"",B303&lt;&gt;"")),"",IF(IF(A303="","SIN OBRA; ",IF(COUNTIF('Obras'!$A$2:$A$51,A303)=0,"OBRA NO ESTÁ EN OBRAS; ",""))&amp;IF(B303="","SIN PUNTO; ","")&amp;IF(AND(AND(E303&lt;&gt;"Hecho",E303&lt;&gt;"No aplica"),N(I303)&gt;0,TODAY()&gt;=N(I303)),"ABIERTO DESPUÉS DEL INICIO; ","")&amp;IF(AND(AND(E303&lt;&gt;"Hecho",E303&lt;&gt;"No aplica"),N(I303)&gt;0,TODAY()&lt;N(I303),N(I303)-TODAY()&lt;=N('Ajustes'!$B$2)),"INICIO CERCANO - SIGUE ABIERTO; ","")&amp;IF(AND(E303&lt;&gt;"No aplica",C303=""),"SIN RESPONSABLE; ","")&amp;IF(AND(AND(E303&lt;&gt;"Hecho",E303&lt;&gt;"No aplica"),N(D303)=0),"SIN FECHA LÍMITE; ","")&amp;IF(AND(AND(E303&lt;&gt;"Hecho",E303&lt;&gt;"No aplica"),N(D303)&gt;0,N(I303)&gt;0,N(D303)&gt;N(I303)),"FECHA LÍMITE DESPUÉS DEL INICIO; ","")&amp;IF(AND(AND(E303&lt;&gt;"Hecho",E303&lt;&gt;"No aplica"),N(D303)&gt;0,N(D303)&lt;TODAY()),"VENCIDO; ","")&amp;IF(AND(E303="Hecho",G303=""),"HECHO - SIN COMPROBANTE; ","")&amp;IF(AND(E303="Hecho",N(F303)=0),"HECHO - SIN FECHA; ","")="","",LEFT(IF(A303="","SIN OBRA; ",IF(COUNTIF('Obras'!$A$2:$A$51,A303)=0,"OBRA NO ESTÁ EN OBRAS; ",""))&amp;IF(B303="","SIN PUNTO; ","")&amp;IF(AND(AND(E303&lt;&gt;"Hecho",E303&lt;&gt;"No aplica"),N(I303)&gt;0,TODAY()&gt;=N(I303)),"ABIERTO DESPUÉS DEL INICIO; ","")&amp;IF(AND(AND(E303&lt;&gt;"Hecho",E303&lt;&gt;"No aplica"),N(I303)&gt;0,TODAY()&lt;N(I303),N(I303)-TODAY()&lt;=N('Ajustes'!$B$2)),"INICIO CERCANO - SIGUE ABIERTO; ","")&amp;IF(AND(E303&lt;&gt;"No aplica",C303=""),"SIN RESPONSABLE; ","")&amp;IF(AND(AND(E303&lt;&gt;"Hecho",E303&lt;&gt;"No aplica"),N(D303)=0),"SIN FECHA LÍMITE; ","")&amp;IF(AND(AND(E303&lt;&gt;"Hecho",E303&lt;&gt;"No aplica"),N(D303)&gt;0,N(I303)&gt;0,N(D303)&gt;N(I303)),"FECHA LÍMITE DESPUÉS DEL INICIO; ","")&amp;IF(AND(AND(E303&lt;&gt;"Hecho",E303&lt;&gt;"No aplica"),N(D303)&gt;0,N(D303)&lt;TODAY()),"VENCIDO; ","")&amp;IF(AND(E303="Hecho",G303=""),"HECHO - SIN COMPROBANTE; ","")&amp;IF(AND(E303="Hecho",N(F303)=0),"HECHO - SIN FECHA; ",""),LEN(IF(A303="","SIN OBRA; ",IF(COUNTIF('Obras'!$A$2:$A$51,A303)=0,"OBRA NO ESTÁ EN OBRAS; ",""))&amp;IF(B303="","SIN PUNTO; ","")&amp;IF(AND(AND(E303&lt;&gt;"Hecho",E303&lt;&gt;"No aplica"),N(I303)&gt;0,TODAY()&gt;=N(I303)),"ABIERTO DESPUÉS DEL INICIO; ","")&amp;IF(AND(AND(E303&lt;&gt;"Hecho",E303&lt;&gt;"No aplica"),N(I303)&gt;0,TODAY()&lt;N(I303),N(I303)-TODAY()&lt;=N('Ajustes'!$B$2)),"INICIO CERCANO - SIGUE ABIERTO; ","")&amp;IF(AND(E303&lt;&gt;"No aplica",C303=""),"SIN RESPONSABLE; ","")&amp;IF(AND(AND(E303&lt;&gt;"Hecho",E303&lt;&gt;"No aplica"),N(D303)=0),"SIN FECHA LÍMITE; ","")&amp;IF(AND(AND(E303&lt;&gt;"Hecho",E303&lt;&gt;"No aplica"),N(D303)&gt;0,N(I303)&gt;0,N(D303)&gt;N(I303)),"FECHA LÍMITE DESPUÉS DEL INICIO; ","")&amp;IF(AND(AND(E303&lt;&gt;"Hecho",E303&lt;&gt;"No aplica"),N(D303)&gt;0,N(D303)&lt;TODAY()),"VENCIDO; ","")&amp;IF(AND(E303="Hecho",G303=""),"HECHO - SIN COMPROBANTE; ","")&amp;IF(AND(E303="Hecho",N(F303)=0),"HECHO - SIN FECHA; ",""))-2)))</f>
        <v/>
      </c>
    </row>
    <row r="304">
      <c r="B304" s="6" t="n"/>
      <c r="D304" s="7" t="n"/>
      <c r="F304" s="7" t="n"/>
      <c r="H304" s="6" t="n"/>
      <c r="I304" s="7">
        <f>IF(A304="","",IFERROR(IF(N(INDEX('Obras'!$D$2:$D$51,MATCH(A304,'Obras'!$A$2:$A$51,0)))=0,"",INDEX('Obras'!$D$2:$D$51,MATCH(A304,'Obras'!$A$2:$A$51,0))),""))</f>
        <v/>
      </c>
      <c r="J304" s="8">
        <f>IF(N(I304)=0,"",N(I304)-TODAY())</f>
        <v/>
      </c>
      <c r="K304" s="6">
        <f>IF(NOT(OR(A304&lt;&gt;"",B304&lt;&gt;"")),"",IF(IF(A304="","SIN OBRA; ",IF(COUNTIF('Obras'!$A$2:$A$51,A304)=0,"OBRA NO ESTÁ EN OBRAS; ",""))&amp;IF(B304="","SIN PUNTO; ","")&amp;IF(AND(AND(E304&lt;&gt;"Hecho",E304&lt;&gt;"No aplica"),N(I304)&gt;0,TODAY()&gt;=N(I304)),"ABIERTO DESPUÉS DEL INICIO; ","")&amp;IF(AND(AND(E304&lt;&gt;"Hecho",E304&lt;&gt;"No aplica"),N(I304)&gt;0,TODAY()&lt;N(I304),N(I304)-TODAY()&lt;=N('Ajustes'!$B$2)),"INICIO CERCANO - SIGUE ABIERTO; ","")&amp;IF(AND(E304&lt;&gt;"No aplica",C304=""),"SIN RESPONSABLE; ","")&amp;IF(AND(AND(E304&lt;&gt;"Hecho",E304&lt;&gt;"No aplica"),N(D304)=0),"SIN FECHA LÍMITE; ","")&amp;IF(AND(AND(E304&lt;&gt;"Hecho",E304&lt;&gt;"No aplica"),N(D304)&gt;0,N(I304)&gt;0,N(D304)&gt;N(I304)),"FECHA LÍMITE DESPUÉS DEL INICIO; ","")&amp;IF(AND(AND(E304&lt;&gt;"Hecho",E304&lt;&gt;"No aplica"),N(D304)&gt;0,N(D304)&lt;TODAY()),"VENCIDO; ","")&amp;IF(AND(E304="Hecho",G304=""),"HECHO - SIN COMPROBANTE; ","")&amp;IF(AND(E304="Hecho",N(F304)=0),"HECHO - SIN FECHA; ","")="","",LEFT(IF(A304="","SIN OBRA; ",IF(COUNTIF('Obras'!$A$2:$A$51,A304)=0,"OBRA NO ESTÁ EN OBRAS; ",""))&amp;IF(B304="","SIN PUNTO; ","")&amp;IF(AND(AND(E304&lt;&gt;"Hecho",E304&lt;&gt;"No aplica"),N(I304)&gt;0,TODAY()&gt;=N(I304)),"ABIERTO DESPUÉS DEL INICIO; ","")&amp;IF(AND(AND(E304&lt;&gt;"Hecho",E304&lt;&gt;"No aplica"),N(I304)&gt;0,TODAY()&lt;N(I304),N(I304)-TODAY()&lt;=N('Ajustes'!$B$2)),"INICIO CERCANO - SIGUE ABIERTO; ","")&amp;IF(AND(E304&lt;&gt;"No aplica",C304=""),"SIN RESPONSABLE; ","")&amp;IF(AND(AND(E304&lt;&gt;"Hecho",E304&lt;&gt;"No aplica"),N(D304)=0),"SIN FECHA LÍMITE; ","")&amp;IF(AND(AND(E304&lt;&gt;"Hecho",E304&lt;&gt;"No aplica"),N(D304)&gt;0,N(I304)&gt;0,N(D304)&gt;N(I304)),"FECHA LÍMITE DESPUÉS DEL INICIO; ","")&amp;IF(AND(AND(E304&lt;&gt;"Hecho",E304&lt;&gt;"No aplica"),N(D304)&gt;0,N(D304)&lt;TODAY()),"VENCIDO; ","")&amp;IF(AND(E304="Hecho",G304=""),"HECHO - SIN COMPROBANTE; ","")&amp;IF(AND(E304="Hecho",N(F304)=0),"HECHO - SIN FECHA; ",""),LEN(IF(A304="","SIN OBRA; ",IF(COUNTIF('Obras'!$A$2:$A$51,A304)=0,"OBRA NO ESTÁ EN OBRAS; ",""))&amp;IF(B304="","SIN PUNTO; ","")&amp;IF(AND(AND(E304&lt;&gt;"Hecho",E304&lt;&gt;"No aplica"),N(I304)&gt;0,TODAY()&gt;=N(I304)),"ABIERTO DESPUÉS DEL INICIO; ","")&amp;IF(AND(AND(E304&lt;&gt;"Hecho",E304&lt;&gt;"No aplica"),N(I304)&gt;0,TODAY()&lt;N(I304),N(I304)-TODAY()&lt;=N('Ajustes'!$B$2)),"INICIO CERCANO - SIGUE ABIERTO; ","")&amp;IF(AND(E304&lt;&gt;"No aplica",C304=""),"SIN RESPONSABLE; ","")&amp;IF(AND(AND(E304&lt;&gt;"Hecho",E304&lt;&gt;"No aplica"),N(D304)=0),"SIN FECHA LÍMITE; ","")&amp;IF(AND(AND(E304&lt;&gt;"Hecho",E304&lt;&gt;"No aplica"),N(D304)&gt;0,N(I304)&gt;0,N(D304)&gt;N(I304)),"FECHA LÍMITE DESPUÉS DEL INICIO; ","")&amp;IF(AND(AND(E304&lt;&gt;"Hecho",E304&lt;&gt;"No aplica"),N(D304)&gt;0,N(D304)&lt;TODAY()),"VENCIDO; ","")&amp;IF(AND(E304="Hecho",G304=""),"HECHO - SIN COMPROBANTE; ","")&amp;IF(AND(E304="Hecho",N(F304)=0),"HECHO - SIN FECHA; ",""))-2)))</f>
        <v/>
      </c>
    </row>
    <row r="305">
      <c r="B305" s="6" t="n"/>
      <c r="D305" s="7" t="n"/>
      <c r="F305" s="7" t="n"/>
      <c r="H305" s="6" t="n"/>
      <c r="I305" s="7">
        <f>IF(A305="","",IFERROR(IF(N(INDEX('Obras'!$D$2:$D$51,MATCH(A305,'Obras'!$A$2:$A$51,0)))=0,"",INDEX('Obras'!$D$2:$D$51,MATCH(A305,'Obras'!$A$2:$A$51,0))),""))</f>
        <v/>
      </c>
      <c r="J305" s="8">
        <f>IF(N(I305)=0,"",N(I305)-TODAY())</f>
        <v/>
      </c>
      <c r="K305" s="6">
        <f>IF(NOT(OR(A305&lt;&gt;"",B305&lt;&gt;"")),"",IF(IF(A305="","SIN OBRA; ",IF(COUNTIF('Obras'!$A$2:$A$51,A305)=0,"OBRA NO ESTÁ EN OBRAS; ",""))&amp;IF(B305="","SIN PUNTO; ","")&amp;IF(AND(AND(E305&lt;&gt;"Hecho",E305&lt;&gt;"No aplica"),N(I305)&gt;0,TODAY()&gt;=N(I305)),"ABIERTO DESPUÉS DEL INICIO; ","")&amp;IF(AND(AND(E305&lt;&gt;"Hecho",E305&lt;&gt;"No aplica"),N(I305)&gt;0,TODAY()&lt;N(I305),N(I305)-TODAY()&lt;=N('Ajustes'!$B$2)),"INICIO CERCANO - SIGUE ABIERTO; ","")&amp;IF(AND(E305&lt;&gt;"No aplica",C305=""),"SIN RESPONSABLE; ","")&amp;IF(AND(AND(E305&lt;&gt;"Hecho",E305&lt;&gt;"No aplica"),N(D305)=0),"SIN FECHA LÍMITE; ","")&amp;IF(AND(AND(E305&lt;&gt;"Hecho",E305&lt;&gt;"No aplica"),N(D305)&gt;0,N(I305)&gt;0,N(D305)&gt;N(I305)),"FECHA LÍMITE DESPUÉS DEL INICIO; ","")&amp;IF(AND(AND(E305&lt;&gt;"Hecho",E305&lt;&gt;"No aplica"),N(D305)&gt;0,N(D305)&lt;TODAY()),"VENCIDO; ","")&amp;IF(AND(E305="Hecho",G305=""),"HECHO - SIN COMPROBANTE; ","")&amp;IF(AND(E305="Hecho",N(F305)=0),"HECHO - SIN FECHA; ","")="","",LEFT(IF(A305="","SIN OBRA; ",IF(COUNTIF('Obras'!$A$2:$A$51,A305)=0,"OBRA NO ESTÁ EN OBRAS; ",""))&amp;IF(B305="","SIN PUNTO; ","")&amp;IF(AND(AND(E305&lt;&gt;"Hecho",E305&lt;&gt;"No aplica"),N(I305)&gt;0,TODAY()&gt;=N(I305)),"ABIERTO DESPUÉS DEL INICIO; ","")&amp;IF(AND(AND(E305&lt;&gt;"Hecho",E305&lt;&gt;"No aplica"),N(I305)&gt;0,TODAY()&lt;N(I305),N(I305)-TODAY()&lt;=N('Ajustes'!$B$2)),"INICIO CERCANO - SIGUE ABIERTO; ","")&amp;IF(AND(E305&lt;&gt;"No aplica",C305=""),"SIN RESPONSABLE; ","")&amp;IF(AND(AND(E305&lt;&gt;"Hecho",E305&lt;&gt;"No aplica"),N(D305)=0),"SIN FECHA LÍMITE; ","")&amp;IF(AND(AND(E305&lt;&gt;"Hecho",E305&lt;&gt;"No aplica"),N(D305)&gt;0,N(I305)&gt;0,N(D305)&gt;N(I305)),"FECHA LÍMITE DESPUÉS DEL INICIO; ","")&amp;IF(AND(AND(E305&lt;&gt;"Hecho",E305&lt;&gt;"No aplica"),N(D305)&gt;0,N(D305)&lt;TODAY()),"VENCIDO; ","")&amp;IF(AND(E305="Hecho",G305=""),"HECHO - SIN COMPROBANTE; ","")&amp;IF(AND(E305="Hecho",N(F305)=0),"HECHO - SIN FECHA; ",""),LEN(IF(A305="","SIN OBRA; ",IF(COUNTIF('Obras'!$A$2:$A$51,A305)=0,"OBRA NO ESTÁ EN OBRAS; ",""))&amp;IF(B305="","SIN PUNTO; ","")&amp;IF(AND(AND(E305&lt;&gt;"Hecho",E305&lt;&gt;"No aplica"),N(I305)&gt;0,TODAY()&gt;=N(I305)),"ABIERTO DESPUÉS DEL INICIO; ","")&amp;IF(AND(AND(E305&lt;&gt;"Hecho",E305&lt;&gt;"No aplica"),N(I305)&gt;0,TODAY()&lt;N(I305),N(I305)-TODAY()&lt;=N('Ajustes'!$B$2)),"INICIO CERCANO - SIGUE ABIERTO; ","")&amp;IF(AND(E305&lt;&gt;"No aplica",C305=""),"SIN RESPONSABLE; ","")&amp;IF(AND(AND(E305&lt;&gt;"Hecho",E305&lt;&gt;"No aplica"),N(D305)=0),"SIN FECHA LÍMITE; ","")&amp;IF(AND(AND(E305&lt;&gt;"Hecho",E305&lt;&gt;"No aplica"),N(D305)&gt;0,N(I305)&gt;0,N(D305)&gt;N(I305)),"FECHA LÍMITE DESPUÉS DEL INICIO; ","")&amp;IF(AND(AND(E305&lt;&gt;"Hecho",E305&lt;&gt;"No aplica"),N(D305)&gt;0,N(D305)&lt;TODAY()),"VENCIDO; ","")&amp;IF(AND(E305="Hecho",G305=""),"HECHO - SIN COMPROBANTE; ","")&amp;IF(AND(E305="Hecho",N(F305)=0),"HECHO - SIN FECHA; ",""))-2)))</f>
        <v/>
      </c>
    </row>
    <row r="306">
      <c r="B306" s="6" t="n"/>
      <c r="D306" s="7" t="n"/>
      <c r="F306" s="7" t="n"/>
      <c r="H306" s="6" t="n"/>
      <c r="I306" s="7">
        <f>IF(A306="","",IFERROR(IF(N(INDEX('Obras'!$D$2:$D$51,MATCH(A306,'Obras'!$A$2:$A$51,0)))=0,"",INDEX('Obras'!$D$2:$D$51,MATCH(A306,'Obras'!$A$2:$A$51,0))),""))</f>
        <v/>
      </c>
      <c r="J306" s="8">
        <f>IF(N(I306)=0,"",N(I306)-TODAY())</f>
        <v/>
      </c>
      <c r="K306" s="6">
        <f>IF(NOT(OR(A306&lt;&gt;"",B306&lt;&gt;"")),"",IF(IF(A306="","SIN OBRA; ",IF(COUNTIF('Obras'!$A$2:$A$51,A306)=0,"OBRA NO ESTÁ EN OBRAS; ",""))&amp;IF(B306="","SIN PUNTO; ","")&amp;IF(AND(AND(E306&lt;&gt;"Hecho",E306&lt;&gt;"No aplica"),N(I306)&gt;0,TODAY()&gt;=N(I306)),"ABIERTO DESPUÉS DEL INICIO; ","")&amp;IF(AND(AND(E306&lt;&gt;"Hecho",E306&lt;&gt;"No aplica"),N(I306)&gt;0,TODAY()&lt;N(I306),N(I306)-TODAY()&lt;=N('Ajustes'!$B$2)),"INICIO CERCANO - SIGUE ABIERTO; ","")&amp;IF(AND(E306&lt;&gt;"No aplica",C306=""),"SIN RESPONSABLE; ","")&amp;IF(AND(AND(E306&lt;&gt;"Hecho",E306&lt;&gt;"No aplica"),N(D306)=0),"SIN FECHA LÍMITE; ","")&amp;IF(AND(AND(E306&lt;&gt;"Hecho",E306&lt;&gt;"No aplica"),N(D306)&gt;0,N(I306)&gt;0,N(D306)&gt;N(I306)),"FECHA LÍMITE DESPUÉS DEL INICIO; ","")&amp;IF(AND(AND(E306&lt;&gt;"Hecho",E306&lt;&gt;"No aplica"),N(D306)&gt;0,N(D306)&lt;TODAY()),"VENCIDO; ","")&amp;IF(AND(E306="Hecho",G306=""),"HECHO - SIN COMPROBANTE; ","")&amp;IF(AND(E306="Hecho",N(F306)=0),"HECHO - SIN FECHA; ","")="","",LEFT(IF(A306="","SIN OBRA; ",IF(COUNTIF('Obras'!$A$2:$A$51,A306)=0,"OBRA NO ESTÁ EN OBRAS; ",""))&amp;IF(B306="","SIN PUNTO; ","")&amp;IF(AND(AND(E306&lt;&gt;"Hecho",E306&lt;&gt;"No aplica"),N(I306)&gt;0,TODAY()&gt;=N(I306)),"ABIERTO DESPUÉS DEL INICIO; ","")&amp;IF(AND(AND(E306&lt;&gt;"Hecho",E306&lt;&gt;"No aplica"),N(I306)&gt;0,TODAY()&lt;N(I306),N(I306)-TODAY()&lt;=N('Ajustes'!$B$2)),"INICIO CERCANO - SIGUE ABIERTO; ","")&amp;IF(AND(E306&lt;&gt;"No aplica",C306=""),"SIN RESPONSABLE; ","")&amp;IF(AND(AND(E306&lt;&gt;"Hecho",E306&lt;&gt;"No aplica"),N(D306)=0),"SIN FECHA LÍMITE; ","")&amp;IF(AND(AND(E306&lt;&gt;"Hecho",E306&lt;&gt;"No aplica"),N(D306)&gt;0,N(I306)&gt;0,N(D306)&gt;N(I306)),"FECHA LÍMITE DESPUÉS DEL INICIO; ","")&amp;IF(AND(AND(E306&lt;&gt;"Hecho",E306&lt;&gt;"No aplica"),N(D306)&gt;0,N(D306)&lt;TODAY()),"VENCIDO; ","")&amp;IF(AND(E306="Hecho",G306=""),"HECHO - SIN COMPROBANTE; ","")&amp;IF(AND(E306="Hecho",N(F306)=0),"HECHO - SIN FECHA; ",""),LEN(IF(A306="","SIN OBRA; ",IF(COUNTIF('Obras'!$A$2:$A$51,A306)=0,"OBRA NO ESTÁ EN OBRAS; ",""))&amp;IF(B306="","SIN PUNTO; ","")&amp;IF(AND(AND(E306&lt;&gt;"Hecho",E306&lt;&gt;"No aplica"),N(I306)&gt;0,TODAY()&gt;=N(I306)),"ABIERTO DESPUÉS DEL INICIO; ","")&amp;IF(AND(AND(E306&lt;&gt;"Hecho",E306&lt;&gt;"No aplica"),N(I306)&gt;0,TODAY()&lt;N(I306),N(I306)-TODAY()&lt;=N('Ajustes'!$B$2)),"INICIO CERCANO - SIGUE ABIERTO; ","")&amp;IF(AND(E306&lt;&gt;"No aplica",C306=""),"SIN RESPONSABLE; ","")&amp;IF(AND(AND(E306&lt;&gt;"Hecho",E306&lt;&gt;"No aplica"),N(D306)=0),"SIN FECHA LÍMITE; ","")&amp;IF(AND(AND(E306&lt;&gt;"Hecho",E306&lt;&gt;"No aplica"),N(D306)&gt;0,N(I306)&gt;0,N(D306)&gt;N(I306)),"FECHA LÍMITE DESPUÉS DEL INICIO; ","")&amp;IF(AND(AND(E306&lt;&gt;"Hecho",E306&lt;&gt;"No aplica"),N(D306)&gt;0,N(D306)&lt;TODAY()),"VENCIDO; ","")&amp;IF(AND(E306="Hecho",G306=""),"HECHO - SIN COMPROBANTE; ","")&amp;IF(AND(E306="Hecho",N(F306)=0),"HECHO - SIN FECHA; ",""))-2)))</f>
        <v/>
      </c>
    </row>
    <row r="307">
      <c r="B307" s="6" t="n"/>
      <c r="D307" s="7" t="n"/>
      <c r="F307" s="7" t="n"/>
      <c r="H307" s="6" t="n"/>
      <c r="I307" s="7">
        <f>IF(A307="","",IFERROR(IF(N(INDEX('Obras'!$D$2:$D$51,MATCH(A307,'Obras'!$A$2:$A$51,0)))=0,"",INDEX('Obras'!$D$2:$D$51,MATCH(A307,'Obras'!$A$2:$A$51,0))),""))</f>
        <v/>
      </c>
      <c r="J307" s="8">
        <f>IF(N(I307)=0,"",N(I307)-TODAY())</f>
        <v/>
      </c>
      <c r="K307" s="6">
        <f>IF(NOT(OR(A307&lt;&gt;"",B307&lt;&gt;"")),"",IF(IF(A307="","SIN OBRA; ",IF(COUNTIF('Obras'!$A$2:$A$51,A307)=0,"OBRA NO ESTÁ EN OBRAS; ",""))&amp;IF(B307="","SIN PUNTO; ","")&amp;IF(AND(AND(E307&lt;&gt;"Hecho",E307&lt;&gt;"No aplica"),N(I307)&gt;0,TODAY()&gt;=N(I307)),"ABIERTO DESPUÉS DEL INICIO; ","")&amp;IF(AND(AND(E307&lt;&gt;"Hecho",E307&lt;&gt;"No aplica"),N(I307)&gt;0,TODAY()&lt;N(I307),N(I307)-TODAY()&lt;=N('Ajustes'!$B$2)),"INICIO CERCANO - SIGUE ABIERTO; ","")&amp;IF(AND(E307&lt;&gt;"No aplica",C307=""),"SIN RESPONSABLE; ","")&amp;IF(AND(AND(E307&lt;&gt;"Hecho",E307&lt;&gt;"No aplica"),N(D307)=0),"SIN FECHA LÍMITE; ","")&amp;IF(AND(AND(E307&lt;&gt;"Hecho",E307&lt;&gt;"No aplica"),N(D307)&gt;0,N(I307)&gt;0,N(D307)&gt;N(I307)),"FECHA LÍMITE DESPUÉS DEL INICIO; ","")&amp;IF(AND(AND(E307&lt;&gt;"Hecho",E307&lt;&gt;"No aplica"),N(D307)&gt;0,N(D307)&lt;TODAY()),"VENCIDO; ","")&amp;IF(AND(E307="Hecho",G307=""),"HECHO - SIN COMPROBANTE; ","")&amp;IF(AND(E307="Hecho",N(F307)=0),"HECHO - SIN FECHA; ","")="","",LEFT(IF(A307="","SIN OBRA; ",IF(COUNTIF('Obras'!$A$2:$A$51,A307)=0,"OBRA NO ESTÁ EN OBRAS; ",""))&amp;IF(B307="","SIN PUNTO; ","")&amp;IF(AND(AND(E307&lt;&gt;"Hecho",E307&lt;&gt;"No aplica"),N(I307)&gt;0,TODAY()&gt;=N(I307)),"ABIERTO DESPUÉS DEL INICIO; ","")&amp;IF(AND(AND(E307&lt;&gt;"Hecho",E307&lt;&gt;"No aplica"),N(I307)&gt;0,TODAY()&lt;N(I307),N(I307)-TODAY()&lt;=N('Ajustes'!$B$2)),"INICIO CERCANO - SIGUE ABIERTO; ","")&amp;IF(AND(E307&lt;&gt;"No aplica",C307=""),"SIN RESPONSABLE; ","")&amp;IF(AND(AND(E307&lt;&gt;"Hecho",E307&lt;&gt;"No aplica"),N(D307)=0),"SIN FECHA LÍMITE; ","")&amp;IF(AND(AND(E307&lt;&gt;"Hecho",E307&lt;&gt;"No aplica"),N(D307)&gt;0,N(I307)&gt;0,N(D307)&gt;N(I307)),"FECHA LÍMITE DESPUÉS DEL INICIO; ","")&amp;IF(AND(AND(E307&lt;&gt;"Hecho",E307&lt;&gt;"No aplica"),N(D307)&gt;0,N(D307)&lt;TODAY()),"VENCIDO; ","")&amp;IF(AND(E307="Hecho",G307=""),"HECHO - SIN COMPROBANTE; ","")&amp;IF(AND(E307="Hecho",N(F307)=0),"HECHO - SIN FECHA; ",""),LEN(IF(A307="","SIN OBRA; ",IF(COUNTIF('Obras'!$A$2:$A$51,A307)=0,"OBRA NO ESTÁ EN OBRAS; ",""))&amp;IF(B307="","SIN PUNTO; ","")&amp;IF(AND(AND(E307&lt;&gt;"Hecho",E307&lt;&gt;"No aplica"),N(I307)&gt;0,TODAY()&gt;=N(I307)),"ABIERTO DESPUÉS DEL INICIO; ","")&amp;IF(AND(AND(E307&lt;&gt;"Hecho",E307&lt;&gt;"No aplica"),N(I307)&gt;0,TODAY()&lt;N(I307),N(I307)-TODAY()&lt;=N('Ajustes'!$B$2)),"INICIO CERCANO - SIGUE ABIERTO; ","")&amp;IF(AND(E307&lt;&gt;"No aplica",C307=""),"SIN RESPONSABLE; ","")&amp;IF(AND(AND(E307&lt;&gt;"Hecho",E307&lt;&gt;"No aplica"),N(D307)=0),"SIN FECHA LÍMITE; ","")&amp;IF(AND(AND(E307&lt;&gt;"Hecho",E307&lt;&gt;"No aplica"),N(D307)&gt;0,N(I307)&gt;0,N(D307)&gt;N(I307)),"FECHA LÍMITE DESPUÉS DEL INICIO; ","")&amp;IF(AND(AND(E307&lt;&gt;"Hecho",E307&lt;&gt;"No aplica"),N(D307)&gt;0,N(D307)&lt;TODAY()),"VENCIDO; ","")&amp;IF(AND(E307="Hecho",G307=""),"HECHO - SIN COMPROBANTE; ","")&amp;IF(AND(E307="Hecho",N(F307)=0),"HECHO - SIN FECHA; ",""))-2)))</f>
        <v/>
      </c>
    </row>
    <row r="308">
      <c r="B308" s="6" t="n"/>
      <c r="D308" s="7" t="n"/>
      <c r="F308" s="7" t="n"/>
      <c r="H308" s="6" t="n"/>
      <c r="I308" s="7">
        <f>IF(A308="","",IFERROR(IF(N(INDEX('Obras'!$D$2:$D$51,MATCH(A308,'Obras'!$A$2:$A$51,0)))=0,"",INDEX('Obras'!$D$2:$D$51,MATCH(A308,'Obras'!$A$2:$A$51,0))),""))</f>
        <v/>
      </c>
      <c r="J308" s="8">
        <f>IF(N(I308)=0,"",N(I308)-TODAY())</f>
        <v/>
      </c>
      <c r="K308" s="6">
        <f>IF(NOT(OR(A308&lt;&gt;"",B308&lt;&gt;"")),"",IF(IF(A308="","SIN OBRA; ",IF(COUNTIF('Obras'!$A$2:$A$51,A308)=0,"OBRA NO ESTÁ EN OBRAS; ",""))&amp;IF(B308="","SIN PUNTO; ","")&amp;IF(AND(AND(E308&lt;&gt;"Hecho",E308&lt;&gt;"No aplica"),N(I308)&gt;0,TODAY()&gt;=N(I308)),"ABIERTO DESPUÉS DEL INICIO; ","")&amp;IF(AND(AND(E308&lt;&gt;"Hecho",E308&lt;&gt;"No aplica"),N(I308)&gt;0,TODAY()&lt;N(I308),N(I308)-TODAY()&lt;=N('Ajustes'!$B$2)),"INICIO CERCANO - SIGUE ABIERTO; ","")&amp;IF(AND(E308&lt;&gt;"No aplica",C308=""),"SIN RESPONSABLE; ","")&amp;IF(AND(AND(E308&lt;&gt;"Hecho",E308&lt;&gt;"No aplica"),N(D308)=0),"SIN FECHA LÍMITE; ","")&amp;IF(AND(AND(E308&lt;&gt;"Hecho",E308&lt;&gt;"No aplica"),N(D308)&gt;0,N(I308)&gt;0,N(D308)&gt;N(I308)),"FECHA LÍMITE DESPUÉS DEL INICIO; ","")&amp;IF(AND(AND(E308&lt;&gt;"Hecho",E308&lt;&gt;"No aplica"),N(D308)&gt;0,N(D308)&lt;TODAY()),"VENCIDO; ","")&amp;IF(AND(E308="Hecho",G308=""),"HECHO - SIN COMPROBANTE; ","")&amp;IF(AND(E308="Hecho",N(F308)=0),"HECHO - SIN FECHA; ","")="","",LEFT(IF(A308="","SIN OBRA; ",IF(COUNTIF('Obras'!$A$2:$A$51,A308)=0,"OBRA NO ESTÁ EN OBRAS; ",""))&amp;IF(B308="","SIN PUNTO; ","")&amp;IF(AND(AND(E308&lt;&gt;"Hecho",E308&lt;&gt;"No aplica"),N(I308)&gt;0,TODAY()&gt;=N(I308)),"ABIERTO DESPUÉS DEL INICIO; ","")&amp;IF(AND(AND(E308&lt;&gt;"Hecho",E308&lt;&gt;"No aplica"),N(I308)&gt;0,TODAY()&lt;N(I308),N(I308)-TODAY()&lt;=N('Ajustes'!$B$2)),"INICIO CERCANO - SIGUE ABIERTO; ","")&amp;IF(AND(E308&lt;&gt;"No aplica",C308=""),"SIN RESPONSABLE; ","")&amp;IF(AND(AND(E308&lt;&gt;"Hecho",E308&lt;&gt;"No aplica"),N(D308)=0),"SIN FECHA LÍMITE; ","")&amp;IF(AND(AND(E308&lt;&gt;"Hecho",E308&lt;&gt;"No aplica"),N(D308)&gt;0,N(I308)&gt;0,N(D308)&gt;N(I308)),"FECHA LÍMITE DESPUÉS DEL INICIO; ","")&amp;IF(AND(AND(E308&lt;&gt;"Hecho",E308&lt;&gt;"No aplica"),N(D308)&gt;0,N(D308)&lt;TODAY()),"VENCIDO; ","")&amp;IF(AND(E308="Hecho",G308=""),"HECHO - SIN COMPROBANTE; ","")&amp;IF(AND(E308="Hecho",N(F308)=0),"HECHO - SIN FECHA; ",""),LEN(IF(A308="","SIN OBRA; ",IF(COUNTIF('Obras'!$A$2:$A$51,A308)=0,"OBRA NO ESTÁ EN OBRAS; ",""))&amp;IF(B308="","SIN PUNTO; ","")&amp;IF(AND(AND(E308&lt;&gt;"Hecho",E308&lt;&gt;"No aplica"),N(I308)&gt;0,TODAY()&gt;=N(I308)),"ABIERTO DESPUÉS DEL INICIO; ","")&amp;IF(AND(AND(E308&lt;&gt;"Hecho",E308&lt;&gt;"No aplica"),N(I308)&gt;0,TODAY()&lt;N(I308),N(I308)-TODAY()&lt;=N('Ajustes'!$B$2)),"INICIO CERCANO - SIGUE ABIERTO; ","")&amp;IF(AND(E308&lt;&gt;"No aplica",C308=""),"SIN RESPONSABLE; ","")&amp;IF(AND(AND(E308&lt;&gt;"Hecho",E308&lt;&gt;"No aplica"),N(D308)=0),"SIN FECHA LÍMITE; ","")&amp;IF(AND(AND(E308&lt;&gt;"Hecho",E308&lt;&gt;"No aplica"),N(D308)&gt;0,N(I308)&gt;0,N(D308)&gt;N(I308)),"FECHA LÍMITE DESPUÉS DEL INICIO; ","")&amp;IF(AND(AND(E308&lt;&gt;"Hecho",E308&lt;&gt;"No aplica"),N(D308)&gt;0,N(D308)&lt;TODAY()),"VENCIDO; ","")&amp;IF(AND(E308="Hecho",G308=""),"HECHO - SIN COMPROBANTE; ","")&amp;IF(AND(E308="Hecho",N(F308)=0),"HECHO - SIN FECHA; ",""))-2)))</f>
        <v/>
      </c>
    </row>
    <row r="309">
      <c r="B309" s="6" t="n"/>
      <c r="D309" s="7" t="n"/>
      <c r="F309" s="7" t="n"/>
      <c r="H309" s="6" t="n"/>
      <c r="I309" s="7">
        <f>IF(A309="","",IFERROR(IF(N(INDEX('Obras'!$D$2:$D$51,MATCH(A309,'Obras'!$A$2:$A$51,0)))=0,"",INDEX('Obras'!$D$2:$D$51,MATCH(A309,'Obras'!$A$2:$A$51,0))),""))</f>
        <v/>
      </c>
      <c r="J309" s="8">
        <f>IF(N(I309)=0,"",N(I309)-TODAY())</f>
        <v/>
      </c>
      <c r="K309" s="6">
        <f>IF(NOT(OR(A309&lt;&gt;"",B309&lt;&gt;"")),"",IF(IF(A309="","SIN OBRA; ",IF(COUNTIF('Obras'!$A$2:$A$51,A309)=0,"OBRA NO ESTÁ EN OBRAS; ",""))&amp;IF(B309="","SIN PUNTO; ","")&amp;IF(AND(AND(E309&lt;&gt;"Hecho",E309&lt;&gt;"No aplica"),N(I309)&gt;0,TODAY()&gt;=N(I309)),"ABIERTO DESPUÉS DEL INICIO; ","")&amp;IF(AND(AND(E309&lt;&gt;"Hecho",E309&lt;&gt;"No aplica"),N(I309)&gt;0,TODAY()&lt;N(I309),N(I309)-TODAY()&lt;=N('Ajustes'!$B$2)),"INICIO CERCANO - SIGUE ABIERTO; ","")&amp;IF(AND(E309&lt;&gt;"No aplica",C309=""),"SIN RESPONSABLE; ","")&amp;IF(AND(AND(E309&lt;&gt;"Hecho",E309&lt;&gt;"No aplica"),N(D309)=0),"SIN FECHA LÍMITE; ","")&amp;IF(AND(AND(E309&lt;&gt;"Hecho",E309&lt;&gt;"No aplica"),N(D309)&gt;0,N(I309)&gt;0,N(D309)&gt;N(I309)),"FECHA LÍMITE DESPUÉS DEL INICIO; ","")&amp;IF(AND(AND(E309&lt;&gt;"Hecho",E309&lt;&gt;"No aplica"),N(D309)&gt;0,N(D309)&lt;TODAY()),"VENCIDO; ","")&amp;IF(AND(E309="Hecho",G309=""),"HECHO - SIN COMPROBANTE; ","")&amp;IF(AND(E309="Hecho",N(F309)=0),"HECHO - SIN FECHA; ","")="","",LEFT(IF(A309="","SIN OBRA; ",IF(COUNTIF('Obras'!$A$2:$A$51,A309)=0,"OBRA NO ESTÁ EN OBRAS; ",""))&amp;IF(B309="","SIN PUNTO; ","")&amp;IF(AND(AND(E309&lt;&gt;"Hecho",E309&lt;&gt;"No aplica"),N(I309)&gt;0,TODAY()&gt;=N(I309)),"ABIERTO DESPUÉS DEL INICIO; ","")&amp;IF(AND(AND(E309&lt;&gt;"Hecho",E309&lt;&gt;"No aplica"),N(I309)&gt;0,TODAY()&lt;N(I309),N(I309)-TODAY()&lt;=N('Ajustes'!$B$2)),"INICIO CERCANO - SIGUE ABIERTO; ","")&amp;IF(AND(E309&lt;&gt;"No aplica",C309=""),"SIN RESPONSABLE; ","")&amp;IF(AND(AND(E309&lt;&gt;"Hecho",E309&lt;&gt;"No aplica"),N(D309)=0),"SIN FECHA LÍMITE; ","")&amp;IF(AND(AND(E309&lt;&gt;"Hecho",E309&lt;&gt;"No aplica"),N(D309)&gt;0,N(I309)&gt;0,N(D309)&gt;N(I309)),"FECHA LÍMITE DESPUÉS DEL INICIO; ","")&amp;IF(AND(AND(E309&lt;&gt;"Hecho",E309&lt;&gt;"No aplica"),N(D309)&gt;0,N(D309)&lt;TODAY()),"VENCIDO; ","")&amp;IF(AND(E309="Hecho",G309=""),"HECHO - SIN COMPROBANTE; ","")&amp;IF(AND(E309="Hecho",N(F309)=0),"HECHO - SIN FECHA; ",""),LEN(IF(A309="","SIN OBRA; ",IF(COUNTIF('Obras'!$A$2:$A$51,A309)=0,"OBRA NO ESTÁ EN OBRAS; ",""))&amp;IF(B309="","SIN PUNTO; ","")&amp;IF(AND(AND(E309&lt;&gt;"Hecho",E309&lt;&gt;"No aplica"),N(I309)&gt;0,TODAY()&gt;=N(I309)),"ABIERTO DESPUÉS DEL INICIO; ","")&amp;IF(AND(AND(E309&lt;&gt;"Hecho",E309&lt;&gt;"No aplica"),N(I309)&gt;0,TODAY()&lt;N(I309),N(I309)-TODAY()&lt;=N('Ajustes'!$B$2)),"INICIO CERCANO - SIGUE ABIERTO; ","")&amp;IF(AND(E309&lt;&gt;"No aplica",C309=""),"SIN RESPONSABLE; ","")&amp;IF(AND(AND(E309&lt;&gt;"Hecho",E309&lt;&gt;"No aplica"),N(D309)=0),"SIN FECHA LÍMITE; ","")&amp;IF(AND(AND(E309&lt;&gt;"Hecho",E309&lt;&gt;"No aplica"),N(D309)&gt;0,N(I309)&gt;0,N(D309)&gt;N(I309)),"FECHA LÍMITE DESPUÉS DEL INICIO; ","")&amp;IF(AND(AND(E309&lt;&gt;"Hecho",E309&lt;&gt;"No aplica"),N(D309)&gt;0,N(D309)&lt;TODAY()),"VENCIDO; ","")&amp;IF(AND(E309="Hecho",G309=""),"HECHO - SIN COMPROBANTE; ","")&amp;IF(AND(E309="Hecho",N(F309)=0),"HECHO - SIN FECHA; ",""))-2)))</f>
        <v/>
      </c>
    </row>
    <row r="310">
      <c r="B310" s="6" t="n"/>
      <c r="D310" s="7" t="n"/>
      <c r="F310" s="7" t="n"/>
      <c r="H310" s="6" t="n"/>
      <c r="I310" s="7">
        <f>IF(A310="","",IFERROR(IF(N(INDEX('Obras'!$D$2:$D$51,MATCH(A310,'Obras'!$A$2:$A$51,0)))=0,"",INDEX('Obras'!$D$2:$D$51,MATCH(A310,'Obras'!$A$2:$A$51,0))),""))</f>
        <v/>
      </c>
      <c r="J310" s="8">
        <f>IF(N(I310)=0,"",N(I310)-TODAY())</f>
        <v/>
      </c>
      <c r="K310" s="6">
        <f>IF(NOT(OR(A310&lt;&gt;"",B310&lt;&gt;"")),"",IF(IF(A310="","SIN OBRA; ",IF(COUNTIF('Obras'!$A$2:$A$51,A310)=0,"OBRA NO ESTÁ EN OBRAS; ",""))&amp;IF(B310="","SIN PUNTO; ","")&amp;IF(AND(AND(E310&lt;&gt;"Hecho",E310&lt;&gt;"No aplica"),N(I310)&gt;0,TODAY()&gt;=N(I310)),"ABIERTO DESPUÉS DEL INICIO; ","")&amp;IF(AND(AND(E310&lt;&gt;"Hecho",E310&lt;&gt;"No aplica"),N(I310)&gt;0,TODAY()&lt;N(I310),N(I310)-TODAY()&lt;=N('Ajustes'!$B$2)),"INICIO CERCANO - SIGUE ABIERTO; ","")&amp;IF(AND(E310&lt;&gt;"No aplica",C310=""),"SIN RESPONSABLE; ","")&amp;IF(AND(AND(E310&lt;&gt;"Hecho",E310&lt;&gt;"No aplica"),N(D310)=0),"SIN FECHA LÍMITE; ","")&amp;IF(AND(AND(E310&lt;&gt;"Hecho",E310&lt;&gt;"No aplica"),N(D310)&gt;0,N(I310)&gt;0,N(D310)&gt;N(I310)),"FECHA LÍMITE DESPUÉS DEL INICIO; ","")&amp;IF(AND(AND(E310&lt;&gt;"Hecho",E310&lt;&gt;"No aplica"),N(D310)&gt;0,N(D310)&lt;TODAY()),"VENCIDO; ","")&amp;IF(AND(E310="Hecho",G310=""),"HECHO - SIN COMPROBANTE; ","")&amp;IF(AND(E310="Hecho",N(F310)=0),"HECHO - SIN FECHA; ","")="","",LEFT(IF(A310="","SIN OBRA; ",IF(COUNTIF('Obras'!$A$2:$A$51,A310)=0,"OBRA NO ESTÁ EN OBRAS; ",""))&amp;IF(B310="","SIN PUNTO; ","")&amp;IF(AND(AND(E310&lt;&gt;"Hecho",E310&lt;&gt;"No aplica"),N(I310)&gt;0,TODAY()&gt;=N(I310)),"ABIERTO DESPUÉS DEL INICIO; ","")&amp;IF(AND(AND(E310&lt;&gt;"Hecho",E310&lt;&gt;"No aplica"),N(I310)&gt;0,TODAY()&lt;N(I310),N(I310)-TODAY()&lt;=N('Ajustes'!$B$2)),"INICIO CERCANO - SIGUE ABIERTO; ","")&amp;IF(AND(E310&lt;&gt;"No aplica",C310=""),"SIN RESPONSABLE; ","")&amp;IF(AND(AND(E310&lt;&gt;"Hecho",E310&lt;&gt;"No aplica"),N(D310)=0),"SIN FECHA LÍMITE; ","")&amp;IF(AND(AND(E310&lt;&gt;"Hecho",E310&lt;&gt;"No aplica"),N(D310)&gt;0,N(I310)&gt;0,N(D310)&gt;N(I310)),"FECHA LÍMITE DESPUÉS DEL INICIO; ","")&amp;IF(AND(AND(E310&lt;&gt;"Hecho",E310&lt;&gt;"No aplica"),N(D310)&gt;0,N(D310)&lt;TODAY()),"VENCIDO; ","")&amp;IF(AND(E310="Hecho",G310=""),"HECHO - SIN COMPROBANTE; ","")&amp;IF(AND(E310="Hecho",N(F310)=0),"HECHO - SIN FECHA; ",""),LEN(IF(A310="","SIN OBRA; ",IF(COUNTIF('Obras'!$A$2:$A$51,A310)=0,"OBRA NO ESTÁ EN OBRAS; ",""))&amp;IF(B310="","SIN PUNTO; ","")&amp;IF(AND(AND(E310&lt;&gt;"Hecho",E310&lt;&gt;"No aplica"),N(I310)&gt;0,TODAY()&gt;=N(I310)),"ABIERTO DESPUÉS DEL INICIO; ","")&amp;IF(AND(AND(E310&lt;&gt;"Hecho",E310&lt;&gt;"No aplica"),N(I310)&gt;0,TODAY()&lt;N(I310),N(I310)-TODAY()&lt;=N('Ajustes'!$B$2)),"INICIO CERCANO - SIGUE ABIERTO; ","")&amp;IF(AND(E310&lt;&gt;"No aplica",C310=""),"SIN RESPONSABLE; ","")&amp;IF(AND(AND(E310&lt;&gt;"Hecho",E310&lt;&gt;"No aplica"),N(D310)=0),"SIN FECHA LÍMITE; ","")&amp;IF(AND(AND(E310&lt;&gt;"Hecho",E310&lt;&gt;"No aplica"),N(D310)&gt;0,N(I310)&gt;0,N(D310)&gt;N(I310)),"FECHA LÍMITE DESPUÉS DEL INICIO; ","")&amp;IF(AND(AND(E310&lt;&gt;"Hecho",E310&lt;&gt;"No aplica"),N(D310)&gt;0,N(D310)&lt;TODAY()),"VENCIDO; ","")&amp;IF(AND(E310="Hecho",G310=""),"HECHO - SIN COMPROBANTE; ","")&amp;IF(AND(E310="Hecho",N(F310)=0),"HECHO - SIN FECHA; ",""))-2)))</f>
        <v/>
      </c>
    </row>
    <row r="311">
      <c r="B311" s="6" t="n"/>
      <c r="D311" s="7" t="n"/>
      <c r="F311" s="7" t="n"/>
      <c r="H311" s="6" t="n"/>
      <c r="I311" s="7">
        <f>IF(A311="","",IFERROR(IF(N(INDEX('Obras'!$D$2:$D$51,MATCH(A311,'Obras'!$A$2:$A$51,0)))=0,"",INDEX('Obras'!$D$2:$D$51,MATCH(A311,'Obras'!$A$2:$A$51,0))),""))</f>
        <v/>
      </c>
      <c r="J311" s="8">
        <f>IF(N(I311)=0,"",N(I311)-TODAY())</f>
        <v/>
      </c>
      <c r="K311" s="6">
        <f>IF(NOT(OR(A311&lt;&gt;"",B311&lt;&gt;"")),"",IF(IF(A311="","SIN OBRA; ",IF(COUNTIF('Obras'!$A$2:$A$51,A311)=0,"OBRA NO ESTÁ EN OBRAS; ",""))&amp;IF(B311="","SIN PUNTO; ","")&amp;IF(AND(AND(E311&lt;&gt;"Hecho",E311&lt;&gt;"No aplica"),N(I311)&gt;0,TODAY()&gt;=N(I311)),"ABIERTO DESPUÉS DEL INICIO; ","")&amp;IF(AND(AND(E311&lt;&gt;"Hecho",E311&lt;&gt;"No aplica"),N(I311)&gt;0,TODAY()&lt;N(I311),N(I311)-TODAY()&lt;=N('Ajustes'!$B$2)),"INICIO CERCANO - SIGUE ABIERTO; ","")&amp;IF(AND(E311&lt;&gt;"No aplica",C311=""),"SIN RESPONSABLE; ","")&amp;IF(AND(AND(E311&lt;&gt;"Hecho",E311&lt;&gt;"No aplica"),N(D311)=0),"SIN FECHA LÍMITE; ","")&amp;IF(AND(AND(E311&lt;&gt;"Hecho",E311&lt;&gt;"No aplica"),N(D311)&gt;0,N(I311)&gt;0,N(D311)&gt;N(I311)),"FECHA LÍMITE DESPUÉS DEL INICIO; ","")&amp;IF(AND(AND(E311&lt;&gt;"Hecho",E311&lt;&gt;"No aplica"),N(D311)&gt;0,N(D311)&lt;TODAY()),"VENCIDO; ","")&amp;IF(AND(E311="Hecho",G311=""),"HECHO - SIN COMPROBANTE; ","")&amp;IF(AND(E311="Hecho",N(F311)=0),"HECHO - SIN FECHA; ","")="","",LEFT(IF(A311="","SIN OBRA; ",IF(COUNTIF('Obras'!$A$2:$A$51,A311)=0,"OBRA NO ESTÁ EN OBRAS; ",""))&amp;IF(B311="","SIN PUNTO; ","")&amp;IF(AND(AND(E311&lt;&gt;"Hecho",E311&lt;&gt;"No aplica"),N(I311)&gt;0,TODAY()&gt;=N(I311)),"ABIERTO DESPUÉS DEL INICIO; ","")&amp;IF(AND(AND(E311&lt;&gt;"Hecho",E311&lt;&gt;"No aplica"),N(I311)&gt;0,TODAY()&lt;N(I311),N(I311)-TODAY()&lt;=N('Ajustes'!$B$2)),"INICIO CERCANO - SIGUE ABIERTO; ","")&amp;IF(AND(E311&lt;&gt;"No aplica",C311=""),"SIN RESPONSABLE; ","")&amp;IF(AND(AND(E311&lt;&gt;"Hecho",E311&lt;&gt;"No aplica"),N(D311)=0),"SIN FECHA LÍMITE; ","")&amp;IF(AND(AND(E311&lt;&gt;"Hecho",E311&lt;&gt;"No aplica"),N(D311)&gt;0,N(I311)&gt;0,N(D311)&gt;N(I311)),"FECHA LÍMITE DESPUÉS DEL INICIO; ","")&amp;IF(AND(AND(E311&lt;&gt;"Hecho",E311&lt;&gt;"No aplica"),N(D311)&gt;0,N(D311)&lt;TODAY()),"VENCIDO; ","")&amp;IF(AND(E311="Hecho",G311=""),"HECHO - SIN COMPROBANTE; ","")&amp;IF(AND(E311="Hecho",N(F311)=0),"HECHO - SIN FECHA; ",""),LEN(IF(A311="","SIN OBRA; ",IF(COUNTIF('Obras'!$A$2:$A$51,A311)=0,"OBRA NO ESTÁ EN OBRAS; ",""))&amp;IF(B311="","SIN PUNTO; ","")&amp;IF(AND(AND(E311&lt;&gt;"Hecho",E311&lt;&gt;"No aplica"),N(I311)&gt;0,TODAY()&gt;=N(I311)),"ABIERTO DESPUÉS DEL INICIO; ","")&amp;IF(AND(AND(E311&lt;&gt;"Hecho",E311&lt;&gt;"No aplica"),N(I311)&gt;0,TODAY()&lt;N(I311),N(I311)-TODAY()&lt;=N('Ajustes'!$B$2)),"INICIO CERCANO - SIGUE ABIERTO; ","")&amp;IF(AND(E311&lt;&gt;"No aplica",C311=""),"SIN RESPONSABLE; ","")&amp;IF(AND(AND(E311&lt;&gt;"Hecho",E311&lt;&gt;"No aplica"),N(D311)=0),"SIN FECHA LÍMITE; ","")&amp;IF(AND(AND(E311&lt;&gt;"Hecho",E311&lt;&gt;"No aplica"),N(D311)&gt;0,N(I311)&gt;0,N(D311)&gt;N(I311)),"FECHA LÍMITE DESPUÉS DEL INICIO; ","")&amp;IF(AND(AND(E311&lt;&gt;"Hecho",E311&lt;&gt;"No aplica"),N(D311)&gt;0,N(D311)&lt;TODAY()),"VENCIDO; ","")&amp;IF(AND(E311="Hecho",G311=""),"HECHO - SIN COMPROBANTE; ","")&amp;IF(AND(E311="Hecho",N(F311)=0),"HECHO - SIN FECHA; ",""))-2)))</f>
        <v/>
      </c>
    </row>
    <row r="312">
      <c r="B312" s="6" t="n"/>
      <c r="D312" s="7" t="n"/>
      <c r="F312" s="7" t="n"/>
      <c r="H312" s="6" t="n"/>
      <c r="I312" s="7">
        <f>IF(A312="","",IFERROR(IF(N(INDEX('Obras'!$D$2:$D$51,MATCH(A312,'Obras'!$A$2:$A$51,0)))=0,"",INDEX('Obras'!$D$2:$D$51,MATCH(A312,'Obras'!$A$2:$A$51,0))),""))</f>
        <v/>
      </c>
      <c r="J312" s="8">
        <f>IF(N(I312)=0,"",N(I312)-TODAY())</f>
        <v/>
      </c>
      <c r="K312" s="6">
        <f>IF(NOT(OR(A312&lt;&gt;"",B312&lt;&gt;"")),"",IF(IF(A312="","SIN OBRA; ",IF(COUNTIF('Obras'!$A$2:$A$51,A312)=0,"OBRA NO ESTÁ EN OBRAS; ",""))&amp;IF(B312="","SIN PUNTO; ","")&amp;IF(AND(AND(E312&lt;&gt;"Hecho",E312&lt;&gt;"No aplica"),N(I312)&gt;0,TODAY()&gt;=N(I312)),"ABIERTO DESPUÉS DEL INICIO; ","")&amp;IF(AND(AND(E312&lt;&gt;"Hecho",E312&lt;&gt;"No aplica"),N(I312)&gt;0,TODAY()&lt;N(I312),N(I312)-TODAY()&lt;=N('Ajustes'!$B$2)),"INICIO CERCANO - SIGUE ABIERTO; ","")&amp;IF(AND(E312&lt;&gt;"No aplica",C312=""),"SIN RESPONSABLE; ","")&amp;IF(AND(AND(E312&lt;&gt;"Hecho",E312&lt;&gt;"No aplica"),N(D312)=0),"SIN FECHA LÍMITE; ","")&amp;IF(AND(AND(E312&lt;&gt;"Hecho",E312&lt;&gt;"No aplica"),N(D312)&gt;0,N(I312)&gt;0,N(D312)&gt;N(I312)),"FECHA LÍMITE DESPUÉS DEL INICIO; ","")&amp;IF(AND(AND(E312&lt;&gt;"Hecho",E312&lt;&gt;"No aplica"),N(D312)&gt;0,N(D312)&lt;TODAY()),"VENCIDO; ","")&amp;IF(AND(E312="Hecho",G312=""),"HECHO - SIN COMPROBANTE; ","")&amp;IF(AND(E312="Hecho",N(F312)=0),"HECHO - SIN FECHA; ","")="","",LEFT(IF(A312="","SIN OBRA; ",IF(COUNTIF('Obras'!$A$2:$A$51,A312)=0,"OBRA NO ESTÁ EN OBRAS; ",""))&amp;IF(B312="","SIN PUNTO; ","")&amp;IF(AND(AND(E312&lt;&gt;"Hecho",E312&lt;&gt;"No aplica"),N(I312)&gt;0,TODAY()&gt;=N(I312)),"ABIERTO DESPUÉS DEL INICIO; ","")&amp;IF(AND(AND(E312&lt;&gt;"Hecho",E312&lt;&gt;"No aplica"),N(I312)&gt;0,TODAY()&lt;N(I312),N(I312)-TODAY()&lt;=N('Ajustes'!$B$2)),"INICIO CERCANO - SIGUE ABIERTO; ","")&amp;IF(AND(E312&lt;&gt;"No aplica",C312=""),"SIN RESPONSABLE; ","")&amp;IF(AND(AND(E312&lt;&gt;"Hecho",E312&lt;&gt;"No aplica"),N(D312)=0),"SIN FECHA LÍMITE; ","")&amp;IF(AND(AND(E312&lt;&gt;"Hecho",E312&lt;&gt;"No aplica"),N(D312)&gt;0,N(I312)&gt;0,N(D312)&gt;N(I312)),"FECHA LÍMITE DESPUÉS DEL INICIO; ","")&amp;IF(AND(AND(E312&lt;&gt;"Hecho",E312&lt;&gt;"No aplica"),N(D312)&gt;0,N(D312)&lt;TODAY()),"VENCIDO; ","")&amp;IF(AND(E312="Hecho",G312=""),"HECHO - SIN COMPROBANTE; ","")&amp;IF(AND(E312="Hecho",N(F312)=0),"HECHO - SIN FECHA; ",""),LEN(IF(A312="","SIN OBRA; ",IF(COUNTIF('Obras'!$A$2:$A$51,A312)=0,"OBRA NO ESTÁ EN OBRAS; ",""))&amp;IF(B312="","SIN PUNTO; ","")&amp;IF(AND(AND(E312&lt;&gt;"Hecho",E312&lt;&gt;"No aplica"),N(I312)&gt;0,TODAY()&gt;=N(I312)),"ABIERTO DESPUÉS DEL INICIO; ","")&amp;IF(AND(AND(E312&lt;&gt;"Hecho",E312&lt;&gt;"No aplica"),N(I312)&gt;0,TODAY()&lt;N(I312),N(I312)-TODAY()&lt;=N('Ajustes'!$B$2)),"INICIO CERCANO - SIGUE ABIERTO; ","")&amp;IF(AND(E312&lt;&gt;"No aplica",C312=""),"SIN RESPONSABLE; ","")&amp;IF(AND(AND(E312&lt;&gt;"Hecho",E312&lt;&gt;"No aplica"),N(D312)=0),"SIN FECHA LÍMITE; ","")&amp;IF(AND(AND(E312&lt;&gt;"Hecho",E312&lt;&gt;"No aplica"),N(D312)&gt;0,N(I312)&gt;0,N(D312)&gt;N(I312)),"FECHA LÍMITE DESPUÉS DEL INICIO; ","")&amp;IF(AND(AND(E312&lt;&gt;"Hecho",E312&lt;&gt;"No aplica"),N(D312)&gt;0,N(D312)&lt;TODAY()),"VENCIDO; ","")&amp;IF(AND(E312="Hecho",G312=""),"HECHO - SIN COMPROBANTE; ","")&amp;IF(AND(E312="Hecho",N(F312)=0),"HECHO - SIN FECHA; ",""))-2)))</f>
        <v/>
      </c>
    </row>
    <row r="313">
      <c r="B313" s="6" t="n"/>
      <c r="D313" s="7" t="n"/>
      <c r="F313" s="7" t="n"/>
      <c r="H313" s="6" t="n"/>
      <c r="I313" s="7">
        <f>IF(A313="","",IFERROR(IF(N(INDEX('Obras'!$D$2:$D$51,MATCH(A313,'Obras'!$A$2:$A$51,0)))=0,"",INDEX('Obras'!$D$2:$D$51,MATCH(A313,'Obras'!$A$2:$A$51,0))),""))</f>
        <v/>
      </c>
      <c r="J313" s="8">
        <f>IF(N(I313)=0,"",N(I313)-TODAY())</f>
        <v/>
      </c>
      <c r="K313" s="6">
        <f>IF(NOT(OR(A313&lt;&gt;"",B313&lt;&gt;"")),"",IF(IF(A313="","SIN OBRA; ",IF(COUNTIF('Obras'!$A$2:$A$51,A313)=0,"OBRA NO ESTÁ EN OBRAS; ",""))&amp;IF(B313="","SIN PUNTO; ","")&amp;IF(AND(AND(E313&lt;&gt;"Hecho",E313&lt;&gt;"No aplica"),N(I313)&gt;0,TODAY()&gt;=N(I313)),"ABIERTO DESPUÉS DEL INICIO; ","")&amp;IF(AND(AND(E313&lt;&gt;"Hecho",E313&lt;&gt;"No aplica"),N(I313)&gt;0,TODAY()&lt;N(I313),N(I313)-TODAY()&lt;=N('Ajustes'!$B$2)),"INICIO CERCANO - SIGUE ABIERTO; ","")&amp;IF(AND(E313&lt;&gt;"No aplica",C313=""),"SIN RESPONSABLE; ","")&amp;IF(AND(AND(E313&lt;&gt;"Hecho",E313&lt;&gt;"No aplica"),N(D313)=0),"SIN FECHA LÍMITE; ","")&amp;IF(AND(AND(E313&lt;&gt;"Hecho",E313&lt;&gt;"No aplica"),N(D313)&gt;0,N(I313)&gt;0,N(D313)&gt;N(I313)),"FECHA LÍMITE DESPUÉS DEL INICIO; ","")&amp;IF(AND(AND(E313&lt;&gt;"Hecho",E313&lt;&gt;"No aplica"),N(D313)&gt;0,N(D313)&lt;TODAY()),"VENCIDO; ","")&amp;IF(AND(E313="Hecho",G313=""),"HECHO - SIN COMPROBANTE; ","")&amp;IF(AND(E313="Hecho",N(F313)=0),"HECHO - SIN FECHA; ","")="","",LEFT(IF(A313="","SIN OBRA; ",IF(COUNTIF('Obras'!$A$2:$A$51,A313)=0,"OBRA NO ESTÁ EN OBRAS; ",""))&amp;IF(B313="","SIN PUNTO; ","")&amp;IF(AND(AND(E313&lt;&gt;"Hecho",E313&lt;&gt;"No aplica"),N(I313)&gt;0,TODAY()&gt;=N(I313)),"ABIERTO DESPUÉS DEL INICIO; ","")&amp;IF(AND(AND(E313&lt;&gt;"Hecho",E313&lt;&gt;"No aplica"),N(I313)&gt;0,TODAY()&lt;N(I313),N(I313)-TODAY()&lt;=N('Ajustes'!$B$2)),"INICIO CERCANO - SIGUE ABIERTO; ","")&amp;IF(AND(E313&lt;&gt;"No aplica",C313=""),"SIN RESPONSABLE; ","")&amp;IF(AND(AND(E313&lt;&gt;"Hecho",E313&lt;&gt;"No aplica"),N(D313)=0),"SIN FECHA LÍMITE; ","")&amp;IF(AND(AND(E313&lt;&gt;"Hecho",E313&lt;&gt;"No aplica"),N(D313)&gt;0,N(I313)&gt;0,N(D313)&gt;N(I313)),"FECHA LÍMITE DESPUÉS DEL INICIO; ","")&amp;IF(AND(AND(E313&lt;&gt;"Hecho",E313&lt;&gt;"No aplica"),N(D313)&gt;0,N(D313)&lt;TODAY()),"VENCIDO; ","")&amp;IF(AND(E313="Hecho",G313=""),"HECHO - SIN COMPROBANTE; ","")&amp;IF(AND(E313="Hecho",N(F313)=0),"HECHO - SIN FECHA; ",""),LEN(IF(A313="","SIN OBRA; ",IF(COUNTIF('Obras'!$A$2:$A$51,A313)=0,"OBRA NO ESTÁ EN OBRAS; ",""))&amp;IF(B313="","SIN PUNTO; ","")&amp;IF(AND(AND(E313&lt;&gt;"Hecho",E313&lt;&gt;"No aplica"),N(I313)&gt;0,TODAY()&gt;=N(I313)),"ABIERTO DESPUÉS DEL INICIO; ","")&amp;IF(AND(AND(E313&lt;&gt;"Hecho",E313&lt;&gt;"No aplica"),N(I313)&gt;0,TODAY()&lt;N(I313),N(I313)-TODAY()&lt;=N('Ajustes'!$B$2)),"INICIO CERCANO - SIGUE ABIERTO; ","")&amp;IF(AND(E313&lt;&gt;"No aplica",C313=""),"SIN RESPONSABLE; ","")&amp;IF(AND(AND(E313&lt;&gt;"Hecho",E313&lt;&gt;"No aplica"),N(D313)=0),"SIN FECHA LÍMITE; ","")&amp;IF(AND(AND(E313&lt;&gt;"Hecho",E313&lt;&gt;"No aplica"),N(D313)&gt;0,N(I313)&gt;0,N(D313)&gt;N(I313)),"FECHA LÍMITE DESPUÉS DEL INICIO; ","")&amp;IF(AND(AND(E313&lt;&gt;"Hecho",E313&lt;&gt;"No aplica"),N(D313)&gt;0,N(D313)&lt;TODAY()),"VENCIDO; ","")&amp;IF(AND(E313="Hecho",G313=""),"HECHO - SIN COMPROBANTE; ","")&amp;IF(AND(E313="Hecho",N(F313)=0),"HECHO - SIN FECHA; ",""))-2)))</f>
        <v/>
      </c>
    </row>
    <row r="314">
      <c r="B314" s="6" t="n"/>
      <c r="D314" s="7" t="n"/>
      <c r="F314" s="7" t="n"/>
      <c r="H314" s="6" t="n"/>
      <c r="I314" s="7">
        <f>IF(A314="","",IFERROR(IF(N(INDEX('Obras'!$D$2:$D$51,MATCH(A314,'Obras'!$A$2:$A$51,0)))=0,"",INDEX('Obras'!$D$2:$D$51,MATCH(A314,'Obras'!$A$2:$A$51,0))),""))</f>
        <v/>
      </c>
      <c r="J314" s="8">
        <f>IF(N(I314)=0,"",N(I314)-TODAY())</f>
        <v/>
      </c>
      <c r="K314" s="6">
        <f>IF(NOT(OR(A314&lt;&gt;"",B314&lt;&gt;"")),"",IF(IF(A314="","SIN OBRA; ",IF(COUNTIF('Obras'!$A$2:$A$51,A314)=0,"OBRA NO ESTÁ EN OBRAS; ",""))&amp;IF(B314="","SIN PUNTO; ","")&amp;IF(AND(AND(E314&lt;&gt;"Hecho",E314&lt;&gt;"No aplica"),N(I314)&gt;0,TODAY()&gt;=N(I314)),"ABIERTO DESPUÉS DEL INICIO; ","")&amp;IF(AND(AND(E314&lt;&gt;"Hecho",E314&lt;&gt;"No aplica"),N(I314)&gt;0,TODAY()&lt;N(I314),N(I314)-TODAY()&lt;=N('Ajustes'!$B$2)),"INICIO CERCANO - SIGUE ABIERTO; ","")&amp;IF(AND(E314&lt;&gt;"No aplica",C314=""),"SIN RESPONSABLE; ","")&amp;IF(AND(AND(E314&lt;&gt;"Hecho",E314&lt;&gt;"No aplica"),N(D314)=0),"SIN FECHA LÍMITE; ","")&amp;IF(AND(AND(E314&lt;&gt;"Hecho",E314&lt;&gt;"No aplica"),N(D314)&gt;0,N(I314)&gt;0,N(D314)&gt;N(I314)),"FECHA LÍMITE DESPUÉS DEL INICIO; ","")&amp;IF(AND(AND(E314&lt;&gt;"Hecho",E314&lt;&gt;"No aplica"),N(D314)&gt;0,N(D314)&lt;TODAY()),"VENCIDO; ","")&amp;IF(AND(E314="Hecho",G314=""),"HECHO - SIN COMPROBANTE; ","")&amp;IF(AND(E314="Hecho",N(F314)=0),"HECHO - SIN FECHA; ","")="","",LEFT(IF(A314="","SIN OBRA; ",IF(COUNTIF('Obras'!$A$2:$A$51,A314)=0,"OBRA NO ESTÁ EN OBRAS; ",""))&amp;IF(B314="","SIN PUNTO; ","")&amp;IF(AND(AND(E314&lt;&gt;"Hecho",E314&lt;&gt;"No aplica"),N(I314)&gt;0,TODAY()&gt;=N(I314)),"ABIERTO DESPUÉS DEL INICIO; ","")&amp;IF(AND(AND(E314&lt;&gt;"Hecho",E314&lt;&gt;"No aplica"),N(I314)&gt;0,TODAY()&lt;N(I314),N(I314)-TODAY()&lt;=N('Ajustes'!$B$2)),"INICIO CERCANO - SIGUE ABIERTO; ","")&amp;IF(AND(E314&lt;&gt;"No aplica",C314=""),"SIN RESPONSABLE; ","")&amp;IF(AND(AND(E314&lt;&gt;"Hecho",E314&lt;&gt;"No aplica"),N(D314)=0),"SIN FECHA LÍMITE; ","")&amp;IF(AND(AND(E314&lt;&gt;"Hecho",E314&lt;&gt;"No aplica"),N(D314)&gt;0,N(I314)&gt;0,N(D314)&gt;N(I314)),"FECHA LÍMITE DESPUÉS DEL INICIO; ","")&amp;IF(AND(AND(E314&lt;&gt;"Hecho",E314&lt;&gt;"No aplica"),N(D314)&gt;0,N(D314)&lt;TODAY()),"VENCIDO; ","")&amp;IF(AND(E314="Hecho",G314=""),"HECHO - SIN COMPROBANTE; ","")&amp;IF(AND(E314="Hecho",N(F314)=0),"HECHO - SIN FECHA; ",""),LEN(IF(A314="","SIN OBRA; ",IF(COUNTIF('Obras'!$A$2:$A$51,A314)=0,"OBRA NO ESTÁ EN OBRAS; ",""))&amp;IF(B314="","SIN PUNTO; ","")&amp;IF(AND(AND(E314&lt;&gt;"Hecho",E314&lt;&gt;"No aplica"),N(I314)&gt;0,TODAY()&gt;=N(I314)),"ABIERTO DESPUÉS DEL INICIO; ","")&amp;IF(AND(AND(E314&lt;&gt;"Hecho",E314&lt;&gt;"No aplica"),N(I314)&gt;0,TODAY()&lt;N(I314),N(I314)-TODAY()&lt;=N('Ajustes'!$B$2)),"INICIO CERCANO - SIGUE ABIERTO; ","")&amp;IF(AND(E314&lt;&gt;"No aplica",C314=""),"SIN RESPONSABLE; ","")&amp;IF(AND(AND(E314&lt;&gt;"Hecho",E314&lt;&gt;"No aplica"),N(D314)=0),"SIN FECHA LÍMITE; ","")&amp;IF(AND(AND(E314&lt;&gt;"Hecho",E314&lt;&gt;"No aplica"),N(D314)&gt;0,N(I314)&gt;0,N(D314)&gt;N(I314)),"FECHA LÍMITE DESPUÉS DEL INICIO; ","")&amp;IF(AND(AND(E314&lt;&gt;"Hecho",E314&lt;&gt;"No aplica"),N(D314)&gt;0,N(D314)&lt;TODAY()),"VENCIDO; ","")&amp;IF(AND(E314="Hecho",G314=""),"HECHO - SIN COMPROBANTE; ","")&amp;IF(AND(E314="Hecho",N(F314)=0),"HECHO - SIN FECHA; ",""))-2)))</f>
        <v/>
      </c>
    </row>
    <row r="315">
      <c r="B315" s="6" t="n"/>
      <c r="D315" s="7" t="n"/>
      <c r="F315" s="7" t="n"/>
      <c r="H315" s="6" t="n"/>
      <c r="I315" s="7">
        <f>IF(A315="","",IFERROR(IF(N(INDEX('Obras'!$D$2:$D$51,MATCH(A315,'Obras'!$A$2:$A$51,0)))=0,"",INDEX('Obras'!$D$2:$D$51,MATCH(A315,'Obras'!$A$2:$A$51,0))),""))</f>
        <v/>
      </c>
      <c r="J315" s="8">
        <f>IF(N(I315)=0,"",N(I315)-TODAY())</f>
        <v/>
      </c>
      <c r="K315" s="6">
        <f>IF(NOT(OR(A315&lt;&gt;"",B315&lt;&gt;"")),"",IF(IF(A315="","SIN OBRA; ",IF(COUNTIF('Obras'!$A$2:$A$51,A315)=0,"OBRA NO ESTÁ EN OBRAS; ",""))&amp;IF(B315="","SIN PUNTO; ","")&amp;IF(AND(AND(E315&lt;&gt;"Hecho",E315&lt;&gt;"No aplica"),N(I315)&gt;0,TODAY()&gt;=N(I315)),"ABIERTO DESPUÉS DEL INICIO; ","")&amp;IF(AND(AND(E315&lt;&gt;"Hecho",E315&lt;&gt;"No aplica"),N(I315)&gt;0,TODAY()&lt;N(I315),N(I315)-TODAY()&lt;=N('Ajustes'!$B$2)),"INICIO CERCANO - SIGUE ABIERTO; ","")&amp;IF(AND(E315&lt;&gt;"No aplica",C315=""),"SIN RESPONSABLE; ","")&amp;IF(AND(AND(E315&lt;&gt;"Hecho",E315&lt;&gt;"No aplica"),N(D315)=0),"SIN FECHA LÍMITE; ","")&amp;IF(AND(AND(E315&lt;&gt;"Hecho",E315&lt;&gt;"No aplica"),N(D315)&gt;0,N(I315)&gt;0,N(D315)&gt;N(I315)),"FECHA LÍMITE DESPUÉS DEL INICIO; ","")&amp;IF(AND(AND(E315&lt;&gt;"Hecho",E315&lt;&gt;"No aplica"),N(D315)&gt;0,N(D315)&lt;TODAY()),"VENCIDO; ","")&amp;IF(AND(E315="Hecho",G315=""),"HECHO - SIN COMPROBANTE; ","")&amp;IF(AND(E315="Hecho",N(F315)=0),"HECHO - SIN FECHA; ","")="","",LEFT(IF(A315="","SIN OBRA; ",IF(COUNTIF('Obras'!$A$2:$A$51,A315)=0,"OBRA NO ESTÁ EN OBRAS; ",""))&amp;IF(B315="","SIN PUNTO; ","")&amp;IF(AND(AND(E315&lt;&gt;"Hecho",E315&lt;&gt;"No aplica"),N(I315)&gt;0,TODAY()&gt;=N(I315)),"ABIERTO DESPUÉS DEL INICIO; ","")&amp;IF(AND(AND(E315&lt;&gt;"Hecho",E315&lt;&gt;"No aplica"),N(I315)&gt;0,TODAY()&lt;N(I315),N(I315)-TODAY()&lt;=N('Ajustes'!$B$2)),"INICIO CERCANO - SIGUE ABIERTO; ","")&amp;IF(AND(E315&lt;&gt;"No aplica",C315=""),"SIN RESPONSABLE; ","")&amp;IF(AND(AND(E315&lt;&gt;"Hecho",E315&lt;&gt;"No aplica"),N(D315)=0),"SIN FECHA LÍMITE; ","")&amp;IF(AND(AND(E315&lt;&gt;"Hecho",E315&lt;&gt;"No aplica"),N(D315)&gt;0,N(I315)&gt;0,N(D315)&gt;N(I315)),"FECHA LÍMITE DESPUÉS DEL INICIO; ","")&amp;IF(AND(AND(E315&lt;&gt;"Hecho",E315&lt;&gt;"No aplica"),N(D315)&gt;0,N(D315)&lt;TODAY()),"VENCIDO; ","")&amp;IF(AND(E315="Hecho",G315=""),"HECHO - SIN COMPROBANTE; ","")&amp;IF(AND(E315="Hecho",N(F315)=0),"HECHO - SIN FECHA; ",""),LEN(IF(A315="","SIN OBRA; ",IF(COUNTIF('Obras'!$A$2:$A$51,A315)=0,"OBRA NO ESTÁ EN OBRAS; ",""))&amp;IF(B315="","SIN PUNTO; ","")&amp;IF(AND(AND(E315&lt;&gt;"Hecho",E315&lt;&gt;"No aplica"),N(I315)&gt;0,TODAY()&gt;=N(I315)),"ABIERTO DESPUÉS DEL INICIO; ","")&amp;IF(AND(AND(E315&lt;&gt;"Hecho",E315&lt;&gt;"No aplica"),N(I315)&gt;0,TODAY()&lt;N(I315),N(I315)-TODAY()&lt;=N('Ajustes'!$B$2)),"INICIO CERCANO - SIGUE ABIERTO; ","")&amp;IF(AND(E315&lt;&gt;"No aplica",C315=""),"SIN RESPONSABLE; ","")&amp;IF(AND(AND(E315&lt;&gt;"Hecho",E315&lt;&gt;"No aplica"),N(D315)=0),"SIN FECHA LÍMITE; ","")&amp;IF(AND(AND(E315&lt;&gt;"Hecho",E315&lt;&gt;"No aplica"),N(D315)&gt;0,N(I315)&gt;0,N(D315)&gt;N(I315)),"FECHA LÍMITE DESPUÉS DEL INICIO; ","")&amp;IF(AND(AND(E315&lt;&gt;"Hecho",E315&lt;&gt;"No aplica"),N(D315)&gt;0,N(D315)&lt;TODAY()),"VENCIDO; ","")&amp;IF(AND(E315="Hecho",G315=""),"HECHO - SIN COMPROBANTE; ","")&amp;IF(AND(E315="Hecho",N(F315)=0),"HECHO - SIN FECHA; ",""))-2)))</f>
        <v/>
      </c>
    </row>
    <row r="316">
      <c r="B316" s="6" t="n"/>
      <c r="D316" s="7" t="n"/>
      <c r="F316" s="7" t="n"/>
      <c r="H316" s="6" t="n"/>
      <c r="I316" s="7">
        <f>IF(A316="","",IFERROR(IF(N(INDEX('Obras'!$D$2:$D$51,MATCH(A316,'Obras'!$A$2:$A$51,0)))=0,"",INDEX('Obras'!$D$2:$D$51,MATCH(A316,'Obras'!$A$2:$A$51,0))),""))</f>
        <v/>
      </c>
      <c r="J316" s="8">
        <f>IF(N(I316)=0,"",N(I316)-TODAY())</f>
        <v/>
      </c>
      <c r="K316" s="6">
        <f>IF(NOT(OR(A316&lt;&gt;"",B316&lt;&gt;"")),"",IF(IF(A316="","SIN OBRA; ",IF(COUNTIF('Obras'!$A$2:$A$51,A316)=0,"OBRA NO ESTÁ EN OBRAS; ",""))&amp;IF(B316="","SIN PUNTO; ","")&amp;IF(AND(AND(E316&lt;&gt;"Hecho",E316&lt;&gt;"No aplica"),N(I316)&gt;0,TODAY()&gt;=N(I316)),"ABIERTO DESPUÉS DEL INICIO; ","")&amp;IF(AND(AND(E316&lt;&gt;"Hecho",E316&lt;&gt;"No aplica"),N(I316)&gt;0,TODAY()&lt;N(I316),N(I316)-TODAY()&lt;=N('Ajustes'!$B$2)),"INICIO CERCANO - SIGUE ABIERTO; ","")&amp;IF(AND(E316&lt;&gt;"No aplica",C316=""),"SIN RESPONSABLE; ","")&amp;IF(AND(AND(E316&lt;&gt;"Hecho",E316&lt;&gt;"No aplica"),N(D316)=0),"SIN FECHA LÍMITE; ","")&amp;IF(AND(AND(E316&lt;&gt;"Hecho",E316&lt;&gt;"No aplica"),N(D316)&gt;0,N(I316)&gt;0,N(D316)&gt;N(I316)),"FECHA LÍMITE DESPUÉS DEL INICIO; ","")&amp;IF(AND(AND(E316&lt;&gt;"Hecho",E316&lt;&gt;"No aplica"),N(D316)&gt;0,N(D316)&lt;TODAY()),"VENCIDO; ","")&amp;IF(AND(E316="Hecho",G316=""),"HECHO - SIN COMPROBANTE; ","")&amp;IF(AND(E316="Hecho",N(F316)=0),"HECHO - SIN FECHA; ","")="","",LEFT(IF(A316="","SIN OBRA; ",IF(COUNTIF('Obras'!$A$2:$A$51,A316)=0,"OBRA NO ESTÁ EN OBRAS; ",""))&amp;IF(B316="","SIN PUNTO; ","")&amp;IF(AND(AND(E316&lt;&gt;"Hecho",E316&lt;&gt;"No aplica"),N(I316)&gt;0,TODAY()&gt;=N(I316)),"ABIERTO DESPUÉS DEL INICIO; ","")&amp;IF(AND(AND(E316&lt;&gt;"Hecho",E316&lt;&gt;"No aplica"),N(I316)&gt;0,TODAY()&lt;N(I316),N(I316)-TODAY()&lt;=N('Ajustes'!$B$2)),"INICIO CERCANO - SIGUE ABIERTO; ","")&amp;IF(AND(E316&lt;&gt;"No aplica",C316=""),"SIN RESPONSABLE; ","")&amp;IF(AND(AND(E316&lt;&gt;"Hecho",E316&lt;&gt;"No aplica"),N(D316)=0),"SIN FECHA LÍMITE; ","")&amp;IF(AND(AND(E316&lt;&gt;"Hecho",E316&lt;&gt;"No aplica"),N(D316)&gt;0,N(I316)&gt;0,N(D316)&gt;N(I316)),"FECHA LÍMITE DESPUÉS DEL INICIO; ","")&amp;IF(AND(AND(E316&lt;&gt;"Hecho",E316&lt;&gt;"No aplica"),N(D316)&gt;0,N(D316)&lt;TODAY()),"VENCIDO; ","")&amp;IF(AND(E316="Hecho",G316=""),"HECHO - SIN COMPROBANTE; ","")&amp;IF(AND(E316="Hecho",N(F316)=0),"HECHO - SIN FECHA; ",""),LEN(IF(A316="","SIN OBRA; ",IF(COUNTIF('Obras'!$A$2:$A$51,A316)=0,"OBRA NO ESTÁ EN OBRAS; ",""))&amp;IF(B316="","SIN PUNTO; ","")&amp;IF(AND(AND(E316&lt;&gt;"Hecho",E316&lt;&gt;"No aplica"),N(I316)&gt;0,TODAY()&gt;=N(I316)),"ABIERTO DESPUÉS DEL INICIO; ","")&amp;IF(AND(AND(E316&lt;&gt;"Hecho",E316&lt;&gt;"No aplica"),N(I316)&gt;0,TODAY()&lt;N(I316),N(I316)-TODAY()&lt;=N('Ajustes'!$B$2)),"INICIO CERCANO - SIGUE ABIERTO; ","")&amp;IF(AND(E316&lt;&gt;"No aplica",C316=""),"SIN RESPONSABLE; ","")&amp;IF(AND(AND(E316&lt;&gt;"Hecho",E316&lt;&gt;"No aplica"),N(D316)=0),"SIN FECHA LÍMITE; ","")&amp;IF(AND(AND(E316&lt;&gt;"Hecho",E316&lt;&gt;"No aplica"),N(D316)&gt;0,N(I316)&gt;0,N(D316)&gt;N(I316)),"FECHA LÍMITE DESPUÉS DEL INICIO; ","")&amp;IF(AND(AND(E316&lt;&gt;"Hecho",E316&lt;&gt;"No aplica"),N(D316)&gt;0,N(D316)&lt;TODAY()),"VENCIDO; ","")&amp;IF(AND(E316="Hecho",G316=""),"HECHO - SIN COMPROBANTE; ","")&amp;IF(AND(E316="Hecho",N(F316)=0),"HECHO - SIN FECHA; ",""))-2)))</f>
        <v/>
      </c>
    </row>
    <row r="317">
      <c r="B317" s="6" t="n"/>
      <c r="D317" s="7" t="n"/>
      <c r="F317" s="7" t="n"/>
      <c r="H317" s="6" t="n"/>
      <c r="I317" s="7">
        <f>IF(A317="","",IFERROR(IF(N(INDEX('Obras'!$D$2:$D$51,MATCH(A317,'Obras'!$A$2:$A$51,0)))=0,"",INDEX('Obras'!$D$2:$D$51,MATCH(A317,'Obras'!$A$2:$A$51,0))),""))</f>
        <v/>
      </c>
      <c r="J317" s="8">
        <f>IF(N(I317)=0,"",N(I317)-TODAY())</f>
        <v/>
      </c>
      <c r="K317" s="6">
        <f>IF(NOT(OR(A317&lt;&gt;"",B317&lt;&gt;"")),"",IF(IF(A317="","SIN OBRA; ",IF(COUNTIF('Obras'!$A$2:$A$51,A317)=0,"OBRA NO ESTÁ EN OBRAS; ",""))&amp;IF(B317="","SIN PUNTO; ","")&amp;IF(AND(AND(E317&lt;&gt;"Hecho",E317&lt;&gt;"No aplica"),N(I317)&gt;0,TODAY()&gt;=N(I317)),"ABIERTO DESPUÉS DEL INICIO; ","")&amp;IF(AND(AND(E317&lt;&gt;"Hecho",E317&lt;&gt;"No aplica"),N(I317)&gt;0,TODAY()&lt;N(I317),N(I317)-TODAY()&lt;=N('Ajustes'!$B$2)),"INICIO CERCANO - SIGUE ABIERTO; ","")&amp;IF(AND(E317&lt;&gt;"No aplica",C317=""),"SIN RESPONSABLE; ","")&amp;IF(AND(AND(E317&lt;&gt;"Hecho",E317&lt;&gt;"No aplica"),N(D317)=0),"SIN FECHA LÍMITE; ","")&amp;IF(AND(AND(E317&lt;&gt;"Hecho",E317&lt;&gt;"No aplica"),N(D317)&gt;0,N(I317)&gt;0,N(D317)&gt;N(I317)),"FECHA LÍMITE DESPUÉS DEL INICIO; ","")&amp;IF(AND(AND(E317&lt;&gt;"Hecho",E317&lt;&gt;"No aplica"),N(D317)&gt;0,N(D317)&lt;TODAY()),"VENCIDO; ","")&amp;IF(AND(E317="Hecho",G317=""),"HECHO - SIN COMPROBANTE; ","")&amp;IF(AND(E317="Hecho",N(F317)=0),"HECHO - SIN FECHA; ","")="","",LEFT(IF(A317="","SIN OBRA; ",IF(COUNTIF('Obras'!$A$2:$A$51,A317)=0,"OBRA NO ESTÁ EN OBRAS; ",""))&amp;IF(B317="","SIN PUNTO; ","")&amp;IF(AND(AND(E317&lt;&gt;"Hecho",E317&lt;&gt;"No aplica"),N(I317)&gt;0,TODAY()&gt;=N(I317)),"ABIERTO DESPUÉS DEL INICIO; ","")&amp;IF(AND(AND(E317&lt;&gt;"Hecho",E317&lt;&gt;"No aplica"),N(I317)&gt;0,TODAY()&lt;N(I317),N(I317)-TODAY()&lt;=N('Ajustes'!$B$2)),"INICIO CERCANO - SIGUE ABIERTO; ","")&amp;IF(AND(E317&lt;&gt;"No aplica",C317=""),"SIN RESPONSABLE; ","")&amp;IF(AND(AND(E317&lt;&gt;"Hecho",E317&lt;&gt;"No aplica"),N(D317)=0),"SIN FECHA LÍMITE; ","")&amp;IF(AND(AND(E317&lt;&gt;"Hecho",E317&lt;&gt;"No aplica"),N(D317)&gt;0,N(I317)&gt;0,N(D317)&gt;N(I317)),"FECHA LÍMITE DESPUÉS DEL INICIO; ","")&amp;IF(AND(AND(E317&lt;&gt;"Hecho",E317&lt;&gt;"No aplica"),N(D317)&gt;0,N(D317)&lt;TODAY()),"VENCIDO; ","")&amp;IF(AND(E317="Hecho",G317=""),"HECHO - SIN COMPROBANTE; ","")&amp;IF(AND(E317="Hecho",N(F317)=0),"HECHO - SIN FECHA; ",""),LEN(IF(A317="","SIN OBRA; ",IF(COUNTIF('Obras'!$A$2:$A$51,A317)=0,"OBRA NO ESTÁ EN OBRAS; ",""))&amp;IF(B317="","SIN PUNTO; ","")&amp;IF(AND(AND(E317&lt;&gt;"Hecho",E317&lt;&gt;"No aplica"),N(I317)&gt;0,TODAY()&gt;=N(I317)),"ABIERTO DESPUÉS DEL INICIO; ","")&amp;IF(AND(AND(E317&lt;&gt;"Hecho",E317&lt;&gt;"No aplica"),N(I317)&gt;0,TODAY()&lt;N(I317),N(I317)-TODAY()&lt;=N('Ajustes'!$B$2)),"INICIO CERCANO - SIGUE ABIERTO; ","")&amp;IF(AND(E317&lt;&gt;"No aplica",C317=""),"SIN RESPONSABLE; ","")&amp;IF(AND(AND(E317&lt;&gt;"Hecho",E317&lt;&gt;"No aplica"),N(D317)=0),"SIN FECHA LÍMITE; ","")&amp;IF(AND(AND(E317&lt;&gt;"Hecho",E317&lt;&gt;"No aplica"),N(D317)&gt;0,N(I317)&gt;0,N(D317)&gt;N(I317)),"FECHA LÍMITE DESPUÉS DEL INICIO; ","")&amp;IF(AND(AND(E317&lt;&gt;"Hecho",E317&lt;&gt;"No aplica"),N(D317)&gt;0,N(D317)&lt;TODAY()),"VENCIDO; ","")&amp;IF(AND(E317="Hecho",G317=""),"HECHO - SIN COMPROBANTE; ","")&amp;IF(AND(E317="Hecho",N(F317)=0),"HECHO - SIN FECHA; ",""))-2)))</f>
        <v/>
      </c>
    </row>
    <row r="318">
      <c r="B318" s="6" t="n"/>
      <c r="D318" s="7" t="n"/>
      <c r="F318" s="7" t="n"/>
      <c r="H318" s="6" t="n"/>
      <c r="I318" s="7">
        <f>IF(A318="","",IFERROR(IF(N(INDEX('Obras'!$D$2:$D$51,MATCH(A318,'Obras'!$A$2:$A$51,0)))=0,"",INDEX('Obras'!$D$2:$D$51,MATCH(A318,'Obras'!$A$2:$A$51,0))),""))</f>
        <v/>
      </c>
      <c r="J318" s="8">
        <f>IF(N(I318)=0,"",N(I318)-TODAY())</f>
        <v/>
      </c>
      <c r="K318" s="6">
        <f>IF(NOT(OR(A318&lt;&gt;"",B318&lt;&gt;"")),"",IF(IF(A318="","SIN OBRA; ",IF(COUNTIF('Obras'!$A$2:$A$51,A318)=0,"OBRA NO ESTÁ EN OBRAS; ",""))&amp;IF(B318="","SIN PUNTO; ","")&amp;IF(AND(AND(E318&lt;&gt;"Hecho",E318&lt;&gt;"No aplica"),N(I318)&gt;0,TODAY()&gt;=N(I318)),"ABIERTO DESPUÉS DEL INICIO; ","")&amp;IF(AND(AND(E318&lt;&gt;"Hecho",E318&lt;&gt;"No aplica"),N(I318)&gt;0,TODAY()&lt;N(I318),N(I318)-TODAY()&lt;=N('Ajustes'!$B$2)),"INICIO CERCANO - SIGUE ABIERTO; ","")&amp;IF(AND(E318&lt;&gt;"No aplica",C318=""),"SIN RESPONSABLE; ","")&amp;IF(AND(AND(E318&lt;&gt;"Hecho",E318&lt;&gt;"No aplica"),N(D318)=0),"SIN FECHA LÍMITE; ","")&amp;IF(AND(AND(E318&lt;&gt;"Hecho",E318&lt;&gt;"No aplica"),N(D318)&gt;0,N(I318)&gt;0,N(D318)&gt;N(I318)),"FECHA LÍMITE DESPUÉS DEL INICIO; ","")&amp;IF(AND(AND(E318&lt;&gt;"Hecho",E318&lt;&gt;"No aplica"),N(D318)&gt;0,N(D318)&lt;TODAY()),"VENCIDO; ","")&amp;IF(AND(E318="Hecho",G318=""),"HECHO - SIN COMPROBANTE; ","")&amp;IF(AND(E318="Hecho",N(F318)=0),"HECHO - SIN FECHA; ","")="","",LEFT(IF(A318="","SIN OBRA; ",IF(COUNTIF('Obras'!$A$2:$A$51,A318)=0,"OBRA NO ESTÁ EN OBRAS; ",""))&amp;IF(B318="","SIN PUNTO; ","")&amp;IF(AND(AND(E318&lt;&gt;"Hecho",E318&lt;&gt;"No aplica"),N(I318)&gt;0,TODAY()&gt;=N(I318)),"ABIERTO DESPUÉS DEL INICIO; ","")&amp;IF(AND(AND(E318&lt;&gt;"Hecho",E318&lt;&gt;"No aplica"),N(I318)&gt;0,TODAY()&lt;N(I318),N(I318)-TODAY()&lt;=N('Ajustes'!$B$2)),"INICIO CERCANO - SIGUE ABIERTO; ","")&amp;IF(AND(E318&lt;&gt;"No aplica",C318=""),"SIN RESPONSABLE; ","")&amp;IF(AND(AND(E318&lt;&gt;"Hecho",E318&lt;&gt;"No aplica"),N(D318)=0),"SIN FECHA LÍMITE; ","")&amp;IF(AND(AND(E318&lt;&gt;"Hecho",E318&lt;&gt;"No aplica"),N(D318)&gt;0,N(I318)&gt;0,N(D318)&gt;N(I318)),"FECHA LÍMITE DESPUÉS DEL INICIO; ","")&amp;IF(AND(AND(E318&lt;&gt;"Hecho",E318&lt;&gt;"No aplica"),N(D318)&gt;0,N(D318)&lt;TODAY()),"VENCIDO; ","")&amp;IF(AND(E318="Hecho",G318=""),"HECHO - SIN COMPROBANTE; ","")&amp;IF(AND(E318="Hecho",N(F318)=0),"HECHO - SIN FECHA; ",""),LEN(IF(A318="","SIN OBRA; ",IF(COUNTIF('Obras'!$A$2:$A$51,A318)=0,"OBRA NO ESTÁ EN OBRAS; ",""))&amp;IF(B318="","SIN PUNTO; ","")&amp;IF(AND(AND(E318&lt;&gt;"Hecho",E318&lt;&gt;"No aplica"),N(I318)&gt;0,TODAY()&gt;=N(I318)),"ABIERTO DESPUÉS DEL INICIO; ","")&amp;IF(AND(AND(E318&lt;&gt;"Hecho",E318&lt;&gt;"No aplica"),N(I318)&gt;0,TODAY()&lt;N(I318),N(I318)-TODAY()&lt;=N('Ajustes'!$B$2)),"INICIO CERCANO - SIGUE ABIERTO; ","")&amp;IF(AND(E318&lt;&gt;"No aplica",C318=""),"SIN RESPONSABLE; ","")&amp;IF(AND(AND(E318&lt;&gt;"Hecho",E318&lt;&gt;"No aplica"),N(D318)=0),"SIN FECHA LÍMITE; ","")&amp;IF(AND(AND(E318&lt;&gt;"Hecho",E318&lt;&gt;"No aplica"),N(D318)&gt;0,N(I318)&gt;0,N(D318)&gt;N(I318)),"FECHA LÍMITE DESPUÉS DEL INICIO; ","")&amp;IF(AND(AND(E318&lt;&gt;"Hecho",E318&lt;&gt;"No aplica"),N(D318)&gt;0,N(D318)&lt;TODAY()),"VENCIDO; ","")&amp;IF(AND(E318="Hecho",G318=""),"HECHO - SIN COMPROBANTE; ","")&amp;IF(AND(E318="Hecho",N(F318)=0),"HECHO - SIN FECHA; ",""))-2)))</f>
        <v/>
      </c>
    </row>
    <row r="319">
      <c r="B319" s="6" t="n"/>
      <c r="D319" s="7" t="n"/>
      <c r="F319" s="7" t="n"/>
      <c r="H319" s="6" t="n"/>
      <c r="I319" s="7">
        <f>IF(A319="","",IFERROR(IF(N(INDEX('Obras'!$D$2:$D$51,MATCH(A319,'Obras'!$A$2:$A$51,0)))=0,"",INDEX('Obras'!$D$2:$D$51,MATCH(A319,'Obras'!$A$2:$A$51,0))),""))</f>
        <v/>
      </c>
      <c r="J319" s="8">
        <f>IF(N(I319)=0,"",N(I319)-TODAY())</f>
        <v/>
      </c>
      <c r="K319" s="6">
        <f>IF(NOT(OR(A319&lt;&gt;"",B319&lt;&gt;"")),"",IF(IF(A319="","SIN OBRA; ",IF(COUNTIF('Obras'!$A$2:$A$51,A319)=0,"OBRA NO ESTÁ EN OBRAS; ",""))&amp;IF(B319="","SIN PUNTO; ","")&amp;IF(AND(AND(E319&lt;&gt;"Hecho",E319&lt;&gt;"No aplica"),N(I319)&gt;0,TODAY()&gt;=N(I319)),"ABIERTO DESPUÉS DEL INICIO; ","")&amp;IF(AND(AND(E319&lt;&gt;"Hecho",E319&lt;&gt;"No aplica"),N(I319)&gt;0,TODAY()&lt;N(I319),N(I319)-TODAY()&lt;=N('Ajustes'!$B$2)),"INICIO CERCANO - SIGUE ABIERTO; ","")&amp;IF(AND(E319&lt;&gt;"No aplica",C319=""),"SIN RESPONSABLE; ","")&amp;IF(AND(AND(E319&lt;&gt;"Hecho",E319&lt;&gt;"No aplica"),N(D319)=0),"SIN FECHA LÍMITE; ","")&amp;IF(AND(AND(E319&lt;&gt;"Hecho",E319&lt;&gt;"No aplica"),N(D319)&gt;0,N(I319)&gt;0,N(D319)&gt;N(I319)),"FECHA LÍMITE DESPUÉS DEL INICIO; ","")&amp;IF(AND(AND(E319&lt;&gt;"Hecho",E319&lt;&gt;"No aplica"),N(D319)&gt;0,N(D319)&lt;TODAY()),"VENCIDO; ","")&amp;IF(AND(E319="Hecho",G319=""),"HECHO - SIN COMPROBANTE; ","")&amp;IF(AND(E319="Hecho",N(F319)=0),"HECHO - SIN FECHA; ","")="","",LEFT(IF(A319="","SIN OBRA; ",IF(COUNTIF('Obras'!$A$2:$A$51,A319)=0,"OBRA NO ESTÁ EN OBRAS; ",""))&amp;IF(B319="","SIN PUNTO; ","")&amp;IF(AND(AND(E319&lt;&gt;"Hecho",E319&lt;&gt;"No aplica"),N(I319)&gt;0,TODAY()&gt;=N(I319)),"ABIERTO DESPUÉS DEL INICIO; ","")&amp;IF(AND(AND(E319&lt;&gt;"Hecho",E319&lt;&gt;"No aplica"),N(I319)&gt;0,TODAY()&lt;N(I319),N(I319)-TODAY()&lt;=N('Ajustes'!$B$2)),"INICIO CERCANO - SIGUE ABIERTO; ","")&amp;IF(AND(E319&lt;&gt;"No aplica",C319=""),"SIN RESPONSABLE; ","")&amp;IF(AND(AND(E319&lt;&gt;"Hecho",E319&lt;&gt;"No aplica"),N(D319)=0),"SIN FECHA LÍMITE; ","")&amp;IF(AND(AND(E319&lt;&gt;"Hecho",E319&lt;&gt;"No aplica"),N(D319)&gt;0,N(I319)&gt;0,N(D319)&gt;N(I319)),"FECHA LÍMITE DESPUÉS DEL INICIO; ","")&amp;IF(AND(AND(E319&lt;&gt;"Hecho",E319&lt;&gt;"No aplica"),N(D319)&gt;0,N(D319)&lt;TODAY()),"VENCIDO; ","")&amp;IF(AND(E319="Hecho",G319=""),"HECHO - SIN COMPROBANTE; ","")&amp;IF(AND(E319="Hecho",N(F319)=0),"HECHO - SIN FECHA; ",""),LEN(IF(A319="","SIN OBRA; ",IF(COUNTIF('Obras'!$A$2:$A$51,A319)=0,"OBRA NO ESTÁ EN OBRAS; ",""))&amp;IF(B319="","SIN PUNTO; ","")&amp;IF(AND(AND(E319&lt;&gt;"Hecho",E319&lt;&gt;"No aplica"),N(I319)&gt;0,TODAY()&gt;=N(I319)),"ABIERTO DESPUÉS DEL INICIO; ","")&amp;IF(AND(AND(E319&lt;&gt;"Hecho",E319&lt;&gt;"No aplica"),N(I319)&gt;0,TODAY()&lt;N(I319),N(I319)-TODAY()&lt;=N('Ajustes'!$B$2)),"INICIO CERCANO - SIGUE ABIERTO; ","")&amp;IF(AND(E319&lt;&gt;"No aplica",C319=""),"SIN RESPONSABLE; ","")&amp;IF(AND(AND(E319&lt;&gt;"Hecho",E319&lt;&gt;"No aplica"),N(D319)=0),"SIN FECHA LÍMITE; ","")&amp;IF(AND(AND(E319&lt;&gt;"Hecho",E319&lt;&gt;"No aplica"),N(D319)&gt;0,N(I319)&gt;0,N(D319)&gt;N(I319)),"FECHA LÍMITE DESPUÉS DEL INICIO; ","")&amp;IF(AND(AND(E319&lt;&gt;"Hecho",E319&lt;&gt;"No aplica"),N(D319)&gt;0,N(D319)&lt;TODAY()),"VENCIDO; ","")&amp;IF(AND(E319="Hecho",G319=""),"HECHO - SIN COMPROBANTE; ","")&amp;IF(AND(E319="Hecho",N(F319)=0),"HECHO - SIN FECHA; ",""))-2)))</f>
        <v/>
      </c>
    </row>
    <row r="320">
      <c r="B320" s="6" t="n"/>
      <c r="D320" s="7" t="n"/>
      <c r="F320" s="7" t="n"/>
      <c r="H320" s="6" t="n"/>
      <c r="I320" s="7">
        <f>IF(A320="","",IFERROR(IF(N(INDEX('Obras'!$D$2:$D$51,MATCH(A320,'Obras'!$A$2:$A$51,0)))=0,"",INDEX('Obras'!$D$2:$D$51,MATCH(A320,'Obras'!$A$2:$A$51,0))),""))</f>
        <v/>
      </c>
      <c r="J320" s="8">
        <f>IF(N(I320)=0,"",N(I320)-TODAY())</f>
        <v/>
      </c>
      <c r="K320" s="6">
        <f>IF(NOT(OR(A320&lt;&gt;"",B320&lt;&gt;"")),"",IF(IF(A320="","SIN OBRA; ",IF(COUNTIF('Obras'!$A$2:$A$51,A320)=0,"OBRA NO ESTÁ EN OBRAS; ",""))&amp;IF(B320="","SIN PUNTO; ","")&amp;IF(AND(AND(E320&lt;&gt;"Hecho",E320&lt;&gt;"No aplica"),N(I320)&gt;0,TODAY()&gt;=N(I320)),"ABIERTO DESPUÉS DEL INICIO; ","")&amp;IF(AND(AND(E320&lt;&gt;"Hecho",E320&lt;&gt;"No aplica"),N(I320)&gt;0,TODAY()&lt;N(I320),N(I320)-TODAY()&lt;=N('Ajustes'!$B$2)),"INICIO CERCANO - SIGUE ABIERTO; ","")&amp;IF(AND(E320&lt;&gt;"No aplica",C320=""),"SIN RESPONSABLE; ","")&amp;IF(AND(AND(E320&lt;&gt;"Hecho",E320&lt;&gt;"No aplica"),N(D320)=0),"SIN FECHA LÍMITE; ","")&amp;IF(AND(AND(E320&lt;&gt;"Hecho",E320&lt;&gt;"No aplica"),N(D320)&gt;0,N(I320)&gt;0,N(D320)&gt;N(I320)),"FECHA LÍMITE DESPUÉS DEL INICIO; ","")&amp;IF(AND(AND(E320&lt;&gt;"Hecho",E320&lt;&gt;"No aplica"),N(D320)&gt;0,N(D320)&lt;TODAY()),"VENCIDO; ","")&amp;IF(AND(E320="Hecho",G320=""),"HECHO - SIN COMPROBANTE; ","")&amp;IF(AND(E320="Hecho",N(F320)=0),"HECHO - SIN FECHA; ","")="","",LEFT(IF(A320="","SIN OBRA; ",IF(COUNTIF('Obras'!$A$2:$A$51,A320)=0,"OBRA NO ESTÁ EN OBRAS; ",""))&amp;IF(B320="","SIN PUNTO; ","")&amp;IF(AND(AND(E320&lt;&gt;"Hecho",E320&lt;&gt;"No aplica"),N(I320)&gt;0,TODAY()&gt;=N(I320)),"ABIERTO DESPUÉS DEL INICIO; ","")&amp;IF(AND(AND(E320&lt;&gt;"Hecho",E320&lt;&gt;"No aplica"),N(I320)&gt;0,TODAY()&lt;N(I320),N(I320)-TODAY()&lt;=N('Ajustes'!$B$2)),"INICIO CERCANO - SIGUE ABIERTO; ","")&amp;IF(AND(E320&lt;&gt;"No aplica",C320=""),"SIN RESPONSABLE; ","")&amp;IF(AND(AND(E320&lt;&gt;"Hecho",E320&lt;&gt;"No aplica"),N(D320)=0),"SIN FECHA LÍMITE; ","")&amp;IF(AND(AND(E320&lt;&gt;"Hecho",E320&lt;&gt;"No aplica"),N(D320)&gt;0,N(I320)&gt;0,N(D320)&gt;N(I320)),"FECHA LÍMITE DESPUÉS DEL INICIO; ","")&amp;IF(AND(AND(E320&lt;&gt;"Hecho",E320&lt;&gt;"No aplica"),N(D320)&gt;0,N(D320)&lt;TODAY()),"VENCIDO; ","")&amp;IF(AND(E320="Hecho",G320=""),"HECHO - SIN COMPROBANTE; ","")&amp;IF(AND(E320="Hecho",N(F320)=0),"HECHO - SIN FECHA; ",""),LEN(IF(A320="","SIN OBRA; ",IF(COUNTIF('Obras'!$A$2:$A$51,A320)=0,"OBRA NO ESTÁ EN OBRAS; ",""))&amp;IF(B320="","SIN PUNTO; ","")&amp;IF(AND(AND(E320&lt;&gt;"Hecho",E320&lt;&gt;"No aplica"),N(I320)&gt;0,TODAY()&gt;=N(I320)),"ABIERTO DESPUÉS DEL INICIO; ","")&amp;IF(AND(AND(E320&lt;&gt;"Hecho",E320&lt;&gt;"No aplica"),N(I320)&gt;0,TODAY()&lt;N(I320),N(I320)-TODAY()&lt;=N('Ajustes'!$B$2)),"INICIO CERCANO - SIGUE ABIERTO; ","")&amp;IF(AND(E320&lt;&gt;"No aplica",C320=""),"SIN RESPONSABLE; ","")&amp;IF(AND(AND(E320&lt;&gt;"Hecho",E320&lt;&gt;"No aplica"),N(D320)=0),"SIN FECHA LÍMITE; ","")&amp;IF(AND(AND(E320&lt;&gt;"Hecho",E320&lt;&gt;"No aplica"),N(D320)&gt;0,N(I320)&gt;0,N(D320)&gt;N(I320)),"FECHA LÍMITE DESPUÉS DEL INICIO; ","")&amp;IF(AND(AND(E320&lt;&gt;"Hecho",E320&lt;&gt;"No aplica"),N(D320)&gt;0,N(D320)&lt;TODAY()),"VENCIDO; ","")&amp;IF(AND(E320="Hecho",G320=""),"HECHO - SIN COMPROBANTE; ","")&amp;IF(AND(E320="Hecho",N(F320)=0),"HECHO - SIN FECHA; ",""))-2)))</f>
        <v/>
      </c>
    </row>
    <row r="321">
      <c r="B321" s="6" t="n"/>
      <c r="D321" s="7" t="n"/>
      <c r="F321" s="7" t="n"/>
      <c r="H321" s="6" t="n"/>
      <c r="I321" s="7">
        <f>IF(A321="","",IFERROR(IF(N(INDEX('Obras'!$D$2:$D$51,MATCH(A321,'Obras'!$A$2:$A$51,0)))=0,"",INDEX('Obras'!$D$2:$D$51,MATCH(A321,'Obras'!$A$2:$A$51,0))),""))</f>
        <v/>
      </c>
      <c r="J321" s="8">
        <f>IF(N(I321)=0,"",N(I321)-TODAY())</f>
        <v/>
      </c>
      <c r="K321" s="6">
        <f>IF(NOT(OR(A321&lt;&gt;"",B321&lt;&gt;"")),"",IF(IF(A321="","SIN OBRA; ",IF(COUNTIF('Obras'!$A$2:$A$51,A321)=0,"OBRA NO ESTÁ EN OBRAS; ",""))&amp;IF(B321="","SIN PUNTO; ","")&amp;IF(AND(AND(E321&lt;&gt;"Hecho",E321&lt;&gt;"No aplica"),N(I321)&gt;0,TODAY()&gt;=N(I321)),"ABIERTO DESPUÉS DEL INICIO; ","")&amp;IF(AND(AND(E321&lt;&gt;"Hecho",E321&lt;&gt;"No aplica"),N(I321)&gt;0,TODAY()&lt;N(I321),N(I321)-TODAY()&lt;=N('Ajustes'!$B$2)),"INICIO CERCANO - SIGUE ABIERTO; ","")&amp;IF(AND(E321&lt;&gt;"No aplica",C321=""),"SIN RESPONSABLE; ","")&amp;IF(AND(AND(E321&lt;&gt;"Hecho",E321&lt;&gt;"No aplica"),N(D321)=0),"SIN FECHA LÍMITE; ","")&amp;IF(AND(AND(E321&lt;&gt;"Hecho",E321&lt;&gt;"No aplica"),N(D321)&gt;0,N(I321)&gt;0,N(D321)&gt;N(I321)),"FECHA LÍMITE DESPUÉS DEL INICIO; ","")&amp;IF(AND(AND(E321&lt;&gt;"Hecho",E321&lt;&gt;"No aplica"),N(D321)&gt;0,N(D321)&lt;TODAY()),"VENCIDO; ","")&amp;IF(AND(E321="Hecho",G321=""),"HECHO - SIN COMPROBANTE; ","")&amp;IF(AND(E321="Hecho",N(F321)=0),"HECHO - SIN FECHA; ","")="","",LEFT(IF(A321="","SIN OBRA; ",IF(COUNTIF('Obras'!$A$2:$A$51,A321)=0,"OBRA NO ESTÁ EN OBRAS; ",""))&amp;IF(B321="","SIN PUNTO; ","")&amp;IF(AND(AND(E321&lt;&gt;"Hecho",E321&lt;&gt;"No aplica"),N(I321)&gt;0,TODAY()&gt;=N(I321)),"ABIERTO DESPUÉS DEL INICIO; ","")&amp;IF(AND(AND(E321&lt;&gt;"Hecho",E321&lt;&gt;"No aplica"),N(I321)&gt;0,TODAY()&lt;N(I321),N(I321)-TODAY()&lt;=N('Ajustes'!$B$2)),"INICIO CERCANO - SIGUE ABIERTO; ","")&amp;IF(AND(E321&lt;&gt;"No aplica",C321=""),"SIN RESPONSABLE; ","")&amp;IF(AND(AND(E321&lt;&gt;"Hecho",E321&lt;&gt;"No aplica"),N(D321)=0),"SIN FECHA LÍMITE; ","")&amp;IF(AND(AND(E321&lt;&gt;"Hecho",E321&lt;&gt;"No aplica"),N(D321)&gt;0,N(I321)&gt;0,N(D321)&gt;N(I321)),"FECHA LÍMITE DESPUÉS DEL INICIO; ","")&amp;IF(AND(AND(E321&lt;&gt;"Hecho",E321&lt;&gt;"No aplica"),N(D321)&gt;0,N(D321)&lt;TODAY()),"VENCIDO; ","")&amp;IF(AND(E321="Hecho",G321=""),"HECHO - SIN COMPROBANTE; ","")&amp;IF(AND(E321="Hecho",N(F321)=0),"HECHO - SIN FECHA; ",""),LEN(IF(A321="","SIN OBRA; ",IF(COUNTIF('Obras'!$A$2:$A$51,A321)=0,"OBRA NO ESTÁ EN OBRAS; ",""))&amp;IF(B321="","SIN PUNTO; ","")&amp;IF(AND(AND(E321&lt;&gt;"Hecho",E321&lt;&gt;"No aplica"),N(I321)&gt;0,TODAY()&gt;=N(I321)),"ABIERTO DESPUÉS DEL INICIO; ","")&amp;IF(AND(AND(E321&lt;&gt;"Hecho",E321&lt;&gt;"No aplica"),N(I321)&gt;0,TODAY()&lt;N(I321),N(I321)-TODAY()&lt;=N('Ajustes'!$B$2)),"INICIO CERCANO - SIGUE ABIERTO; ","")&amp;IF(AND(E321&lt;&gt;"No aplica",C321=""),"SIN RESPONSABLE; ","")&amp;IF(AND(AND(E321&lt;&gt;"Hecho",E321&lt;&gt;"No aplica"),N(D321)=0),"SIN FECHA LÍMITE; ","")&amp;IF(AND(AND(E321&lt;&gt;"Hecho",E321&lt;&gt;"No aplica"),N(D321)&gt;0,N(I321)&gt;0,N(D321)&gt;N(I321)),"FECHA LÍMITE DESPUÉS DEL INICIO; ","")&amp;IF(AND(AND(E321&lt;&gt;"Hecho",E321&lt;&gt;"No aplica"),N(D321)&gt;0,N(D321)&lt;TODAY()),"VENCIDO; ","")&amp;IF(AND(E321="Hecho",G321=""),"HECHO - SIN COMPROBANTE; ","")&amp;IF(AND(E321="Hecho",N(F321)=0),"HECHO - SIN FECHA; ",""))-2)))</f>
        <v/>
      </c>
    </row>
    <row r="322">
      <c r="B322" s="6" t="n"/>
      <c r="D322" s="7" t="n"/>
      <c r="F322" s="7" t="n"/>
      <c r="H322" s="6" t="n"/>
      <c r="I322" s="7">
        <f>IF(A322="","",IFERROR(IF(N(INDEX('Obras'!$D$2:$D$51,MATCH(A322,'Obras'!$A$2:$A$51,0)))=0,"",INDEX('Obras'!$D$2:$D$51,MATCH(A322,'Obras'!$A$2:$A$51,0))),""))</f>
        <v/>
      </c>
      <c r="J322" s="8">
        <f>IF(N(I322)=0,"",N(I322)-TODAY())</f>
        <v/>
      </c>
      <c r="K322" s="6">
        <f>IF(NOT(OR(A322&lt;&gt;"",B322&lt;&gt;"")),"",IF(IF(A322="","SIN OBRA; ",IF(COUNTIF('Obras'!$A$2:$A$51,A322)=0,"OBRA NO ESTÁ EN OBRAS; ",""))&amp;IF(B322="","SIN PUNTO; ","")&amp;IF(AND(AND(E322&lt;&gt;"Hecho",E322&lt;&gt;"No aplica"),N(I322)&gt;0,TODAY()&gt;=N(I322)),"ABIERTO DESPUÉS DEL INICIO; ","")&amp;IF(AND(AND(E322&lt;&gt;"Hecho",E322&lt;&gt;"No aplica"),N(I322)&gt;0,TODAY()&lt;N(I322),N(I322)-TODAY()&lt;=N('Ajustes'!$B$2)),"INICIO CERCANO - SIGUE ABIERTO; ","")&amp;IF(AND(E322&lt;&gt;"No aplica",C322=""),"SIN RESPONSABLE; ","")&amp;IF(AND(AND(E322&lt;&gt;"Hecho",E322&lt;&gt;"No aplica"),N(D322)=0),"SIN FECHA LÍMITE; ","")&amp;IF(AND(AND(E322&lt;&gt;"Hecho",E322&lt;&gt;"No aplica"),N(D322)&gt;0,N(I322)&gt;0,N(D322)&gt;N(I322)),"FECHA LÍMITE DESPUÉS DEL INICIO; ","")&amp;IF(AND(AND(E322&lt;&gt;"Hecho",E322&lt;&gt;"No aplica"),N(D322)&gt;0,N(D322)&lt;TODAY()),"VENCIDO; ","")&amp;IF(AND(E322="Hecho",G322=""),"HECHO - SIN COMPROBANTE; ","")&amp;IF(AND(E322="Hecho",N(F322)=0),"HECHO - SIN FECHA; ","")="","",LEFT(IF(A322="","SIN OBRA; ",IF(COUNTIF('Obras'!$A$2:$A$51,A322)=0,"OBRA NO ESTÁ EN OBRAS; ",""))&amp;IF(B322="","SIN PUNTO; ","")&amp;IF(AND(AND(E322&lt;&gt;"Hecho",E322&lt;&gt;"No aplica"),N(I322)&gt;0,TODAY()&gt;=N(I322)),"ABIERTO DESPUÉS DEL INICIO; ","")&amp;IF(AND(AND(E322&lt;&gt;"Hecho",E322&lt;&gt;"No aplica"),N(I322)&gt;0,TODAY()&lt;N(I322),N(I322)-TODAY()&lt;=N('Ajustes'!$B$2)),"INICIO CERCANO - SIGUE ABIERTO; ","")&amp;IF(AND(E322&lt;&gt;"No aplica",C322=""),"SIN RESPONSABLE; ","")&amp;IF(AND(AND(E322&lt;&gt;"Hecho",E322&lt;&gt;"No aplica"),N(D322)=0),"SIN FECHA LÍMITE; ","")&amp;IF(AND(AND(E322&lt;&gt;"Hecho",E322&lt;&gt;"No aplica"),N(D322)&gt;0,N(I322)&gt;0,N(D322)&gt;N(I322)),"FECHA LÍMITE DESPUÉS DEL INICIO; ","")&amp;IF(AND(AND(E322&lt;&gt;"Hecho",E322&lt;&gt;"No aplica"),N(D322)&gt;0,N(D322)&lt;TODAY()),"VENCIDO; ","")&amp;IF(AND(E322="Hecho",G322=""),"HECHO - SIN COMPROBANTE; ","")&amp;IF(AND(E322="Hecho",N(F322)=0),"HECHO - SIN FECHA; ",""),LEN(IF(A322="","SIN OBRA; ",IF(COUNTIF('Obras'!$A$2:$A$51,A322)=0,"OBRA NO ESTÁ EN OBRAS; ",""))&amp;IF(B322="","SIN PUNTO; ","")&amp;IF(AND(AND(E322&lt;&gt;"Hecho",E322&lt;&gt;"No aplica"),N(I322)&gt;0,TODAY()&gt;=N(I322)),"ABIERTO DESPUÉS DEL INICIO; ","")&amp;IF(AND(AND(E322&lt;&gt;"Hecho",E322&lt;&gt;"No aplica"),N(I322)&gt;0,TODAY()&lt;N(I322),N(I322)-TODAY()&lt;=N('Ajustes'!$B$2)),"INICIO CERCANO - SIGUE ABIERTO; ","")&amp;IF(AND(E322&lt;&gt;"No aplica",C322=""),"SIN RESPONSABLE; ","")&amp;IF(AND(AND(E322&lt;&gt;"Hecho",E322&lt;&gt;"No aplica"),N(D322)=0),"SIN FECHA LÍMITE; ","")&amp;IF(AND(AND(E322&lt;&gt;"Hecho",E322&lt;&gt;"No aplica"),N(D322)&gt;0,N(I322)&gt;0,N(D322)&gt;N(I322)),"FECHA LÍMITE DESPUÉS DEL INICIO; ","")&amp;IF(AND(AND(E322&lt;&gt;"Hecho",E322&lt;&gt;"No aplica"),N(D322)&gt;0,N(D322)&lt;TODAY()),"VENCIDO; ","")&amp;IF(AND(E322="Hecho",G322=""),"HECHO - SIN COMPROBANTE; ","")&amp;IF(AND(E322="Hecho",N(F322)=0),"HECHO - SIN FECHA; ",""))-2)))</f>
        <v/>
      </c>
    </row>
    <row r="323">
      <c r="B323" s="6" t="n"/>
      <c r="D323" s="7" t="n"/>
      <c r="F323" s="7" t="n"/>
      <c r="H323" s="6" t="n"/>
      <c r="I323" s="7">
        <f>IF(A323="","",IFERROR(IF(N(INDEX('Obras'!$D$2:$D$51,MATCH(A323,'Obras'!$A$2:$A$51,0)))=0,"",INDEX('Obras'!$D$2:$D$51,MATCH(A323,'Obras'!$A$2:$A$51,0))),""))</f>
        <v/>
      </c>
      <c r="J323" s="8">
        <f>IF(N(I323)=0,"",N(I323)-TODAY())</f>
        <v/>
      </c>
      <c r="K323" s="6">
        <f>IF(NOT(OR(A323&lt;&gt;"",B323&lt;&gt;"")),"",IF(IF(A323="","SIN OBRA; ",IF(COUNTIF('Obras'!$A$2:$A$51,A323)=0,"OBRA NO ESTÁ EN OBRAS; ",""))&amp;IF(B323="","SIN PUNTO; ","")&amp;IF(AND(AND(E323&lt;&gt;"Hecho",E323&lt;&gt;"No aplica"),N(I323)&gt;0,TODAY()&gt;=N(I323)),"ABIERTO DESPUÉS DEL INICIO; ","")&amp;IF(AND(AND(E323&lt;&gt;"Hecho",E323&lt;&gt;"No aplica"),N(I323)&gt;0,TODAY()&lt;N(I323),N(I323)-TODAY()&lt;=N('Ajustes'!$B$2)),"INICIO CERCANO - SIGUE ABIERTO; ","")&amp;IF(AND(E323&lt;&gt;"No aplica",C323=""),"SIN RESPONSABLE; ","")&amp;IF(AND(AND(E323&lt;&gt;"Hecho",E323&lt;&gt;"No aplica"),N(D323)=0),"SIN FECHA LÍMITE; ","")&amp;IF(AND(AND(E323&lt;&gt;"Hecho",E323&lt;&gt;"No aplica"),N(D323)&gt;0,N(I323)&gt;0,N(D323)&gt;N(I323)),"FECHA LÍMITE DESPUÉS DEL INICIO; ","")&amp;IF(AND(AND(E323&lt;&gt;"Hecho",E323&lt;&gt;"No aplica"),N(D323)&gt;0,N(D323)&lt;TODAY()),"VENCIDO; ","")&amp;IF(AND(E323="Hecho",G323=""),"HECHO - SIN COMPROBANTE; ","")&amp;IF(AND(E323="Hecho",N(F323)=0),"HECHO - SIN FECHA; ","")="","",LEFT(IF(A323="","SIN OBRA; ",IF(COUNTIF('Obras'!$A$2:$A$51,A323)=0,"OBRA NO ESTÁ EN OBRAS; ",""))&amp;IF(B323="","SIN PUNTO; ","")&amp;IF(AND(AND(E323&lt;&gt;"Hecho",E323&lt;&gt;"No aplica"),N(I323)&gt;0,TODAY()&gt;=N(I323)),"ABIERTO DESPUÉS DEL INICIO; ","")&amp;IF(AND(AND(E323&lt;&gt;"Hecho",E323&lt;&gt;"No aplica"),N(I323)&gt;0,TODAY()&lt;N(I323),N(I323)-TODAY()&lt;=N('Ajustes'!$B$2)),"INICIO CERCANO - SIGUE ABIERTO; ","")&amp;IF(AND(E323&lt;&gt;"No aplica",C323=""),"SIN RESPONSABLE; ","")&amp;IF(AND(AND(E323&lt;&gt;"Hecho",E323&lt;&gt;"No aplica"),N(D323)=0),"SIN FECHA LÍMITE; ","")&amp;IF(AND(AND(E323&lt;&gt;"Hecho",E323&lt;&gt;"No aplica"),N(D323)&gt;0,N(I323)&gt;0,N(D323)&gt;N(I323)),"FECHA LÍMITE DESPUÉS DEL INICIO; ","")&amp;IF(AND(AND(E323&lt;&gt;"Hecho",E323&lt;&gt;"No aplica"),N(D323)&gt;0,N(D323)&lt;TODAY()),"VENCIDO; ","")&amp;IF(AND(E323="Hecho",G323=""),"HECHO - SIN COMPROBANTE; ","")&amp;IF(AND(E323="Hecho",N(F323)=0),"HECHO - SIN FECHA; ",""),LEN(IF(A323="","SIN OBRA; ",IF(COUNTIF('Obras'!$A$2:$A$51,A323)=0,"OBRA NO ESTÁ EN OBRAS; ",""))&amp;IF(B323="","SIN PUNTO; ","")&amp;IF(AND(AND(E323&lt;&gt;"Hecho",E323&lt;&gt;"No aplica"),N(I323)&gt;0,TODAY()&gt;=N(I323)),"ABIERTO DESPUÉS DEL INICIO; ","")&amp;IF(AND(AND(E323&lt;&gt;"Hecho",E323&lt;&gt;"No aplica"),N(I323)&gt;0,TODAY()&lt;N(I323),N(I323)-TODAY()&lt;=N('Ajustes'!$B$2)),"INICIO CERCANO - SIGUE ABIERTO; ","")&amp;IF(AND(E323&lt;&gt;"No aplica",C323=""),"SIN RESPONSABLE; ","")&amp;IF(AND(AND(E323&lt;&gt;"Hecho",E323&lt;&gt;"No aplica"),N(D323)=0),"SIN FECHA LÍMITE; ","")&amp;IF(AND(AND(E323&lt;&gt;"Hecho",E323&lt;&gt;"No aplica"),N(D323)&gt;0,N(I323)&gt;0,N(D323)&gt;N(I323)),"FECHA LÍMITE DESPUÉS DEL INICIO; ","")&amp;IF(AND(AND(E323&lt;&gt;"Hecho",E323&lt;&gt;"No aplica"),N(D323)&gt;0,N(D323)&lt;TODAY()),"VENCIDO; ","")&amp;IF(AND(E323="Hecho",G323=""),"HECHO - SIN COMPROBANTE; ","")&amp;IF(AND(E323="Hecho",N(F323)=0),"HECHO - SIN FECHA; ",""))-2)))</f>
        <v/>
      </c>
    </row>
    <row r="324">
      <c r="B324" s="6" t="n"/>
      <c r="D324" s="7" t="n"/>
      <c r="F324" s="7" t="n"/>
      <c r="H324" s="6" t="n"/>
      <c r="I324" s="7">
        <f>IF(A324="","",IFERROR(IF(N(INDEX('Obras'!$D$2:$D$51,MATCH(A324,'Obras'!$A$2:$A$51,0)))=0,"",INDEX('Obras'!$D$2:$D$51,MATCH(A324,'Obras'!$A$2:$A$51,0))),""))</f>
        <v/>
      </c>
      <c r="J324" s="8">
        <f>IF(N(I324)=0,"",N(I324)-TODAY())</f>
        <v/>
      </c>
      <c r="K324" s="6">
        <f>IF(NOT(OR(A324&lt;&gt;"",B324&lt;&gt;"")),"",IF(IF(A324="","SIN OBRA; ",IF(COUNTIF('Obras'!$A$2:$A$51,A324)=0,"OBRA NO ESTÁ EN OBRAS; ",""))&amp;IF(B324="","SIN PUNTO; ","")&amp;IF(AND(AND(E324&lt;&gt;"Hecho",E324&lt;&gt;"No aplica"),N(I324)&gt;0,TODAY()&gt;=N(I324)),"ABIERTO DESPUÉS DEL INICIO; ","")&amp;IF(AND(AND(E324&lt;&gt;"Hecho",E324&lt;&gt;"No aplica"),N(I324)&gt;0,TODAY()&lt;N(I324),N(I324)-TODAY()&lt;=N('Ajustes'!$B$2)),"INICIO CERCANO - SIGUE ABIERTO; ","")&amp;IF(AND(E324&lt;&gt;"No aplica",C324=""),"SIN RESPONSABLE; ","")&amp;IF(AND(AND(E324&lt;&gt;"Hecho",E324&lt;&gt;"No aplica"),N(D324)=0),"SIN FECHA LÍMITE; ","")&amp;IF(AND(AND(E324&lt;&gt;"Hecho",E324&lt;&gt;"No aplica"),N(D324)&gt;0,N(I324)&gt;0,N(D324)&gt;N(I324)),"FECHA LÍMITE DESPUÉS DEL INICIO; ","")&amp;IF(AND(AND(E324&lt;&gt;"Hecho",E324&lt;&gt;"No aplica"),N(D324)&gt;0,N(D324)&lt;TODAY()),"VENCIDO; ","")&amp;IF(AND(E324="Hecho",G324=""),"HECHO - SIN COMPROBANTE; ","")&amp;IF(AND(E324="Hecho",N(F324)=0),"HECHO - SIN FECHA; ","")="","",LEFT(IF(A324="","SIN OBRA; ",IF(COUNTIF('Obras'!$A$2:$A$51,A324)=0,"OBRA NO ESTÁ EN OBRAS; ",""))&amp;IF(B324="","SIN PUNTO; ","")&amp;IF(AND(AND(E324&lt;&gt;"Hecho",E324&lt;&gt;"No aplica"),N(I324)&gt;0,TODAY()&gt;=N(I324)),"ABIERTO DESPUÉS DEL INICIO; ","")&amp;IF(AND(AND(E324&lt;&gt;"Hecho",E324&lt;&gt;"No aplica"),N(I324)&gt;0,TODAY()&lt;N(I324),N(I324)-TODAY()&lt;=N('Ajustes'!$B$2)),"INICIO CERCANO - SIGUE ABIERTO; ","")&amp;IF(AND(E324&lt;&gt;"No aplica",C324=""),"SIN RESPONSABLE; ","")&amp;IF(AND(AND(E324&lt;&gt;"Hecho",E324&lt;&gt;"No aplica"),N(D324)=0),"SIN FECHA LÍMITE; ","")&amp;IF(AND(AND(E324&lt;&gt;"Hecho",E324&lt;&gt;"No aplica"),N(D324)&gt;0,N(I324)&gt;0,N(D324)&gt;N(I324)),"FECHA LÍMITE DESPUÉS DEL INICIO; ","")&amp;IF(AND(AND(E324&lt;&gt;"Hecho",E324&lt;&gt;"No aplica"),N(D324)&gt;0,N(D324)&lt;TODAY()),"VENCIDO; ","")&amp;IF(AND(E324="Hecho",G324=""),"HECHO - SIN COMPROBANTE; ","")&amp;IF(AND(E324="Hecho",N(F324)=0),"HECHO - SIN FECHA; ",""),LEN(IF(A324="","SIN OBRA; ",IF(COUNTIF('Obras'!$A$2:$A$51,A324)=0,"OBRA NO ESTÁ EN OBRAS; ",""))&amp;IF(B324="","SIN PUNTO; ","")&amp;IF(AND(AND(E324&lt;&gt;"Hecho",E324&lt;&gt;"No aplica"),N(I324)&gt;0,TODAY()&gt;=N(I324)),"ABIERTO DESPUÉS DEL INICIO; ","")&amp;IF(AND(AND(E324&lt;&gt;"Hecho",E324&lt;&gt;"No aplica"),N(I324)&gt;0,TODAY()&lt;N(I324),N(I324)-TODAY()&lt;=N('Ajustes'!$B$2)),"INICIO CERCANO - SIGUE ABIERTO; ","")&amp;IF(AND(E324&lt;&gt;"No aplica",C324=""),"SIN RESPONSABLE; ","")&amp;IF(AND(AND(E324&lt;&gt;"Hecho",E324&lt;&gt;"No aplica"),N(D324)=0),"SIN FECHA LÍMITE; ","")&amp;IF(AND(AND(E324&lt;&gt;"Hecho",E324&lt;&gt;"No aplica"),N(D324)&gt;0,N(I324)&gt;0,N(D324)&gt;N(I324)),"FECHA LÍMITE DESPUÉS DEL INICIO; ","")&amp;IF(AND(AND(E324&lt;&gt;"Hecho",E324&lt;&gt;"No aplica"),N(D324)&gt;0,N(D324)&lt;TODAY()),"VENCIDO; ","")&amp;IF(AND(E324="Hecho",G324=""),"HECHO - SIN COMPROBANTE; ","")&amp;IF(AND(E324="Hecho",N(F324)=0),"HECHO - SIN FECHA; ",""))-2)))</f>
        <v/>
      </c>
    </row>
    <row r="325">
      <c r="B325" s="6" t="n"/>
      <c r="D325" s="7" t="n"/>
      <c r="F325" s="7" t="n"/>
      <c r="H325" s="6" t="n"/>
      <c r="I325" s="7">
        <f>IF(A325="","",IFERROR(IF(N(INDEX('Obras'!$D$2:$D$51,MATCH(A325,'Obras'!$A$2:$A$51,0)))=0,"",INDEX('Obras'!$D$2:$D$51,MATCH(A325,'Obras'!$A$2:$A$51,0))),""))</f>
        <v/>
      </c>
      <c r="J325" s="8">
        <f>IF(N(I325)=0,"",N(I325)-TODAY())</f>
        <v/>
      </c>
      <c r="K325" s="6">
        <f>IF(NOT(OR(A325&lt;&gt;"",B325&lt;&gt;"")),"",IF(IF(A325="","SIN OBRA; ",IF(COUNTIF('Obras'!$A$2:$A$51,A325)=0,"OBRA NO ESTÁ EN OBRAS; ",""))&amp;IF(B325="","SIN PUNTO; ","")&amp;IF(AND(AND(E325&lt;&gt;"Hecho",E325&lt;&gt;"No aplica"),N(I325)&gt;0,TODAY()&gt;=N(I325)),"ABIERTO DESPUÉS DEL INICIO; ","")&amp;IF(AND(AND(E325&lt;&gt;"Hecho",E325&lt;&gt;"No aplica"),N(I325)&gt;0,TODAY()&lt;N(I325),N(I325)-TODAY()&lt;=N('Ajustes'!$B$2)),"INICIO CERCANO - SIGUE ABIERTO; ","")&amp;IF(AND(E325&lt;&gt;"No aplica",C325=""),"SIN RESPONSABLE; ","")&amp;IF(AND(AND(E325&lt;&gt;"Hecho",E325&lt;&gt;"No aplica"),N(D325)=0),"SIN FECHA LÍMITE; ","")&amp;IF(AND(AND(E325&lt;&gt;"Hecho",E325&lt;&gt;"No aplica"),N(D325)&gt;0,N(I325)&gt;0,N(D325)&gt;N(I325)),"FECHA LÍMITE DESPUÉS DEL INICIO; ","")&amp;IF(AND(AND(E325&lt;&gt;"Hecho",E325&lt;&gt;"No aplica"),N(D325)&gt;0,N(D325)&lt;TODAY()),"VENCIDO; ","")&amp;IF(AND(E325="Hecho",G325=""),"HECHO - SIN COMPROBANTE; ","")&amp;IF(AND(E325="Hecho",N(F325)=0),"HECHO - SIN FECHA; ","")="","",LEFT(IF(A325="","SIN OBRA; ",IF(COUNTIF('Obras'!$A$2:$A$51,A325)=0,"OBRA NO ESTÁ EN OBRAS; ",""))&amp;IF(B325="","SIN PUNTO; ","")&amp;IF(AND(AND(E325&lt;&gt;"Hecho",E325&lt;&gt;"No aplica"),N(I325)&gt;0,TODAY()&gt;=N(I325)),"ABIERTO DESPUÉS DEL INICIO; ","")&amp;IF(AND(AND(E325&lt;&gt;"Hecho",E325&lt;&gt;"No aplica"),N(I325)&gt;0,TODAY()&lt;N(I325),N(I325)-TODAY()&lt;=N('Ajustes'!$B$2)),"INICIO CERCANO - SIGUE ABIERTO; ","")&amp;IF(AND(E325&lt;&gt;"No aplica",C325=""),"SIN RESPONSABLE; ","")&amp;IF(AND(AND(E325&lt;&gt;"Hecho",E325&lt;&gt;"No aplica"),N(D325)=0),"SIN FECHA LÍMITE; ","")&amp;IF(AND(AND(E325&lt;&gt;"Hecho",E325&lt;&gt;"No aplica"),N(D325)&gt;0,N(I325)&gt;0,N(D325)&gt;N(I325)),"FECHA LÍMITE DESPUÉS DEL INICIO; ","")&amp;IF(AND(AND(E325&lt;&gt;"Hecho",E325&lt;&gt;"No aplica"),N(D325)&gt;0,N(D325)&lt;TODAY()),"VENCIDO; ","")&amp;IF(AND(E325="Hecho",G325=""),"HECHO - SIN COMPROBANTE; ","")&amp;IF(AND(E325="Hecho",N(F325)=0),"HECHO - SIN FECHA; ",""),LEN(IF(A325="","SIN OBRA; ",IF(COUNTIF('Obras'!$A$2:$A$51,A325)=0,"OBRA NO ESTÁ EN OBRAS; ",""))&amp;IF(B325="","SIN PUNTO; ","")&amp;IF(AND(AND(E325&lt;&gt;"Hecho",E325&lt;&gt;"No aplica"),N(I325)&gt;0,TODAY()&gt;=N(I325)),"ABIERTO DESPUÉS DEL INICIO; ","")&amp;IF(AND(AND(E325&lt;&gt;"Hecho",E325&lt;&gt;"No aplica"),N(I325)&gt;0,TODAY()&lt;N(I325),N(I325)-TODAY()&lt;=N('Ajustes'!$B$2)),"INICIO CERCANO - SIGUE ABIERTO; ","")&amp;IF(AND(E325&lt;&gt;"No aplica",C325=""),"SIN RESPONSABLE; ","")&amp;IF(AND(AND(E325&lt;&gt;"Hecho",E325&lt;&gt;"No aplica"),N(D325)=0),"SIN FECHA LÍMITE; ","")&amp;IF(AND(AND(E325&lt;&gt;"Hecho",E325&lt;&gt;"No aplica"),N(D325)&gt;0,N(I325)&gt;0,N(D325)&gt;N(I325)),"FECHA LÍMITE DESPUÉS DEL INICIO; ","")&amp;IF(AND(AND(E325&lt;&gt;"Hecho",E325&lt;&gt;"No aplica"),N(D325)&gt;0,N(D325)&lt;TODAY()),"VENCIDO; ","")&amp;IF(AND(E325="Hecho",G325=""),"HECHO - SIN COMPROBANTE; ","")&amp;IF(AND(E325="Hecho",N(F325)=0),"HECHO - SIN FECHA; ",""))-2)))</f>
        <v/>
      </c>
    </row>
    <row r="326">
      <c r="B326" s="6" t="n"/>
      <c r="D326" s="7" t="n"/>
      <c r="F326" s="7" t="n"/>
      <c r="H326" s="6" t="n"/>
      <c r="I326" s="7">
        <f>IF(A326="","",IFERROR(IF(N(INDEX('Obras'!$D$2:$D$51,MATCH(A326,'Obras'!$A$2:$A$51,0)))=0,"",INDEX('Obras'!$D$2:$D$51,MATCH(A326,'Obras'!$A$2:$A$51,0))),""))</f>
        <v/>
      </c>
      <c r="J326" s="8">
        <f>IF(N(I326)=0,"",N(I326)-TODAY())</f>
        <v/>
      </c>
      <c r="K326" s="6">
        <f>IF(NOT(OR(A326&lt;&gt;"",B326&lt;&gt;"")),"",IF(IF(A326="","SIN OBRA; ",IF(COUNTIF('Obras'!$A$2:$A$51,A326)=0,"OBRA NO ESTÁ EN OBRAS; ",""))&amp;IF(B326="","SIN PUNTO; ","")&amp;IF(AND(AND(E326&lt;&gt;"Hecho",E326&lt;&gt;"No aplica"),N(I326)&gt;0,TODAY()&gt;=N(I326)),"ABIERTO DESPUÉS DEL INICIO; ","")&amp;IF(AND(AND(E326&lt;&gt;"Hecho",E326&lt;&gt;"No aplica"),N(I326)&gt;0,TODAY()&lt;N(I326),N(I326)-TODAY()&lt;=N('Ajustes'!$B$2)),"INICIO CERCANO - SIGUE ABIERTO; ","")&amp;IF(AND(E326&lt;&gt;"No aplica",C326=""),"SIN RESPONSABLE; ","")&amp;IF(AND(AND(E326&lt;&gt;"Hecho",E326&lt;&gt;"No aplica"),N(D326)=0),"SIN FECHA LÍMITE; ","")&amp;IF(AND(AND(E326&lt;&gt;"Hecho",E326&lt;&gt;"No aplica"),N(D326)&gt;0,N(I326)&gt;0,N(D326)&gt;N(I326)),"FECHA LÍMITE DESPUÉS DEL INICIO; ","")&amp;IF(AND(AND(E326&lt;&gt;"Hecho",E326&lt;&gt;"No aplica"),N(D326)&gt;0,N(D326)&lt;TODAY()),"VENCIDO; ","")&amp;IF(AND(E326="Hecho",G326=""),"HECHO - SIN COMPROBANTE; ","")&amp;IF(AND(E326="Hecho",N(F326)=0),"HECHO - SIN FECHA; ","")="","",LEFT(IF(A326="","SIN OBRA; ",IF(COUNTIF('Obras'!$A$2:$A$51,A326)=0,"OBRA NO ESTÁ EN OBRAS; ",""))&amp;IF(B326="","SIN PUNTO; ","")&amp;IF(AND(AND(E326&lt;&gt;"Hecho",E326&lt;&gt;"No aplica"),N(I326)&gt;0,TODAY()&gt;=N(I326)),"ABIERTO DESPUÉS DEL INICIO; ","")&amp;IF(AND(AND(E326&lt;&gt;"Hecho",E326&lt;&gt;"No aplica"),N(I326)&gt;0,TODAY()&lt;N(I326),N(I326)-TODAY()&lt;=N('Ajustes'!$B$2)),"INICIO CERCANO - SIGUE ABIERTO; ","")&amp;IF(AND(E326&lt;&gt;"No aplica",C326=""),"SIN RESPONSABLE; ","")&amp;IF(AND(AND(E326&lt;&gt;"Hecho",E326&lt;&gt;"No aplica"),N(D326)=0),"SIN FECHA LÍMITE; ","")&amp;IF(AND(AND(E326&lt;&gt;"Hecho",E326&lt;&gt;"No aplica"),N(D326)&gt;0,N(I326)&gt;0,N(D326)&gt;N(I326)),"FECHA LÍMITE DESPUÉS DEL INICIO; ","")&amp;IF(AND(AND(E326&lt;&gt;"Hecho",E326&lt;&gt;"No aplica"),N(D326)&gt;0,N(D326)&lt;TODAY()),"VENCIDO; ","")&amp;IF(AND(E326="Hecho",G326=""),"HECHO - SIN COMPROBANTE; ","")&amp;IF(AND(E326="Hecho",N(F326)=0),"HECHO - SIN FECHA; ",""),LEN(IF(A326="","SIN OBRA; ",IF(COUNTIF('Obras'!$A$2:$A$51,A326)=0,"OBRA NO ESTÁ EN OBRAS; ",""))&amp;IF(B326="","SIN PUNTO; ","")&amp;IF(AND(AND(E326&lt;&gt;"Hecho",E326&lt;&gt;"No aplica"),N(I326)&gt;0,TODAY()&gt;=N(I326)),"ABIERTO DESPUÉS DEL INICIO; ","")&amp;IF(AND(AND(E326&lt;&gt;"Hecho",E326&lt;&gt;"No aplica"),N(I326)&gt;0,TODAY()&lt;N(I326),N(I326)-TODAY()&lt;=N('Ajustes'!$B$2)),"INICIO CERCANO - SIGUE ABIERTO; ","")&amp;IF(AND(E326&lt;&gt;"No aplica",C326=""),"SIN RESPONSABLE; ","")&amp;IF(AND(AND(E326&lt;&gt;"Hecho",E326&lt;&gt;"No aplica"),N(D326)=0),"SIN FECHA LÍMITE; ","")&amp;IF(AND(AND(E326&lt;&gt;"Hecho",E326&lt;&gt;"No aplica"),N(D326)&gt;0,N(I326)&gt;0,N(D326)&gt;N(I326)),"FECHA LÍMITE DESPUÉS DEL INICIO; ","")&amp;IF(AND(AND(E326&lt;&gt;"Hecho",E326&lt;&gt;"No aplica"),N(D326)&gt;0,N(D326)&lt;TODAY()),"VENCIDO; ","")&amp;IF(AND(E326="Hecho",G326=""),"HECHO - SIN COMPROBANTE; ","")&amp;IF(AND(E326="Hecho",N(F326)=0),"HECHO - SIN FECHA; ",""))-2)))</f>
        <v/>
      </c>
    </row>
    <row r="327">
      <c r="B327" s="6" t="n"/>
      <c r="D327" s="7" t="n"/>
      <c r="F327" s="7" t="n"/>
      <c r="H327" s="6" t="n"/>
      <c r="I327" s="7">
        <f>IF(A327="","",IFERROR(IF(N(INDEX('Obras'!$D$2:$D$51,MATCH(A327,'Obras'!$A$2:$A$51,0)))=0,"",INDEX('Obras'!$D$2:$D$51,MATCH(A327,'Obras'!$A$2:$A$51,0))),""))</f>
        <v/>
      </c>
      <c r="J327" s="8">
        <f>IF(N(I327)=0,"",N(I327)-TODAY())</f>
        <v/>
      </c>
      <c r="K327" s="6">
        <f>IF(NOT(OR(A327&lt;&gt;"",B327&lt;&gt;"")),"",IF(IF(A327="","SIN OBRA; ",IF(COUNTIF('Obras'!$A$2:$A$51,A327)=0,"OBRA NO ESTÁ EN OBRAS; ",""))&amp;IF(B327="","SIN PUNTO; ","")&amp;IF(AND(AND(E327&lt;&gt;"Hecho",E327&lt;&gt;"No aplica"),N(I327)&gt;0,TODAY()&gt;=N(I327)),"ABIERTO DESPUÉS DEL INICIO; ","")&amp;IF(AND(AND(E327&lt;&gt;"Hecho",E327&lt;&gt;"No aplica"),N(I327)&gt;0,TODAY()&lt;N(I327),N(I327)-TODAY()&lt;=N('Ajustes'!$B$2)),"INICIO CERCANO - SIGUE ABIERTO; ","")&amp;IF(AND(E327&lt;&gt;"No aplica",C327=""),"SIN RESPONSABLE; ","")&amp;IF(AND(AND(E327&lt;&gt;"Hecho",E327&lt;&gt;"No aplica"),N(D327)=0),"SIN FECHA LÍMITE; ","")&amp;IF(AND(AND(E327&lt;&gt;"Hecho",E327&lt;&gt;"No aplica"),N(D327)&gt;0,N(I327)&gt;0,N(D327)&gt;N(I327)),"FECHA LÍMITE DESPUÉS DEL INICIO; ","")&amp;IF(AND(AND(E327&lt;&gt;"Hecho",E327&lt;&gt;"No aplica"),N(D327)&gt;0,N(D327)&lt;TODAY()),"VENCIDO; ","")&amp;IF(AND(E327="Hecho",G327=""),"HECHO - SIN COMPROBANTE; ","")&amp;IF(AND(E327="Hecho",N(F327)=0),"HECHO - SIN FECHA; ","")="","",LEFT(IF(A327="","SIN OBRA; ",IF(COUNTIF('Obras'!$A$2:$A$51,A327)=0,"OBRA NO ESTÁ EN OBRAS; ",""))&amp;IF(B327="","SIN PUNTO; ","")&amp;IF(AND(AND(E327&lt;&gt;"Hecho",E327&lt;&gt;"No aplica"),N(I327)&gt;0,TODAY()&gt;=N(I327)),"ABIERTO DESPUÉS DEL INICIO; ","")&amp;IF(AND(AND(E327&lt;&gt;"Hecho",E327&lt;&gt;"No aplica"),N(I327)&gt;0,TODAY()&lt;N(I327),N(I327)-TODAY()&lt;=N('Ajustes'!$B$2)),"INICIO CERCANO - SIGUE ABIERTO; ","")&amp;IF(AND(E327&lt;&gt;"No aplica",C327=""),"SIN RESPONSABLE; ","")&amp;IF(AND(AND(E327&lt;&gt;"Hecho",E327&lt;&gt;"No aplica"),N(D327)=0),"SIN FECHA LÍMITE; ","")&amp;IF(AND(AND(E327&lt;&gt;"Hecho",E327&lt;&gt;"No aplica"),N(D327)&gt;0,N(I327)&gt;0,N(D327)&gt;N(I327)),"FECHA LÍMITE DESPUÉS DEL INICIO; ","")&amp;IF(AND(AND(E327&lt;&gt;"Hecho",E327&lt;&gt;"No aplica"),N(D327)&gt;0,N(D327)&lt;TODAY()),"VENCIDO; ","")&amp;IF(AND(E327="Hecho",G327=""),"HECHO - SIN COMPROBANTE; ","")&amp;IF(AND(E327="Hecho",N(F327)=0),"HECHO - SIN FECHA; ",""),LEN(IF(A327="","SIN OBRA; ",IF(COUNTIF('Obras'!$A$2:$A$51,A327)=0,"OBRA NO ESTÁ EN OBRAS; ",""))&amp;IF(B327="","SIN PUNTO; ","")&amp;IF(AND(AND(E327&lt;&gt;"Hecho",E327&lt;&gt;"No aplica"),N(I327)&gt;0,TODAY()&gt;=N(I327)),"ABIERTO DESPUÉS DEL INICIO; ","")&amp;IF(AND(AND(E327&lt;&gt;"Hecho",E327&lt;&gt;"No aplica"),N(I327)&gt;0,TODAY()&lt;N(I327),N(I327)-TODAY()&lt;=N('Ajustes'!$B$2)),"INICIO CERCANO - SIGUE ABIERTO; ","")&amp;IF(AND(E327&lt;&gt;"No aplica",C327=""),"SIN RESPONSABLE; ","")&amp;IF(AND(AND(E327&lt;&gt;"Hecho",E327&lt;&gt;"No aplica"),N(D327)=0),"SIN FECHA LÍMITE; ","")&amp;IF(AND(AND(E327&lt;&gt;"Hecho",E327&lt;&gt;"No aplica"),N(D327)&gt;0,N(I327)&gt;0,N(D327)&gt;N(I327)),"FECHA LÍMITE DESPUÉS DEL INICIO; ","")&amp;IF(AND(AND(E327&lt;&gt;"Hecho",E327&lt;&gt;"No aplica"),N(D327)&gt;0,N(D327)&lt;TODAY()),"VENCIDO; ","")&amp;IF(AND(E327="Hecho",G327=""),"HECHO - SIN COMPROBANTE; ","")&amp;IF(AND(E327="Hecho",N(F327)=0),"HECHO - SIN FECHA; ",""))-2)))</f>
        <v/>
      </c>
    </row>
    <row r="328">
      <c r="B328" s="6" t="n"/>
      <c r="D328" s="7" t="n"/>
      <c r="F328" s="7" t="n"/>
      <c r="H328" s="6" t="n"/>
      <c r="I328" s="7">
        <f>IF(A328="","",IFERROR(IF(N(INDEX('Obras'!$D$2:$D$51,MATCH(A328,'Obras'!$A$2:$A$51,0)))=0,"",INDEX('Obras'!$D$2:$D$51,MATCH(A328,'Obras'!$A$2:$A$51,0))),""))</f>
        <v/>
      </c>
      <c r="J328" s="8">
        <f>IF(N(I328)=0,"",N(I328)-TODAY())</f>
        <v/>
      </c>
      <c r="K328" s="6">
        <f>IF(NOT(OR(A328&lt;&gt;"",B328&lt;&gt;"")),"",IF(IF(A328="","SIN OBRA; ",IF(COUNTIF('Obras'!$A$2:$A$51,A328)=0,"OBRA NO ESTÁ EN OBRAS; ",""))&amp;IF(B328="","SIN PUNTO; ","")&amp;IF(AND(AND(E328&lt;&gt;"Hecho",E328&lt;&gt;"No aplica"),N(I328)&gt;0,TODAY()&gt;=N(I328)),"ABIERTO DESPUÉS DEL INICIO; ","")&amp;IF(AND(AND(E328&lt;&gt;"Hecho",E328&lt;&gt;"No aplica"),N(I328)&gt;0,TODAY()&lt;N(I328),N(I328)-TODAY()&lt;=N('Ajustes'!$B$2)),"INICIO CERCANO - SIGUE ABIERTO; ","")&amp;IF(AND(E328&lt;&gt;"No aplica",C328=""),"SIN RESPONSABLE; ","")&amp;IF(AND(AND(E328&lt;&gt;"Hecho",E328&lt;&gt;"No aplica"),N(D328)=0),"SIN FECHA LÍMITE; ","")&amp;IF(AND(AND(E328&lt;&gt;"Hecho",E328&lt;&gt;"No aplica"),N(D328)&gt;0,N(I328)&gt;0,N(D328)&gt;N(I328)),"FECHA LÍMITE DESPUÉS DEL INICIO; ","")&amp;IF(AND(AND(E328&lt;&gt;"Hecho",E328&lt;&gt;"No aplica"),N(D328)&gt;0,N(D328)&lt;TODAY()),"VENCIDO; ","")&amp;IF(AND(E328="Hecho",G328=""),"HECHO - SIN COMPROBANTE; ","")&amp;IF(AND(E328="Hecho",N(F328)=0),"HECHO - SIN FECHA; ","")="","",LEFT(IF(A328="","SIN OBRA; ",IF(COUNTIF('Obras'!$A$2:$A$51,A328)=0,"OBRA NO ESTÁ EN OBRAS; ",""))&amp;IF(B328="","SIN PUNTO; ","")&amp;IF(AND(AND(E328&lt;&gt;"Hecho",E328&lt;&gt;"No aplica"),N(I328)&gt;0,TODAY()&gt;=N(I328)),"ABIERTO DESPUÉS DEL INICIO; ","")&amp;IF(AND(AND(E328&lt;&gt;"Hecho",E328&lt;&gt;"No aplica"),N(I328)&gt;0,TODAY()&lt;N(I328),N(I328)-TODAY()&lt;=N('Ajustes'!$B$2)),"INICIO CERCANO - SIGUE ABIERTO; ","")&amp;IF(AND(E328&lt;&gt;"No aplica",C328=""),"SIN RESPONSABLE; ","")&amp;IF(AND(AND(E328&lt;&gt;"Hecho",E328&lt;&gt;"No aplica"),N(D328)=0),"SIN FECHA LÍMITE; ","")&amp;IF(AND(AND(E328&lt;&gt;"Hecho",E328&lt;&gt;"No aplica"),N(D328)&gt;0,N(I328)&gt;0,N(D328)&gt;N(I328)),"FECHA LÍMITE DESPUÉS DEL INICIO; ","")&amp;IF(AND(AND(E328&lt;&gt;"Hecho",E328&lt;&gt;"No aplica"),N(D328)&gt;0,N(D328)&lt;TODAY()),"VENCIDO; ","")&amp;IF(AND(E328="Hecho",G328=""),"HECHO - SIN COMPROBANTE; ","")&amp;IF(AND(E328="Hecho",N(F328)=0),"HECHO - SIN FECHA; ",""),LEN(IF(A328="","SIN OBRA; ",IF(COUNTIF('Obras'!$A$2:$A$51,A328)=0,"OBRA NO ESTÁ EN OBRAS; ",""))&amp;IF(B328="","SIN PUNTO; ","")&amp;IF(AND(AND(E328&lt;&gt;"Hecho",E328&lt;&gt;"No aplica"),N(I328)&gt;0,TODAY()&gt;=N(I328)),"ABIERTO DESPUÉS DEL INICIO; ","")&amp;IF(AND(AND(E328&lt;&gt;"Hecho",E328&lt;&gt;"No aplica"),N(I328)&gt;0,TODAY()&lt;N(I328),N(I328)-TODAY()&lt;=N('Ajustes'!$B$2)),"INICIO CERCANO - SIGUE ABIERTO; ","")&amp;IF(AND(E328&lt;&gt;"No aplica",C328=""),"SIN RESPONSABLE; ","")&amp;IF(AND(AND(E328&lt;&gt;"Hecho",E328&lt;&gt;"No aplica"),N(D328)=0),"SIN FECHA LÍMITE; ","")&amp;IF(AND(AND(E328&lt;&gt;"Hecho",E328&lt;&gt;"No aplica"),N(D328)&gt;0,N(I328)&gt;0,N(D328)&gt;N(I328)),"FECHA LÍMITE DESPUÉS DEL INICIO; ","")&amp;IF(AND(AND(E328&lt;&gt;"Hecho",E328&lt;&gt;"No aplica"),N(D328)&gt;0,N(D328)&lt;TODAY()),"VENCIDO; ","")&amp;IF(AND(E328="Hecho",G328=""),"HECHO - SIN COMPROBANTE; ","")&amp;IF(AND(E328="Hecho",N(F328)=0),"HECHO - SIN FECHA; ",""))-2)))</f>
        <v/>
      </c>
    </row>
    <row r="329">
      <c r="B329" s="6" t="n"/>
      <c r="D329" s="7" t="n"/>
      <c r="F329" s="7" t="n"/>
      <c r="H329" s="6" t="n"/>
      <c r="I329" s="7">
        <f>IF(A329="","",IFERROR(IF(N(INDEX('Obras'!$D$2:$D$51,MATCH(A329,'Obras'!$A$2:$A$51,0)))=0,"",INDEX('Obras'!$D$2:$D$51,MATCH(A329,'Obras'!$A$2:$A$51,0))),""))</f>
        <v/>
      </c>
      <c r="J329" s="8">
        <f>IF(N(I329)=0,"",N(I329)-TODAY())</f>
        <v/>
      </c>
      <c r="K329" s="6">
        <f>IF(NOT(OR(A329&lt;&gt;"",B329&lt;&gt;"")),"",IF(IF(A329="","SIN OBRA; ",IF(COUNTIF('Obras'!$A$2:$A$51,A329)=0,"OBRA NO ESTÁ EN OBRAS; ",""))&amp;IF(B329="","SIN PUNTO; ","")&amp;IF(AND(AND(E329&lt;&gt;"Hecho",E329&lt;&gt;"No aplica"),N(I329)&gt;0,TODAY()&gt;=N(I329)),"ABIERTO DESPUÉS DEL INICIO; ","")&amp;IF(AND(AND(E329&lt;&gt;"Hecho",E329&lt;&gt;"No aplica"),N(I329)&gt;0,TODAY()&lt;N(I329),N(I329)-TODAY()&lt;=N('Ajustes'!$B$2)),"INICIO CERCANO - SIGUE ABIERTO; ","")&amp;IF(AND(E329&lt;&gt;"No aplica",C329=""),"SIN RESPONSABLE; ","")&amp;IF(AND(AND(E329&lt;&gt;"Hecho",E329&lt;&gt;"No aplica"),N(D329)=0),"SIN FECHA LÍMITE; ","")&amp;IF(AND(AND(E329&lt;&gt;"Hecho",E329&lt;&gt;"No aplica"),N(D329)&gt;0,N(I329)&gt;0,N(D329)&gt;N(I329)),"FECHA LÍMITE DESPUÉS DEL INICIO; ","")&amp;IF(AND(AND(E329&lt;&gt;"Hecho",E329&lt;&gt;"No aplica"),N(D329)&gt;0,N(D329)&lt;TODAY()),"VENCIDO; ","")&amp;IF(AND(E329="Hecho",G329=""),"HECHO - SIN COMPROBANTE; ","")&amp;IF(AND(E329="Hecho",N(F329)=0),"HECHO - SIN FECHA; ","")="","",LEFT(IF(A329="","SIN OBRA; ",IF(COUNTIF('Obras'!$A$2:$A$51,A329)=0,"OBRA NO ESTÁ EN OBRAS; ",""))&amp;IF(B329="","SIN PUNTO; ","")&amp;IF(AND(AND(E329&lt;&gt;"Hecho",E329&lt;&gt;"No aplica"),N(I329)&gt;0,TODAY()&gt;=N(I329)),"ABIERTO DESPUÉS DEL INICIO; ","")&amp;IF(AND(AND(E329&lt;&gt;"Hecho",E329&lt;&gt;"No aplica"),N(I329)&gt;0,TODAY()&lt;N(I329),N(I329)-TODAY()&lt;=N('Ajustes'!$B$2)),"INICIO CERCANO - SIGUE ABIERTO; ","")&amp;IF(AND(E329&lt;&gt;"No aplica",C329=""),"SIN RESPONSABLE; ","")&amp;IF(AND(AND(E329&lt;&gt;"Hecho",E329&lt;&gt;"No aplica"),N(D329)=0),"SIN FECHA LÍMITE; ","")&amp;IF(AND(AND(E329&lt;&gt;"Hecho",E329&lt;&gt;"No aplica"),N(D329)&gt;0,N(I329)&gt;0,N(D329)&gt;N(I329)),"FECHA LÍMITE DESPUÉS DEL INICIO; ","")&amp;IF(AND(AND(E329&lt;&gt;"Hecho",E329&lt;&gt;"No aplica"),N(D329)&gt;0,N(D329)&lt;TODAY()),"VENCIDO; ","")&amp;IF(AND(E329="Hecho",G329=""),"HECHO - SIN COMPROBANTE; ","")&amp;IF(AND(E329="Hecho",N(F329)=0),"HECHO - SIN FECHA; ",""),LEN(IF(A329="","SIN OBRA; ",IF(COUNTIF('Obras'!$A$2:$A$51,A329)=0,"OBRA NO ESTÁ EN OBRAS; ",""))&amp;IF(B329="","SIN PUNTO; ","")&amp;IF(AND(AND(E329&lt;&gt;"Hecho",E329&lt;&gt;"No aplica"),N(I329)&gt;0,TODAY()&gt;=N(I329)),"ABIERTO DESPUÉS DEL INICIO; ","")&amp;IF(AND(AND(E329&lt;&gt;"Hecho",E329&lt;&gt;"No aplica"),N(I329)&gt;0,TODAY()&lt;N(I329),N(I329)-TODAY()&lt;=N('Ajustes'!$B$2)),"INICIO CERCANO - SIGUE ABIERTO; ","")&amp;IF(AND(E329&lt;&gt;"No aplica",C329=""),"SIN RESPONSABLE; ","")&amp;IF(AND(AND(E329&lt;&gt;"Hecho",E329&lt;&gt;"No aplica"),N(D329)=0),"SIN FECHA LÍMITE; ","")&amp;IF(AND(AND(E329&lt;&gt;"Hecho",E329&lt;&gt;"No aplica"),N(D329)&gt;0,N(I329)&gt;0,N(D329)&gt;N(I329)),"FECHA LÍMITE DESPUÉS DEL INICIO; ","")&amp;IF(AND(AND(E329&lt;&gt;"Hecho",E329&lt;&gt;"No aplica"),N(D329)&gt;0,N(D329)&lt;TODAY()),"VENCIDO; ","")&amp;IF(AND(E329="Hecho",G329=""),"HECHO - SIN COMPROBANTE; ","")&amp;IF(AND(E329="Hecho",N(F329)=0),"HECHO - SIN FECHA; ",""))-2)))</f>
        <v/>
      </c>
    </row>
    <row r="330">
      <c r="B330" s="6" t="n"/>
      <c r="D330" s="7" t="n"/>
      <c r="F330" s="7" t="n"/>
      <c r="H330" s="6" t="n"/>
      <c r="I330" s="7">
        <f>IF(A330="","",IFERROR(IF(N(INDEX('Obras'!$D$2:$D$51,MATCH(A330,'Obras'!$A$2:$A$51,0)))=0,"",INDEX('Obras'!$D$2:$D$51,MATCH(A330,'Obras'!$A$2:$A$51,0))),""))</f>
        <v/>
      </c>
      <c r="J330" s="8">
        <f>IF(N(I330)=0,"",N(I330)-TODAY())</f>
        <v/>
      </c>
      <c r="K330" s="6">
        <f>IF(NOT(OR(A330&lt;&gt;"",B330&lt;&gt;"")),"",IF(IF(A330="","SIN OBRA; ",IF(COUNTIF('Obras'!$A$2:$A$51,A330)=0,"OBRA NO ESTÁ EN OBRAS; ",""))&amp;IF(B330="","SIN PUNTO; ","")&amp;IF(AND(AND(E330&lt;&gt;"Hecho",E330&lt;&gt;"No aplica"),N(I330)&gt;0,TODAY()&gt;=N(I330)),"ABIERTO DESPUÉS DEL INICIO; ","")&amp;IF(AND(AND(E330&lt;&gt;"Hecho",E330&lt;&gt;"No aplica"),N(I330)&gt;0,TODAY()&lt;N(I330),N(I330)-TODAY()&lt;=N('Ajustes'!$B$2)),"INICIO CERCANO - SIGUE ABIERTO; ","")&amp;IF(AND(E330&lt;&gt;"No aplica",C330=""),"SIN RESPONSABLE; ","")&amp;IF(AND(AND(E330&lt;&gt;"Hecho",E330&lt;&gt;"No aplica"),N(D330)=0),"SIN FECHA LÍMITE; ","")&amp;IF(AND(AND(E330&lt;&gt;"Hecho",E330&lt;&gt;"No aplica"),N(D330)&gt;0,N(I330)&gt;0,N(D330)&gt;N(I330)),"FECHA LÍMITE DESPUÉS DEL INICIO; ","")&amp;IF(AND(AND(E330&lt;&gt;"Hecho",E330&lt;&gt;"No aplica"),N(D330)&gt;0,N(D330)&lt;TODAY()),"VENCIDO; ","")&amp;IF(AND(E330="Hecho",G330=""),"HECHO - SIN COMPROBANTE; ","")&amp;IF(AND(E330="Hecho",N(F330)=0),"HECHO - SIN FECHA; ","")="","",LEFT(IF(A330="","SIN OBRA; ",IF(COUNTIF('Obras'!$A$2:$A$51,A330)=0,"OBRA NO ESTÁ EN OBRAS; ",""))&amp;IF(B330="","SIN PUNTO; ","")&amp;IF(AND(AND(E330&lt;&gt;"Hecho",E330&lt;&gt;"No aplica"),N(I330)&gt;0,TODAY()&gt;=N(I330)),"ABIERTO DESPUÉS DEL INICIO; ","")&amp;IF(AND(AND(E330&lt;&gt;"Hecho",E330&lt;&gt;"No aplica"),N(I330)&gt;0,TODAY()&lt;N(I330),N(I330)-TODAY()&lt;=N('Ajustes'!$B$2)),"INICIO CERCANO - SIGUE ABIERTO; ","")&amp;IF(AND(E330&lt;&gt;"No aplica",C330=""),"SIN RESPONSABLE; ","")&amp;IF(AND(AND(E330&lt;&gt;"Hecho",E330&lt;&gt;"No aplica"),N(D330)=0),"SIN FECHA LÍMITE; ","")&amp;IF(AND(AND(E330&lt;&gt;"Hecho",E330&lt;&gt;"No aplica"),N(D330)&gt;0,N(I330)&gt;0,N(D330)&gt;N(I330)),"FECHA LÍMITE DESPUÉS DEL INICIO; ","")&amp;IF(AND(AND(E330&lt;&gt;"Hecho",E330&lt;&gt;"No aplica"),N(D330)&gt;0,N(D330)&lt;TODAY()),"VENCIDO; ","")&amp;IF(AND(E330="Hecho",G330=""),"HECHO - SIN COMPROBANTE; ","")&amp;IF(AND(E330="Hecho",N(F330)=0),"HECHO - SIN FECHA; ",""),LEN(IF(A330="","SIN OBRA; ",IF(COUNTIF('Obras'!$A$2:$A$51,A330)=0,"OBRA NO ESTÁ EN OBRAS; ",""))&amp;IF(B330="","SIN PUNTO; ","")&amp;IF(AND(AND(E330&lt;&gt;"Hecho",E330&lt;&gt;"No aplica"),N(I330)&gt;0,TODAY()&gt;=N(I330)),"ABIERTO DESPUÉS DEL INICIO; ","")&amp;IF(AND(AND(E330&lt;&gt;"Hecho",E330&lt;&gt;"No aplica"),N(I330)&gt;0,TODAY()&lt;N(I330),N(I330)-TODAY()&lt;=N('Ajustes'!$B$2)),"INICIO CERCANO - SIGUE ABIERTO; ","")&amp;IF(AND(E330&lt;&gt;"No aplica",C330=""),"SIN RESPONSABLE; ","")&amp;IF(AND(AND(E330&lt;&gt;"Hecho",E330&lt;&gt;"No aplica"),N(D330)=0),"SIN FECHA LÍMITE; ","")&amp;IF(AND(AND(E330&lt;&gt;"Hecho",E330&lt;&gt;"No aplica"),N(D330)&gt;0,N(I330)&gt;0,N(D330)&gt;N(I330)),"FECHA LÍMITE DESPUÉS DEL INICIO; ","")&amp;IF(AND(AND(E330&lt;&gt;"Hecho",E330&lt;&gt;"No aplica"),N(D330)&gt;0,N(D330)&lt;TODAY()),"VENCIDO; ","")&amp;IF(AND(E330="Hecho",G330=""),"HECHO - SIN COMPROBANTE; ","")&amp;IF(AND(E330="Hecho",N(F330)=0),"HECHO - SIN FECHA; ",""))-2)))</f>
        <v/>
      </c>
    </row>
    <row r="331">
      <c r="B331" s="6" t="n"/>
      <c r="D331" s="7" t="n"/>
      <c r="F331" s="7" t="n"/>
      <c r="H331" s="6" t="n"/>
      <c r="I331" s="7">
        <f>IF(A331="","",IFERROR(IF(N(INDEX('Obras'!$D$2:$D$51,MATCH(A331,'Obras'!$A$2:$A$51,0)))=0,"",INDEX('Obras'!$D$2:$D$51,MATCH(A331,'Obras'!$A$2:$A$51,0))),""))</f>
        <v/>
      </c>
      <c r="J331" s="8">
        <f>IF(N(I331)=0,"",N(I331)-TODAY())</f>
        <v/>
      </c>
      <c r="K331" s="6">
        <f>IF(NOT(OR(A331&lt;&gt;"",B331&lt;&gt;"")),"",IF(IF(A331="","SIN OBRA; ",IF(COUNTIF('Obras'!$A$2:$A$51,A331)=0,"OBRA NO ESTÁ EN OBRAS; ",""))&amp;IF(B331="","SIN PUNTO; ","")&amp;IF(AND(AND(E331&lt;&gt;"Hecho",E331&lt;&gt;"No aplica"),N(I331)&gt;0,TODAY()&gt;=N(I331)),"ABIERTO DESPUÉS DEL INICIO; ","")&amp;IF(AND(AND(E331&lt;&gt;"Hecho",E331&lt;&gt;"No aplica"),N(I331)&gt;0,TODAY()&lt;N(I331),N(I331)-TODAY()&lt;=N('Ajustes'!$B$2)),"INICIO CERCANO - SIGUE ABIERTO; ","")&amp;IF(AND(E331&lt;&gt;"No aplica",C331=""),"SIN RESPONSABLE; ","")&amp;IF(AND(AND(E331&lt;&gt;"Hecho",E331&lt;&gt;"No aplica"),N(D331)=0),"SIN FECHA LÍMITE; ","")&amp;IF(AND(AND(E331&lt;&gt;"Hecho",E331&lt;&gt;"No aplica"),N(D331)&gt;0,N(I331)&gt;0,N(D331)&gt;N(I331)),"FECHA LÍMITE DESPUÉS DEL INICIO; ","")&amp;IF(AND(AND(E331&lt;&gt;"Hecho",E331&lt;&gt;"No aplica"),N(D331)&gt;0,N(D331)&lt;TODAY()),"VENCIDO; ","")&amp;IF(AND(E331="Hecho",G331=""),"HECHO - SIN COMPROBANTE; ","")&amp;IF(AND(E331="Hecho",N(F331)=0),"HECHO - SIN FECHA; ","")="","",LEFT(IF(A331="","SIN OBRA; ",IF(COUNTIF('Obras'!$A$2:$A$51,A331)=0,"OBRA NO ESTÁ EN OBRAS; ",""))&amp;IF(B331="","SIN PUNTO; ","")&amp;IF(AND(AND(E331&lt;&gt;"Hecho",E331&lt;&gt;"No aplica"),N(I331)&gt;0,TODAY()&gt;=N(I331)),"ABIERTO DESPUÉS DEL INICIO; ","")&amp;IF(AND(AND(E331&lt;&gt;"Hecho",E331&lt;&gt;"No aplica"),N(I331)&gt;0,TODAY()&lt;N(I331),N(I331)-TODAY()&lt;=N('Ajustes'!$B$2)),"INICIO CERCANO - SIGUE ABIERTO; ","")&amp;IF(AND(E331&lt;&gt;"No aplica",C331=""),"SIN RESPONSABLE; ","")&amp;IF(AND(AND(E331&lt;&gt;"Hecho",E331&lt;&gt;"No aplica"),N(D331)=0),"SIN FECHA LÍMITE; ","")&amp;IF(AND(AND(E331&lt;&gt;"Hecho",E331&lt;&gt;"No aplica"),N(D331)&gt;0,N(I331)&gt;0,N(D331)&gt;N(I331)),"FECHA LÍMITE DESPUÉS DEL INICIO; ","")&amp;IF(AND(AND(E331&lt;&gt;"Hecho",E331&lt;&gt;"No aplica"),N(D331)&gt;0,N(D331)&lt;TODAY()),"VENCIDO; ","")&amp;IF(AND(E331="Hecho",G331=""),"HECHO - SIN COMPROBANTE; ","")&amp;IF(AND(E331="Hecho",N(F331)=0),"HECHO - SIN FECHA; ",""),LEN(IF(A331="","SIN OBRA; ",IF(COUNTIF('Obras'!$A$2:$A$51,A331)=0,"OBRA NO ESTÁ EN OBRAS; ",""))&amp;IF(B331="","SIN PUNTO; ","")&amp;IF(AND(AND(E331&lt;&gt;"Hecho",E331&lt;&gt;"No aplica"),N(I331)&gt;0,TODAY()&gt;=N(I331)),"ABIERTO DESPUÉS DEL INICIO; ","")&amp;IF(AND(AND(E331&lt;&gt;"Hecho",E331&lt;&gt;"No aplica"),N(I331)&gt;0,TODAY()&lt;N(I331),N(I331)-TODAY()&lt;=N('Ajustes'!$B$2)),"INICIO CERCANO - SIGUE ABIERTO; ","")&amp;IF(AND(E331&lt;&gt;"No aplica",C331=""),"SIN RESPONSABLE; ","")&amp;IF(AND(AND(E331&lt;&gt;"Hecho",E331&lt;&gt;"No aplica"),N(D331)=0),"SIN FECHA LÍMITE; ","")&amp;IF(AND(AND(E331&lt;&gt;"Hecho",E331&lt;&gt;"No aplica"),N(D331)&gt;0,N(I331)&gt;0,N(D331)&gt;N(I331)),"FECHA LÍMITE DESPUÉS DEL INICIO; ","")&amp;IF(AND(AND(E331&lt;&gt;"Hecho",E331&lt;&gt;"No aplica"),N(D331)&gt;0,N(D331)&lt;TODAY()),"VENCIDO; ","")&amp;IF(AND(E331="Hecho",G331=""),"HECHO - SIN COMPROBANTE; ","")&amp;IF(AND(E331="Hecho",N(F331)=0),"HECHO - SIN FECHA; ",""))-2)))</f>
        <v/>
      </c>
    </row>
    <row r="332">
      <c r="B332" s="6" t="n"/>
      <c r="D332" s="7" t="n"/>
      <c r="F332" s="7" t="n"/>
      <c r="H332" s="6" t="n"/>
      <c r="I332" s="7">
        <f>IF(A332="","",IFERROR(IF(N(INDEX('Obras'!$D$2:$D$51,MATCH(A332,'Obras'!$A$2:$A$51,0)))=0,"",INDEX('Obras'!$D$2:$D$51,MATCH(A332,'Obras'!$A$2:$A$51,0))),""))</f>
        <v/>
      </c>
      <c r="J332" s="8">
        <f>IF(N(I332)=0,"",N(I332)-TODAY())</f>
        <v/>
      </c>
      <c r="K332" s="6">
        <f>IF(NOT(OR(A332&lt;&gt;"",B332&lt;&gt;"")),"",IF(IF(A332="","SIN OBRA; ",IF(COUNTIF('Obras'!$A$2:$A$51,A332)=0,"OBRA NO ESTÁ EN OBRAS; ",""))&amp;IF(B332="","SIN PUNTO; ","")&amp;IF(AND(AND(E332&lt;&gt;"Hecho",E332&lt;&gt;"No aplica"),N(I332)&gt;0,TODAY()&gt;=N(I332)),"ABIERTO DESPUÉS DEL INICIO; ","")&amp;IF(AND(AND(E332&lt;&gt;"Hecho",E332&lt;&gt;"No aplica"),N(I332)&gt;0,TODAY()&lt;N(I332),N(I332)-TODAY()&lt;=N('Ajustes'!$B$2)),"INICIO CERCANO - SIGUE ABIERTO; ","")&amp;IF(AND(E332&lt;&gt;"No aplica",C332=""),"SIN RESPONSABLE; ","")&amp;IF(AND(AND(E332&lt;&gt;"Hecho",E332&lt;&gt;"No aplica"),N(D332)=0),"SIN FECHA LÍMITE; ","")&amp;IF(AND(AND(E332&lt;&gt;"Hecho",E332&lt;&gt;"No aplica"),N(D332)&gt;0,N(I332)&gt;0,N(D332)&gt;N(I332)),"FECHA LÍMITE DESPUÉS DEL INICIO; ","")&amp;IF(AND(AND(E332&lt;&gt;"Hecho",E332&lt;&gt;"No aplica"),N(D332)&gt;0,N(D332)&lt;TODAY()),"VENCIDO; ","")&amp;IF(AND(E332="Hecho",G332=""),"HECHO - SIN COMPROBANTE; ","")&amp;IF(AND(E332="Hecho",N(F332)=0),"HECHO - SIN FECHA; ","")="","",LEFT(IF(A332="","SIN OBRA; ",IF(COUNTIF('Obras'!$A$2:$A$51,A332)=0,"OBRA NO ESTÁ EN OBRAS; ",""))&amp;IF(B332="","SIN PUNTO; ","")&amp;IF(AND(AND(E332&lt;&gt;"Hecho",E332&lt;&gt;"No aplica"),N(I332)&gt;0,TODAY()&gt;=N(I332)),"ABIERTO DESPUÉS DEL INICIO; ","")&amp;IF(AND(AND(E332&lt;&gt;"Hecho",E332&lt;&gt;"No aplica"),N(I332)&gt;0,TODAY()&lt;N(I332),N(I332)-TODAY()&lt;=N('Ajustes'!$B$2)),"INICIO CERCANO - SIGUE ABIERTO; ","")&amp;IF(AND(E332&lt;&gt;"No aplica",C332=""),"SIN RESPONSABLE; ","")&amp;IF(AND(AND(E332&lt;&gt;"Hecho",E332&lt;&gt;"No aplica"),N(D332)=0),"SIN FECHA LÍMITE; ","")&amp;IF(AND(AND(E332&lt;&gt;"Hecho",E332&lt;&gt;"No aplica"),N(D332)&gt;0,N(I332)&gt;0,N(D332)&gt;N(I332)),"FECHA LÍMITE DESPUÉS DEL INICIO; ","")&amp;IF(AND(AND(E332&lt;&gt;"Hecho",E332&lt;&gt;"No aplica"),N(D332)&gt;0,N(D332)&lt;TODAY()),"VENCIDO; ","")&amp;IF(AND(E332="Hecho",G332=""),"HECHO - SIN COMPROBANTE; ","")&amp;IF(AND(E332="Hecho",N(F332)=0),"HECHO - SIN FECHA; ",""),LEN(IF(A332="","SIN OBRA; ",IF(COUNTIF('Obras'!$A$2:$A$51,A332)=0,"OBRA NO ESTÁ EN OBRAS; ",""))&amp;IF(B332="","SIN PUNTO; ","")&amp;IF(AND(AND(E332&lt;&gt;"Hecho",E332&lt;&gt;"No aplica"),N(I332)&gt;0,TODAY()&gt;=N(I332)),"ABIERTO DESPUÉS DEL INICIO; ","")&amp;IF(AND(AND(E332&lt;&gt;"Hecho",E332&lt;&gt;"No aplica"),N(I332)&gt;0,TODAY()&lt;N(I332),N(I332)-TODAY()&lt;=N('Ajustes'!$B$2)),"INICIO CERCANO - SIGUE ABIERTO; ","")&amp;IF(AND(E332&lt;&gt;"No aplica",C332=""),"SIN RESPONSABLE; ","")&amp;IF(AND(AND(E332&lt;&gt;"Hecho",E332&lt;&gt;"No aplica"),N(D332)=0),"SIN FECHA LÍMITE; ","")&amp;IF(AND(AND(E332&lt;&gt;"Hecho",E332&lt;&gt;"No aplica"),N(D332)&gt;0,N(I332)&gt;0,N(D332)&gt;N(I332)),"FECHA LÍMITE DESPUÉS DEL INICIO; ","")&amp;IF(AND(AND(E332&lt;&gt;"Hecho",E332&lt;&gt;"No aplica"),N(D332)&gt;0,N(D332)&lt;TODAY()),"VENCIDO; ","")&amp;IF(AND(E332="Hecho",G332=""),"HECHO - SIN COMPROBANTE; ","")&amp;IF(AND(E332="Hecho",N(F332)=0),"HECHO - SIN FECHA; ",""))-2)))</f>
        <v/>
      </c>
    </row>
    <row r="333">
      <c r="B333" s="6" t="n"/>
      <c r="D333" s="7" t="n"/>
      <c r="F333" s="7" t="n"/>
      <c r="H333" s="6" t="n"/>
      <c r="I333" s="7">
        <f>IF(A333="","",IFERROR(IF(N(INDEX('Obras'!$D$2:$D$51,MATCH(A333,'Obras'!$A$2:$A$51,0)))=0,"",INDEX('Obras'!$D$2:$D$51,MATCH(A333,'Obras'!$A$2:$A$51,0))),""))</f>
        <v/>
      </c>
      <c r="J333" s="8">
        <f>IF(N(I333)=0,"",N(I333)-TODAY())</f>
        <v/>
      </c>
      <c r="K333" s="6">
        <f>IF(NOT(OR(A333&lt;&gt;"",B333&lt;&gt;"")),"",IF(IF(A333="","SIN OBRA; ",IF(COUNTIF('Obras'!$A$2:$A$51,A333)=0,"OBRA NO ESTÁ EN OBRAS; ",""))&amp;IF(B333="","SIN PUNTO; ","")&amp;IF(AND(AND(E333&lt;&gt;"Hecho",E333&lt;&gt;"No aplica"),N(I333)&gt;0,TODAY()&gt;=N(I333)),"ABIERTO DESPUÉS DEL INICIO; ","")&amp;IF(AND(AND(E333&lt;&gt;"Hecho",E333&lt;&gt;"No aplica"),N(I333)&gt;0,TODAY()&lt;N(I333),N(I333)-TODAY()&lt;=N('Ajustes'!$B$2)),"INICIO CERCANO - SIGUE ABIERTO; ","")&amp;IF(AND(E333&lt;&gt;"No aplica",C333=""),"SIN RESPONSABLE; ","")&amp;IF(AND(AND(E333&lt;&gt;"Hecho",E333&lt;&gt;"No aplica"),N(D333)=0),"SIN FECHA LÍMITE; ","")&amp;IF(AND(AND(E333&lt;&gt;"Hecho",E333&lt;&gt;"No aplica"),N(D333)&gt;0,N(I333)&gt;0,N(D333)&gt;N(I333)),"FECHA LÍMITE DESPUÉS DEL INICIO; ","")&amp;IF(AND(AND(E333&lt;&gt;"Hecho",E333&lt;&gt;"No aplica"),N(D333)&gt;0,N(D333)&lt;TODAY()),"VENCIDO; ","")&amp;IF(AND(E333="Hecho",G333=""),"HECHO - SIN COMPROBANTE; ","")&amp;IF(AND(E333="Hecho",N(F333)=0),"HECHO - SIN FECHA; ","")="","",LEFT(IF(A333="","SIN OBRA; ",IF(COUNTIF('Obras'!$A$2:$A$51,A333)=0,"OBRA NO ESTÁ EN OBRAS; ",""))&amp;IF(B333="","SIN PUNTO; ","")&amp;IF(AND(AND(E333&lt;&gt;"Hecho",E333&lt;&gt;"No aplica"),N(I333)&gt;0,TODAY()&gt;=N(I333)),"ABIERTO DESPUÉS DEL INICIO; ","")&amp;IF(AND(AND(E333&lt;&gt;"Hecho",E333&lt;&gt;"No aplica"),N(I333)&gt;0,TODAY()&lt;N(I333),N(I333)-TODAY()&lt;=N('Ajustes'!$B$2)),"INICIO CERCANO - SIGUE ABIERTO; ","")&amp;IF(AND(E333&lt;&gt;"No aplica",C333=""),"SIN RESPONSABLE; ","")&amp;IF(AND(AND(E333&lt;&gt;"Hecho",E333&lt;&gt;"No aplica"),N(D333)=0),"SIN FECHA LÍMITE; ","")&amp;IF(AND(AND(E333&lt;&gt;"Hecho",E333&lt;&gt;"No aplica"),N(D333)&gt;0,N(I333)&gt;0,N(D333)&gt;N(I333)),"FECHA LÍMITE DESPUÉS DEL INICIO; ","")&amp;IF(AND(AND(E333&lt;&gt;"Hecho",E333&lt;&gt;"No aplica"),N(D333)&gt;0,N(D333)&lt;TODAY()),"VENCIDO; ","")&amp;IF(AND(E333="Hecho",G333=""),"HECHO - SIN COMPROBANTE; ","")&amp;IF(AND(E333="Hecho",N(F333)=0),"HECHO - SIN FECHA; ",""),LEN(IF(A333="","SIN OBRA; ",IF(COUNTIF('Obras'!$A$2:$A$51,A333)=0,"OBRA NO ESTÁ EN OBRAS; ",""))&amp;IF(B333="","SIN PUNTO; ","")&amp;IF(AND(AND(E333&lt;&gt;"Hecho",E333&lt;&gt;"No aplica"),N(I333)&gt;0,TODAY()&gt;=N(I333)),"ABIERTO DESPUÉS DEL INICIO; ","")&amp;IF(AND(AND(E333&lt;&gt;"Hecho",E333&lt;&gt;"No aplica"),N(I333)&gt;0,TODAY()&lt;N(I333),N(I333)-TODAY()&lt;=N('Ajustes'!$B$2)),"INICIO CERCANO - SIGUE ABIERTO; ","")&amp;IF(AND(E333&lt;&gt;"No aplica",C333=""),"SIN RESPONSABLE; ","")&amp;IF(AND(AND(E333&lt;&gt;"Hecho",E333&lt;&gt;"No aplica"),N(D333)=0),"SIN FECHA LÍMITE; ","")&amp;IF(AND(AND(E333&lt;&gt;"Hecho",E333&lt;&gt;"No aplica"),N(D333)&gt;0,N(I333)&gt;0,N(D333)&gt;N(I333)),"FECHA LÍMITE DESPUÉS DEL INICIO; ","")&amp;IF(AND(AND(E333&lt;&gt;"Hecho",E333&lt;&gt;"No aplica"),N(D333)&gt;0,N(D333)&lt;TODAY()),"VENCIDO; ","")&amp;IF(AND(E333="Hecho",G333=""),"HECHO - SIN COMPROBANTE; ","")&amp;IF(AND(E333="Hecho",N(F333)=0),"HECHO - SIN FECHA; ",""))-2)))</f>
        <v/>
      </c>
    </row>
    <row r="334">
      <c r="B334" s="6" t="n"/>
      <c r="D334" s="7" t="n"/>
      <c r="F334" s="7" t="n"/>
      <c r="H334" s="6" t="n"/>
      <c r="I334" s="7">
        <f>IF(A334="","",IFERROR(IF(N(INDEX('Obras'!$D$2:$D$51,MATCH(A334,'Obras'!$A$2:$A$51,0)))=0,"",INDEX('Obras'!$D$2:$D$51,MATCH(A334,'Obras'!$A$2:$A$51,0))),""))</f>
        <v/>
      </c>
      <c r="J334" s="8">
        <f>IF(N(I334)=0,"",N(I334)-TODAY())</f>
        <v/>
      </c>
      <c r="K334" s="6">
        <f>IF(NOT(OR(A334&lt;&gt;"",B334&lt;&gt;"")),"",IF(IF(A334="","SIN OBRA; ",IF(COUNTIF('Obras'!$A$2:$A$51,A334)=0,"OBRA NO ESTÁ EN OBRAS; ",""))&amp;IF(B334="","SIN PUNTO; ","")&amp;IF(AND(AND(E334&lt;&gt;"Hecho",E334&lt;&gt;"No aplica"),N(I334)&gt;0,TODAY()&gt;=N(I334)),"ABIERTO DESPUÉS DEL INICIO; ","")&amp;IF(AND(AND(E334&lt;&gt;"Hecho",E334&lt;&gt;"No aplica"),N(I334)&gt;0,TODAY()&lt;N(I334),N(I334)-TODAY()&lt;=N('Ajustes'!$B$2)),"INICIO CERCANO - SIGUE ABIERTO; ","")&amp;IF(AND(E334&lt;&gt;"No aplica",C334=""),"SIN RESPONSABLE; ","")&amp;IF(AND(AND(E334&lt;&gt;"Hecho",E334&lt;&gt;"No aplica"),N(D334)=0),"SIN FECHA LÍMITE; ","")&amp;IF(AND(AND(E334&lt;&gt;"Hecho",E334&lt;&gt;"No aplica"),N(D334)&gt;0,N(I334)&gt;0,N(D334)&gt;N(I334)),"FECHA LÍMITE DESPUÉS DEL INICIO; ","")&amp;IF(AND(AND(E334&lt;&gt;"Hecho",E334&lt;&gt;"No aplica"),N(D334)&gt;0,N(D334)&lt;TODAY()),"VENCIDO; ","")&amp;IF(AND(E334="Hecho",G334=""),"HECHO - SIN COMPROBANTE; ","")&amp;IF(AND(E334="Hecho",N(F334)=0),"HECHO - SIN FECHA; ","")="","",LEFT(IF(A334="","SIN OBRA; ",IF(COUNTIF('Obras'!$A$2:$A$51,A334)=0,"OBRA NO ESTÁ EN OBRAS; ",""))&amp;IF(B334="","SIN PUNTO; ","")&amp;IF(AND(AND(E334&lt;&gt;"Hecho",E334&lt;&gt;"No aplica"),N(I334)&gt;0,TODAY()&gt;=N(I334)),"ABIERTO DESPUÉS DEL INICIO; ","")&amp;IF(AND(AND(E334&lt;&gt;"Hecho",E334&lt;&gt;"No aplica"),N(I334)&gt;0,TODAY()&lt;N(I334),N(I334)-TODAY()&lt;=N('Ajustes'!$B$2)),"INICIO CERCANO - SIGUE ABIERTO; ","")&amp;IF(AND(E334&lt;&gt;"No aplica",C334=""),"SIN RESPONSABLE; ","")&amp;IF(AND(AND(E334&lt;&gt;"Hecho",E334&lt;&gt;"No aplica"),N(D334)=0),"SIN FECHA LÍMITE; ","")&amp;IF(AND(AND(E334&lt;&gt;"Hecho",E334&lt;&gt;"No aplica"),N(D334)&gt;0,N(I334)&gt;0,N(D334)&gt;N(I334)),"FECHA LÍMITE DESPUÉS DEL INICIO; ","")&amp;IF(AND(AND(E334&lt;&gt;"Hecho",E334&lt;&gt;"No aplica"),N(D334)&gt;0,N(D334)&lt;TODAY()),"VENCIDO; ","")&amp;IF(AND(E334="Hecho",G334=""),"HECHO - SIN COMPROBANTE; ","")&amp;IF(AND(E334="Hecho",N(F334)=0),"HECHO - SIN FECHA; ",""),LEN(IF(A334="","SIN OBRA; ",IF(COUNTIF('Obras'!$A$2:$A$51,A334)=0,"OBRA NO ESTÁ EN OBRAS; ",""))&amp;IF(B334="","SIN PUNTO; ","")&amp;IF(AND(AND(E334&lt;&gt;"Hecho",E334&lt;&gt;"No aplica"),N(I334)&gt;0,TODAY()&gt;=N(I334)),"ABIERTO DESPUÉS DEL INICIO; ","")&amp;IF(AND(AND(E334&lt;&gt;"Hecho",E334&lt;&gt;"No aplica"),N(I334)&gt;0,TODAY()&lt;N(I334),N(I334)-TODAY()&lt;=N('Ajustes'!$B$2)),"INICIO CERCANO - SIGUE ABIERTO; ","")&amp;IF(AND(E334&lt;&gt;"No aplica",C334=""),"SIN RESPONSABLE; ","")&amp;IF(AND(AND(E334&lt;&gt;"Hecho",E334&lt;&gt;"No aplica"),N(D334)=0),"SIN FECHA LÍMITE; ","")&amp;IF(AND(AND(E334&lt;&gt;"Hecho",E334&lt;&gt;"No aplica"),N(D334)&gt;0,N(I334)&gt;0,N(D334)&gt;N(I334)),"FECHA LÍMITE DESPUÉS DEL INICIO; ","")&amp;IF(AND(AND(E334&lt;&gt;"Hecho",E334&lt;&gt;"No aplica"),N(D334)&gt;0,N(D334)&lt;TODAY()),"VENCIDO; ","")&amp;IF(AND(E334="Hecho",G334=""),"HECHO - SIN COMPROBANTE; ","")&amp;IF(AND(E334="Hecho",N(F334)=0),"HECHO - SIN FECHA; ",""))-2)))</f>
        <v/>
      </c>
    </row>
    <row r="335">
      <c r="B335" s="6" t="n"/>
      <c r="D335" s="7" t="n"/>
      <c r="F335" s="7" t="n"/>
      <c r="H335" s="6" t="n"/>
      <c r="I335" s="7">
        <f>IF(A335="","",IFERROR(IF(N(INDEX('Obras'!$D$2:$D$51,MATCH(A335,'Obras'!$A$2:$A$51,0)))=0,"",INDEX('Obras'!$D$2:$D$51,MATCH(A335,'Obras'!$A$2:$A$51,0))),""))</f>
        <v/>
      </c>
      <c r="J335" s="8">
        <f>IF(N(I335)=0,"",N(I335)-TODAY())</f>
        <v/>
      </c>
      <c r="K335" s="6">
        <f>IF(NOT(OR(A335&lt;&gt;"",B335&lt;&gt;"")),"",IF(IF(A335="","SIN OBRA; ",IF(COUNTIF('Obras'!$A$2:$A$51,A335)=0,"OBRA NO ESTÁ EN OBRAS; ",""))&amp;IF(B335="","SIN PUNTO; ","")&amp;IF(AND(AND(E335&lt;&gt;"Hecho",E335&lt;&gt;"No aplica"),N(I335)&gt;0,TODAY()&gt;=N(I335)),"ABIERTO DESPUÉS DEL INICIO; ","")&amp;IF(AND(AND(E335&lt;&gt;"Hecho",E335&lt;&gt;"No aplica"),N(I335)&gt;0,TODAY()&lt;N(I335),N(I335)-TODAY()&lt;=N('Ajustes'!$B$2)),"INICIO CERCANO - SIGUE ABIERTO; ","")&amp;IF(AND(E335&lt;&gt;"No aplica",C335=""),"SIN RESPONSABLE; ","")&amp;IF(AND(AND(E335&lt;&gt;"Hecho",E335&lt;&gt;"No aplica"),N(D335)=0),"SIN FECHA LÍMITE; ","")&amp;IF(AND(AND(E335&lt;&gt;"Hecho",E335&lt;&gt;"No aplica"),N(D335)&gt;0,N(I335)&gt;0,N(D335)&gt;N(I335)),"FECHA LÍMITE DESPUÉS DEL INICIO; ","")&amp;IF(AND(AND(E335&lt;&gt;"Hecho",E335&lt;&gt;"No aplica"),N(D335)&gt;0,N(D335)&lt;TODAY()),"VENCIDO; ","")&amp;IF(AND(E335="Hecho",G335=""),"HECHO - SIN COMPROBANTE; ","")&amp;IF(AND(E335="Hecho",N(F335)=0),"HECHO - SIN FECHA; ","")="","",LEFT(IF(A335="","SIN OBRA; ",IF(COUNTIF('Obras'!$A$2:$A$51,A335)=0,"OBRA NO ESTÁ EN OBRAS; ",""))&amp;IF(B335="","SIN PUNTO; ","")&amp;IF(AND(AND(E335&lt;&gt;"Hecho",E335&lt;&gt;"No aplica"),N(I335)&gt;0,TODAY()&gt;=N(I335)),"ABIERTO DESPUÉS DEL INICIO; ","")&amp;IF(AND(AND(E335&lt;&gt;"Hecho",E335&lt;&gt;"No aplica"),N(I335)&gt;0,TODAY()&lt;N(I335),N(I335)-TODAY()&lt;=N('Ajustes'!$B$2)),"INICIO CERCANO - SIGUE ABIERTO; ","")&amp;IF(AND(E335&lt;&gt;"No aplica",C335=""),"SIN RESPONSABLE; ","")&amp;IF(AND(AND(E335&lt;&gt;"Hecho",E335&lt;&gt;"No aplica"),N(D335)=0),"SIN FECHA LÍMITE; ","")&amp;IF(AND(AND(E335&lt;&gt;"Hecho",E335&lt;&gt;"No aplica"),N(D335)&gt;0,N(I335)&gt;0,N(D335)&gt;N(I335)),"FECHA LÍMITE DESPUÉS DEL INICIO; ","")&amp;IF(AND(AND(E335&lt;&gt;"Hecho",E335&lt;&gt;"No aplica"),N(D335)&gt;0,N(D335)&lt;TODAY()),"VENCIDO; ","")&amp;IF(AND(E335="Hecho",G335=""),"HECHO - SIN COMPROBANTE; ","")&amp;IF(AND(E335="Hecho",N(F335)=0),"HECHO - SIN FECHA; ",""),LEN(IF(A335="","SIN OBRA; ",IF(COUNTIF('Obras'!$A$2:$A$51,A335)=0,"OBRA NO ESTÁ EN OBRAS; ",""))&amp;IF(B335="","SIN PUNTO; ","")&amp;IF(AND(AND(E335&lt;&gt;"Hecho",E335&lt;&gt;"No aplica"),N(I335)&gt;0,TODAY()&gt;=N(I335)),"ABIERTO DESPUÉS DEL INICIO; ","")&amp;IF(AND(AND(E335&lt;&gt;"Hecho",E335&lt;&gt;"No aplica"),N(I335)&gt;0,TODAY()&lt;N(I335),N(I335)-TODAY()&lt;=N('Ajustes'!$B$2)),"INICIO CERCANO - SIGUE ABIERTO; ","")&amp;IF(AND(E335&lt;&gt;"No aplica",C335=""),"SIN RESPONSABLE; ","")&amp;IF(AND(AND(E335&lt;&gt;"Hecho",E335&lt;&gt;"No aplica"),N(D335)=0),"SIN FECHA LÍMITE; ","")&amp;IF(AND(AND(E335&lt;&gt;"Hecho",E335&lt;&gt;"No aplica"),N(D335)&gt;0,N(I335)&gt;0,N(D335)&gt;N(I335)),"FECHA LÍMITE DESPUÉS DEL INICIO; ","")&amp;IF(AND(AND(E335&lt;&gt;"Hecho",E335&lt;&gt;"No aplica"),N(D335)&gt;0,N(D335)&lt;TODAY()),"VENCIDO; ","")&amp;IF(AND(E335="Hecho",G335=""),"HECHO - SIN COMPROBANTE; ","")&amp;IF(AND(E335="Hecho",N(F335)=0),"HECHO - SIN FECHA; ",""))-2)))</f>
        <v/>
      </c>
    </row>
    <row r="336">
      <c r="B336" s="6" t="n"/>
      <c r="D336" s="7" t="n"/>
      <c r="F336" s="7" t="n"/>
      <c r="H336" s="6" t="n"/>
      <c r="I336" s="7">
        <f>IF(A336="","",IFERROR(IF(N(INDEX('Obras'!$D$2:$D$51,MATCH(A336,'Obras'!$A$2:$A$51,0)))=0,"",INDEX('Obras'!$D$2:$D$51,MATCH(A336,'Obras'!$A$2:$A$51,0))),""))</f>
        <v/>
      </c>
      <c r="J336" s="8">
        <f>IF(N(I336)=0,"",N(I336)-TODAY())</f>
        <v/>
      </c>
      <c r="K336" s="6">
        <f>IF(NOT(OR(A336&lt;&gt;"",B336&lt;&gt;"")),"",IF(IF(A336="","SIN OBRA; ",IF(COUNTIF('Obras'!$A$2:$A$51,A336)=0,"OBRA NO ESTÁ EN OBRAS; ",""))&amp;IF(B336="","SIN PUNTO; ","")&amp;IF(AND(AND(E336&lt;&gt;"Hecho",E336&lt;&gt;"No aplica"),N(I336)&gt;0,TODAY()&gt;=N(I336)),"ABIERTO DESPUÉS DEL INICIO; ","")&amp;IF(AND(AND(E336&lt;&gt;"Hecho",E336&lt;&gt;"No aplica"),N(I336)&gt;0,TODAY()&lt;N(I336),N(I336)-TODAY()&lt;=N('Ajustes'!$B$2)),"INICIO CERCANO - SIGUE ABIERTO; ","")&amp;IF(AND(E336&lt;&gt;"No aplica",C336=""),"SIN RESPONSABLE; ","")&amp;IF(AND(AND(E336&lt;&gt;"Hecho",E336&lt;&gt;"No aplica"),N(D336)=0),"SIN FECHA LÍMITE; ","")&amp;IF(AND(AND(E336&lt;&gt;"Hecho",E336&lt;&gt;"No aplica"),N(D336)&gt;0,N(I336)&gt;0,N(D336)&gt;N(I336)),"FECHA LÍMITE DESPUÉS DEL INICIO; ","")&amp;IF(AND(AND(E336&lt;&gt;"Hecho",E336&lt;&gt;"No aplica"),N(D336)&gt;0,N(D336)&lt;TODAY()),"VENCIDO; ","")&amp;IF(AND(E336="Hecho",G336=""),"HECHO - SIN COMPROBANTE; ","")&amp;IF(AND(E336="Hecho",N(F336)=0),"HECHO - SIN FECHA; ","")="","",LEFT(IF(A336="","SIN OBRA; ",IF(COUNTIF('Obras'!$A$2:$A$51,A336)=0,"OBRA NO ESTÁ EN OBRAS; ",""))&amp;IF(B336="","SIN PUNTO; ","")&amp;IF(AND(AND(E336&lt;&gt;"Hecho",E336&lt;&gt;"No aplica"),N(I336)&gt;0,TODAY()&gt;=N(I336)),"ABIERTO DESPUÉS DEL INICIO; ","")&amp;IF(AND(AND(E336&lt;&gt;"Hecho",E336&lt;&gt;"No aplica"),N(I336)&gt;0,TODAY()&lt;N(I336),N(I336)-TODAY()&lt;=N('Ajustes'!$B$2)),"INICIO CERCANO - SIGUE ABIERTO; ","")&amp;IF(AND(E336&lt;&gt;"No aplica",C336=""),"SIN RESPONSABLE; ","")&amp;IF(AND(AND(E336&lt;&gt;"Hecho",E336&lt;&gt;"No aplica"),N(D336)=0),"SIN FECHA LÍMITE; ","")&amp;IF(AND(AND(E336&lt;&gt;"Hecho",E336&lt;&gt;"No aplica"),N(D336)&gt;0,N(I336)&gt;0,N(D336)&gt;N(I336)),"FECHA LÍMITE DESPUÉS DEL INICIO; ","")&amp;IF(AND(AND(E336&lt;&gt;"Hecho",E336&lt;&gt;"No aplica"),N(D336)&gt;0,N(D336)&lt;TODAY()),"VENCIDO; ","")&amp;IF(AND(E336="Hecho",G336=""),"HECHO - SIN COMPROBANTE; ","")&amp;IF(AND(E336="Hecho",N(F336)=0),"HECHO - SIN FECHA; ",""),LEN(IF(A336="","SIN OBRA; ",IF(COUNTIF('Obras'!$A$2:$A$51,A336)=0,"OBRA NO ESTÁ EN OBRAS; ",""))&amp;IF(B336="","SIN PUNTO; ","")&amp;IF(AND(AND(E336&lt;&gt;"Hecho",E336&lt;&gt;"No aplica"),N(I336)&gt;0,TODAY()&gt;=N(I336)),"ABIERTO DESPUÉS DEL INICIO; ","")&amp;IF(AND(AND(E336&lt;&gt;"Hecho",E336&lt;&gt;"No aplica"),N(I336)&gt;0,TODAY()&lt;N(I336),N(I336)-TODAY()&lt;=N('Ajustes'!$B$2)),"INICIO CERCANO - SIGUE ABIERTO; ","")&amp;IF(AND(E336&lt;&gt;"No aplica",C336=""),"SIN RESPONSABLE; ","")&amp;IF(AND(AND(E336&lt;&gt;"Hecho",E336&lt;&gt;"No aplica"),N(D336)=0),"SIN FECHA LÍMITE; ","")&amp;IF(AND(AND(E336&lt;&gt;"Hecho",E336&lt;&gt;"No aplica"),N(D336)&gt;0,N(I336)&gt;0,N(D336)&gt;N(I336)),"FECHA LÍMITE DESPUÉS DEL INICIO; ","")&amp;IF(AND(AND(E336&lt;&gt;"Hecho",E336&lt;&gt;"No aplica"),N(D336)&gt;0,N(D336)&lt;TODAY()),"VENCIDO; ","")&amp;IF(AND(E336="Hecho",G336=""),"HECHO - SIN COMPROBANTE; ","")&amp;IF(AND(E336="Hecho",N(F336)=0),"HECHO - SIN FECHA; ",""))-2)))</f>
        <v/>
      </c>
    </row>
    <row r="337">
      <c r="B337" s="6" t="n"/>
      <c r="D337" s="7" t="n"/>
      <c r="F337" s="7" t="n"/>
      <c r="H337" s="6" t="n"/>
      <c r="I337" s="7">
        <f>IF(A337="","",IFERROR(IF(N(INDEX('Obras'!$D$2:$D$51,MATCH(A337,'Obras'!$A$2:$A$51,0)))=0,"",INDEX('Obras'!$D$2:$D$51,MATCH(A337,'Obras'!$A$2:$A$51,0))),""))</f>
        <v/>
      </c>
      <c r="J337" s="8">
        <f>IF(N(I337)=0,"",N(I337)-TODAY())</f>
        <v/>
      </c>
      <c r="K337" s="6">
        <f>IF(NOT(OR(A337&lt;&gt;"",B337&lt;&gt;"")),"",IF(IF(A337="","SIN OBRA; ",IF(COUNTIF('Obras'!$A$2:$A$51,A337)=0,"OBRA NO ESTÁ EN OBRAS; ",""))&amp;IF(B337="","SIN PUNTO; ","")&amp;IF(AND(AND(E337&lt;&gt;"Hecho",E337&lt;&gt;"No aplica"),N(I337)&gt;0,TODAY()&gt;=N(I337)),"ABIERTO DESPUÉS DEL INICIO; ","")&amp;IF(AND(AND(E337&lt;&gt;"Hecho",E337&lt;&gt;"No aplica"),N(I337)&gt;0,TODAY()&lt;N(I337),N(I337)-TODAY()&lt;=N('Ajustes'!$B$2)),"INICIO CERCANO - SIGUE ABIERTO; ","")&amp;IF(AND(E337&lt;&gt;"No aplica",C337=""),"SIN RESPONSABLE; ","")&amp;IF(AND(AND(E337&lt;&gt;"Hecho",E337&lt;&gt;"No aplica"),N(D337)=0),"SIN FECHA LÍMITE; ","")&amp;IF(AND(AND(E337&lt;&gt;"Hecho",E337&lt;&gt;"No aplica"),N(D337)&gt;0,N(I337)&gt;0,N(D337)&gt;N(I337)),"FECHA LÍMITE DESPUÉS DEL INICIO; ","")&amp;IF(AND(AND(E337&lt;&gt;"Hecho",E337&lt;&gt;"No aplica"),N(D337)&gt;0,N(D337)&lt;TODAY()),"VENCIDO; ","")&amp;IF(AND(E337="Hecho",G337=""),"HECHO - SIN COMPROBANTE; ","")&amp;IF(AND(E337="Hecho",N(F337)=0),"HECHO - SIN FECHA; ","")="","",LEFT(IF(A337="","SIN OBRA; ",IF(COUNTIF('Obras'!$A$2:$A$51,A337)=0,"OBRA NO ESTÁ EN OBRAS; ",""))&amp;IF(B337="","SIN PUNTO; ","")&amp;IF(AND(AND(E337&lt;&gt;"Hecho",E337&lt;&gt;"No aplica"),N(I337)&gt;0,TODAY()&gt;=N(I337)),"ABIERTO DESPUÉS DEL INICIO; ","")&amp;IF(AND(AND(E337&lt;&gt;"Hecho",E337&lt;&gt;"No aplica"),N(I337)&gt;0,TODAY()&lt;N(I337),N(I337)-TODAY()&lt;=N('Ajustes'!$B$2)),"INICIO CERCANO - SIGUE ABIERTO; ","")&amp;IF(AND(E337&lt;&gt;"No aplica",C337=""),"SIN RESPONSABLE; ","")&amp;IF(AND(AND(E337&lt;&gt;"Hecho",E337&lt;&gt;"No aplica"),N(D337)=0),"SIN FECHA LÍMITE; ","")&amp;IF(AND(AND(E337&lt;&gt;"Hecho",E337&lt;&gt;"No aplica"),N(D337)&gt;0,N(I337)&gt;0,N(D337)&gt;N(I337)),"FECHA LÍMITE DESPUÉS DEL INICIO; ","")&amp;IF(AND(AND(E337&lt;&gt;"Hecho",E337&lt;&gt;"No aplica"),N(D337)&gt;0,N(D337)&lt;TODAY()),"VENCIDO; ","")&amp;IF(AND(E337="Hecho",G337=""),"HECHO - SIN COMPROBANTE; ","")&amp;IF(AND(E337="Hecho",N(F337)=0),"HECHO - SIN FECHA; ",""),LEN(IF(A337="","SIN OBRA; ",IF(COUNTIF('Obras'!$A$2:$A$51,A337)=0,"OBRA NO ESTÁ EN OBRAS; ",""))&amp;IF(B337="","SIN PUNTO; ","")&amp;IF(AND(AND(E337&lt;&gt;"Hecho",E337&lt;&gt;"No aplica"),N(I337)&gt;0,TODAY()&gt;=N(I337)),"ABIERTO DESPUÉS DEL INICIO; ","")&amp;IF(AND(AND(E337&lt;&gt;"Hecho",E337&lt;&gt;"No aplica"),N(I337)&gt;0,TODAY()&lt;N(I337),N(I337)-TODAY()&lt;=N('Ajustes'!$B$2)),"INICIO CERCANO - SIGUE ABIERTO; ","")&amp;IF(AND(E337&lt;&gt;"No aplica",C337=""),"SIN RESPONSABLE; ","")&amp;IF(AND(AND(E337&lt;&gt;"Hecho",E337&lt;&gt;"No aplica"),N(D337)=0),"SIN FECHA LÍMITE; ","")&amp;IF(AND(AND(E337&lt;&gt;"Hecho",E337&lt;&gt;"No aplica"),N(D337)&gt;0,N(I337)&gt;0,N(D337)&gt;N(I337)),"FECHA LÍMITE DESPUÉS DEL INICIO; ","")&amp;IF(AND(AND(E337&lt;&gt;"Hecho",E337&lt;&gt;"No aplica"),N(D337)&gt;0,N(D337)&lt;TODAY()),"VENCIDO; ","")&amp;IF(AND(E337="Hecho",G337=""),"HECHO - SIN COMPROBANTE; ","")&amp;IF(AND(E337="Hecho",N(F337)=0),"HECHO - SIN FECHA; ",""))-2)))</f>
        <v/>
      </c>
    </row>
    <row r="338">
      <c r="B338" s="6" t="n"/>
      <c r="D338" s="7" t="n"/>
      <c r="F338" s="7" t="n"/>
      <c r="H338" s="6" t="n"/>
      <c r="I338" s="7">
        <f>IF(A338="","",IFERROR(IF(N(INDEX('Obras'!$D$2:$D$51,MATCH(A338,'Obras'!$A$2:$A$51,0)))=0,"",INDEX('Obras'!$D$2:$D$51,MATCH(A338,'Obras'!$A$2:$A$51,0))),""))</f>
        <v/>
      </c>
      <c r="J338" s="8">
        <f>IF(N(I338)=0,"",N(I338)-TODAY())</f>
        <v/>
      </c>
      <c r="K338" s="6">
        <f>IF(NOT(OR(A338&lt;&gt;"",B338&lt;&gt;"")),"",IF(IF(A338="","SIN OBRA; ",IF(COUNTIF('Obras'!$A$2:$A$51,A338)=0,"OBRA NO ESTÁ EN OBRAS; ",""))&amp;IF(B338="","SIN PUNTO; ","")&amp;IF(AND(AND(E338&lt;&gt;"Hecho",E338&lt;&gt;"No aplica"),N(I338)&gt;0,TODAY()&gt;=N(I338)),"ABIERTO DESPUÉS DEL INICIO; ","")&amp;IF(AND(AND(E338&lt;&gt;"Hecho",E338&lt;&gt;"No aplica"),N(I338)&gt;0,TODAY()&lt;N(I338),N(I338)-TODAY()&lt;=N('Ajustes'!$B$2)),"INICIO CERCANO - SIGUE ABIERTO; ","")&amp;IF(AND(E338&lt;&gt;"No aplica",C338=""),"SIN RESPONSABLE; ","")&amp;IF(AND(AND(E338&lt;&gt;"Hecho",E338&lt;&gt;"No aplica"),N(D338)=0),"SIN FECHA LÍMITE; ","")&amp;IF(AND(AND(E338&lt;&gt;"Hecho",E338&lt;&gt;"No aplica"),N(D338)&gt;0,N(I338)&gt;0,N(D338)&gt;N(I338)),"FECHA LÍMITE DESPUÉS DEL INICIO; ","")&amp;IF(AND(AND(E338&lt;&gt;"Hecho",E338&lt;&gt;"No aplica"),N(D338)&gt;0,N(D338)&lt;TODAY()),"VENCIDO; ","")&amp;IF(AND(E338="Hecho",G338=""),"HECHO - SIN COMPROBANTE; ","")&amp;IF(AND(E338="Hecho",N(F338)=0),"HECHO - SIN FECHA; ","")="","",LEFT(IF(A338="","SIN OBRA; ",IF(COUNTIF('Obras'!$A$2:$A$51,A338)=0,"OBRA NO ESTÁ EN OBRAS; ",""))&amp;IF(B338="","SIN PUNTO; ","")&amp;IF(AND(AND(E338&lt;&gt;"Hecho",E338&lt;&gt;"No aplica"),N(I338)&gt;0,TODAY()&gt;=N(I338)),"ABIERTO DESPUÉS DEL INICIO; ","")&amp;IF(AND(AND(E338&lt;&gt;"Hecho",E338&lt;&gt;"No aplica"),N(I338)&gt;0,TODAY()&lt;N(I338),N(I338)-TODAY()&lt;=N('Ajustes'!$B$2)),"INICIO CERCANO - SIGUE ABIERTO; ","")&amp;IF(AND(E338&lt;&gt;"No aplica",C338=""),"SIN RESPONSABLE; ","")&amp;IF(AND(AND(E338&lt;&gt;"Hecho",E338&lt;&gt;"No aplica"),N(D338)=0),"SIN FECHA LÍMITE; ","")&amp;IF(AND(AND(E338&lt;&gt;"Hecho",E338&lt;&gt;"No aplica"),N(D338)&gt;0,N(I338)&gt;0,N(D338)&gt;N(I338)),"FECHA LÍMITE DESPUÉS DEL INICIO; ","")&amp;IF(AND(AND(E338&lt;&gt;"Hecho",E338&lt;&gt;"No aplica"),N(D338)&gt;0,N(D338)&lt;TODAY()),"VENCIDO; ","")&amp;IF(AND(E338="Hecho",G338=""),"HECHO - SIN COMPROBANTE; ","")&amp;IF(AND(E338="Hecho",N(F338)=0),"HECHO - SIN FECHA; ",""),LEN(IF(A338="","SIN OBRA; ",IF(COUNTIF('Obras'!$A$2:$A$51,A338)=0,"OBRA NO ESTÁ EN OBRAS; ",""))&amp;IF(B338="","SIN PUNTO; ","")&amp;IF(AND(AND(E338&lt;&gt;"Hecho",E338&lt;&gt;"No aplica"),N(I338)&gt;0,TODAY()&gt;=N(I338)),"ABIERTO DESPUÉS DEL INICIO; ","")&amp;IF(AND(AND(E338&lt;&gt;"Hecho",E338&lt;&gt;"No aplica"),N(I338)&gt;0,TODAY()&lt;N(I338),N(I338)-TODAY()&lt;=N('Ajustes'!$B$2)),"INICIO CERCANO - SIGUE ABIERTO; ","")&amp;IF(AND(E338&lt;&gt;"No aplica",C338=""),"SIN RESPONSABLE; ","")&amp;IF(AND(AND(E338&lt;&gt;"Hecho",E338&lt;&gt;"No aplica"),N(D338)=0),"SIN FECHA LÍMITE; ","")&amp;IF(AND(AND(E338&lt;&gt;"Hecho",E338&lt;&gt;"No aplica"),N(D338)&gt;0,N(I338)&gt;0,N(D338)&gt;N(I338)),"FECHA LÍMITE DESPUÉS DEL INICIO; ","")&amp;IF(AND(AND(E338&lt;&gt;"Hecho",E338&lt;&gt;"No aplica"),N(D338)&gt;0,N(D338)&lt;TODAY()),"VENCIDO; ","")&amp;IF(AND(E338="Hecho",G338=""),"HECHO - SIN COMPROBANTE; ","")&amp;IF(AND(E338="Hecho",N(F338)=0),"HECHO - SIN FECHA; ",""))-2)))</f>
        <v/>
      </c>
    </row>
    <row r="339">
      <c r="B339" s="6" t="n"/>
      <c r="D339" s="7" t="n"/>
      <c r="F339" s="7" t="n"/>
      <c r="H339" s="6" t="n"/>
      <c r="I339" s="7">
        <f>IF(A339="","",IFERROR(IF(N(INDEX('Obras'!$D$2:$D$51,MATCH(A339,'Obras'!$A$2:$A$51,0)))=0,"",INDEX('Obras'!$D$2:$D$51,MATCH(A339,'Obras'!$A$2:$A$51,0))),""))</f>
        <v/>
      </c>
      <c r="J339" s="8">
        <f>IF(N(I339)=0,"",N(I339)-TODAY())</f>
        <v/>
      </c>
      <c r="K339" s="6">
        <f>IF(NOT(OR(A339&lt;&gt;"",B339&lt;&gt;"")),"",IF(IF(A339="","SIN OBRA; ",IF(COUNTIF('Obras'!$A$2:$A$51,A339)=0,"OBRA NO ESTÁ EN OBRAS; ",""))&amp;IF(B339="","SIN PUNTO; ","")&amp;IF(AND(AND(E339&lt;&gt;"Hecho",E339&lt;&gt;"No aplica"),N(I339)&gt;0,TODAY()&gt;=N(I339)),"ABIERTO DESPUÉS DEL INICIO; ","")&amp;IF(AND(AND(E339&lt;&gt;"Hecho",E339&lt;&gt;"No aplica"),N(I339)&gt;0,TODAY()&lt;N(I339),N(I339)-TODAY()&lt;=N('Ajustes'!$B$2)),"INICIO CERCANO - SIGUE ABIERTO; ","")&amp;IF(AND(E339&lt;&gt;"No aplica",C339=""),"SIN RESPONSABLE; ","")&amp;IF(AND(AND(E339&lt;&gt;"Hecho",E339&lt;&gt;"No aplica"),N(D339)=0),"SIN FECHA LÍMITE; ","")&amp;IF(AND(AND(E339&lt;&gt;"Hecho",E339&lt;&gt;"No aplica"),N(D339)&gt;0,N(I339)&gt;0,N(D339)&gt;N(I339)),"FECHA LÍMITE DESPUÉS DEL INICIO; ","")&amp;IF(AND(AND(E339&lt;&gt;"Hecho",E339&lt;&gt;"No aplica"),N(D339)&gt;0,N(D339)&lt;TODAY()),"VENCIDO; ","")&amp;IF(AND(E339="Hecho",G339=""),"HECHO - SIN COMPROBANTE; ","")&amp;IF(AND(E339="Hecho",N(F339)=0),"HECHO - SIN FECHA; ","")="","",LEFT(IF(A339="","SIN OBRA; ",IF(COUNTIF('Obras'!$A$2:$A$51,A339)=0,"OBRA NO ESTÁ EN OBRAS; ",""))&amp;IF(B339="","SIN PUNTO; ","")&amp;IF(AND(AND(E339&lt;&gt;"Hecho",E339&lt;&gt;"No aplica"),N(I339)&gt;0,TODAY()&gt;=N(I339)),"ABIERTO DESPUÉS DEL INICIO; ","")&amp;IF(AND(AND(E339&lt;&gt;"Hecho",E339&lt;&gt;"No aplica"),N(I339)&gt;0,TODAY()&lt;N(I339),N(I339)-TODAY()&lt;=N('Ajustes'!$B$2)),"INICIO CERCANO - SIGUE ABIERTO; ","")&amp;IF(AND(E339&lt;&gt;"No aplica",C339=""),"SIN RESPONSABLE; ","")&amp;IF(AND(AND(E339&lt;&gt;"Hecho",E339&lt;&gt;"No aplica"),N(D339)=0),"SIN FECHA LÍMITE; ","")&amp;IF(AND(AND(E339&lt;&gt;"Hecho",E339&lt;&gt;"No aplica"),N(D339)&gt;0,N(I339)&gt;0,N(D339)&gt;N(I339)),"FECHA LÍMITE DESPUÉS DEL INICIO; ","")&amp;IF(AND(AND(E339&lt;&gt;"Hecho",E339&lt;&gt;"No aplica"),N(D339)&gt;0,N(D339)&lt;TODAY()),"VENCIDO; ","")&amp;IF(AND(E339="Hecho",G339=""),"HECHO - SIN COMPROBANTE; ","")&amp;IF(AND(E339="Hecho",N(F339)=0),"HECHO - SIN FECHA; ",""),LEN(IF(A339="","SIN OBRA; ",IF(COUNTIF('Obras'!$A$2:$A$51,A339)=0,"OBRA NO ESTÁ EN OBRAS; ",""))&amp;IF(B339="","SIN PUNTO; ","")&amp;IF(AND(AND(E339&lt;&gt;"Hecho",E339&lt;&gt;"No aplica"),N(I339)&gt;0,TODAY()&gt;=N(I339)),"ABIERTO DESPUÉS DEL INICIO; ","")&amp;IF(AND(AND(E339&lt;&gt;"Hecho",E339&lt;&gt;"No aplica"),N(I339)&gt;0,TODAY()&lt;N(I339),N(I339)-TODAY()&lt;=N('Ajustes'!$B$2)),"INICIO CERCANO - SIGUE ABIERTO; ","")&amp;IF(AND(E339&lt;&gt;"No aplica",C339=""),"SIN RESPONSABLE; ","")&amp;IF(AND(AND(E339&lt;&gt;"Hecho",E339&lt;&gt;"No aplica"),N(D339)=0),"SIN FECHA LÍMITE; ","")&amp;IF(AND(AND(E339&lt;&gt;"Hecho",E339&lt;&gt;"No aplica"),N(D339)&gt;0,N(I339)&gt;0,N(D339)&gt;N(I339)),"FECHA LÍMITE DESPUÉS DEL INICIO; ","")&amp;IF(AND(AND(E339&lt;&gt;"Hecho",E339&lt;&gt;"No aplica"),N(D339)&gt;0,N(D339)&lt;TODAY()),"VENCIDO; ","")&amp;IF(AND(E339="Hecho",G339=""),"HECHO - SIN COMPROBANTE; ","")&amp;IF(AND(E339="Hecho",N(F339)=0),"HECHO - SIN FECHA; ",""))-2)))</f>
        <v/>
      </c>
    </row>
    <row r="340">
      <c r="B340" s="6" t="n"/>
      <c r="D340" s="7" t="n"/>
      <c r="F340" s="7" t="n"/>
      <c r="H340" s="6" t="n"/>
      <c r="I340" s="7">
        <f>IF(A340="","",IFERROR(IF(N(INDEX('Obras'!$D$2:$D$51,MATCH(A340,'Obras'!$A$2:$A$51,0)))=0,"",INDEX('Obras'!$D$2:$D$51,MATCH(A340,'Obras'!$A$2:$A$51,0))),""))</f>
        <v/>
      </c>
      <c r="J340" s="8">
        <f>IF(N(I340)=0,"",N(I340)-TODAY())</f>
        <v/>
      </c>
      <c r="K340" s="6">
        <f>IF(NOT(OR(A340&lt;&gt;"",B340&lt;&gt;"")),"",IF(IF(A340="","SIN OBRA; ",IF(COUNTIF('Obras'!$A$2:$A$51,A340)=0,"OBRA NO ESTÁ EN OBRAS; ",""))&amp;IF(B340="","SIN PUNTO; ","")&amp;IF(AND(AND(E340&lt;&gt;"Hecho",E340&lt;&gt;"No aplica"),N(I340)&gt;0,TODAY()&gt;=N(I340)),"ABIERTO DESPUÉS DEL INICIO; ","")&amp;IF(AND(AND(E340&lt;&gt;"Hecho",E340&lt;&gt;"No aplica"),N(I340)&gt;0,TODAY()&lt;N(I340),N(I340)-TODAY()&lt;=N('Ajustes'!$B$2)),"INICIO CERCANO - SIGUE ABIERTO; ","")&amp;IF(AND(E340&lt;&gt;"No aplica",C340=""),"SIN RESPONSABLE; ","")&amp;IF(AND(AND(E340&lt;&gt;"Hecho",E340&lt;&gt;"No aplica"),N(D340)=0),"SIN FECHA LÍMITE; ","")&amp;IF(AND(AND(E340&lt;&gt;"Hecho",E340&lt;&gt;"No aplica"),N(D340)&gt;0,N(I340)&gt;0,N(D340)&gt;N(I340)),"FECHA LÍMITE DESPUÉS DEL INICIO; ","")&amp;IF(AND(AND(E340&lt;&gt;"Hecho",E340&lt;&gt;"No aplica"),N(D340)&gt;0,N(D340)&lt;TODAY()),"VENCIDO; ","")&amp;IF(AND(E340="Hecho",G340=""),"HECHO - SIN COMPROBANTE; ","")&amp;IF(AND(E340="Hecho",N(F340)=0),"HECHO - SIN FECHA; ","")="","",LEFT(IF(A340="","SIN OBRA; ",IF(COUNTIF('Obras'!$A$2:$A$51,A340)=0,"OBRA NO ESTÁ EN OBRAS; ",""))&amp;IF(B340="","SIN PUNTO; ","")&amp;IF(AND(AND(E340&lt;&gt;"Hecho",E340&lt;&gt;"No aplica"),N(I340)&gt;0,TODAY()&gt;=N(I340)),"ABIERTO DESPUÉS DEL INICIO; ","")&amp;IF(AND(AND(E340&lt;&gt;"Hecho",E340&lt;&gt;"No aplica"),N(I340)&gt;0,TODAY()&lt;N(I340),N(I340)-TODAY()&lt;=N('Ajustes'!$B$2)),"INICIO CERCANO - SIGUE ABIERTO; ","")&amp;IF(AND(E340&lt;&gt;"No aplica",C340=""),"SIN RESPONSABLE; ","")&amp;IF(AND(AND(E340&lt;&gt;"Hecho",E340&lt;&gt;"No aplica"),N(D340)=0),"SIN FECHA LÍMITE; ","")&amp;IF(AND(AND(E340&lt;&gt;"Hecho",E340&lt;&gt;"No aplica"),N(D340)&gt;0,N(I340)&gt;0,N(D340)&gt;N(I340)),"FECHA LÍMITE DESPUÉS DEL INICIO; ","")&amp;IF(AND(AND(E340&lt;&gt;"Hecho",E340&lt;&gt;"No aplica"),N(D340)&gt;0,N(D340)&lt;TODAY()),"VENCIDO; ","")&amp;IF(AND(E340="Hecho",G340=""),"HECHO - SIN COMPROBANTE; ","")&amp;IF(AND(E340="Hecho",N(F340)=0),"HECHO - SIN FECHA; ",""),LEN(IF(A340="","SIN OBRA; ",IF(COUNTIF('Obras'!$A$2:$A$51,A340)=0,"OBRA NO ESTÁ EN OBRAS; ",""))&amp;IF(B340="","SIN PUNTO; ","")&amp;IF(AND(AND(E340&lt;&gt;"Hecho",E340&lt;&gt;"No aplica"),N(I340)&gt;0,TODAY()&gt;=N(I340)),"ABIERTO DESPUÉS DEL INICIO; ","")&amp;IF(AND(AND(E340&lt;&gt;"Hecho",E340&lt;&gt;"No aplica"),N(I340)&gt;0,TODAY()&lt;N(I340),N(I340)-TODAY()&lt;=N('Ajustes'!$B$2)),"INICIO CERCANO - SIGUE ABIERTO; ","")&amp;IF(AND(E340&lt;&gt;"No aplica",C340=""),"SIN RESPONSABLE; ","")&amp;IF(AND(AND(E340&lt;&gt;"Hecho",E340&lt;&gt;"No aplica"),N(D340)=0),"SIN FECHA LÍMITE; ","")&amp;IF(AND(AND(E340&lt;&gt;"Hecho",E340&lt;&gt;"No aplica"),N(D340)&gt;0,N(I340)&gt;0,N(D340)&gt;N(I340)),"FECHA LÍMITE DESPUÉS DEL INICIO; ","")&amp;IF(AND(AND(E340&lt;&gt;"Hecho",E340&lt;&gt;"No aplica"),N(D340)&gt;0,N(D340)&lt;TODAY()),"VENCIDO; ","")&amp;IF(AND(E340="Hecho",G340=""),"HECHO - SIN COMPROBANTE; ","")&amp;IF(AND(E340="Hecho",N(F340)=0),"HECHO - SIN FECHA; ",""))-2)))</f>
        <v/>
      </c>
    </row>
    <row r="341">
      <c r="B341" s="6" t="n"/>
      <c r="D341" s="7" t="n"/>
      <c r="F341" s="7" t="n"/>
      <c r="H341" s="6" t="n"/>
      <c r="I341" s="7">
        <f>IF(A341="","",IFERROR(IF(N(INDEX('Obras'!$D$2:$D$51,MATCH(A341,'Obras'!$A$2:$A$51,0)))=0,"",INDEX('Obras'!$D$2:$D$51,MATCH(A341,'Obras'!$A$2:$A$51,0))),""))</f>
        <v/>
      </c>
      <c r="J341" s="8">
        <f>IF(N(I341)=0,"",N(I341)-TODAY())</f>
        <v/>
      </c>
      <c r="K341" s="6">
        <f>IF(NOT(OR(A341&lt;&gt;"",B341&lt;&gt;"")),"",IF(IF(A341="","SIN OBRA; ",IF(COUNTIF('Obras'!$A$2:$A$51,A341)=0,"OBRA NO ESTÁ EN OBRAS; ",""))&amp;IF(B341="","SIN PUNTO; ","")&amp;IF(AND(AND(E341&lt;&gt;"Hecho",E341&lt;&gt;"No aplica"),N(I341)&gt;0,TODAY()&gt;=N(I341)),"ABIERTO DESPUÉS DEL INICIO; ","")&amp;IF(AND(AND(E341&lt;&gt;"Hecho",E341&lt;&gt;"No aplica"),N(I341)&gt;0,TODAY()&lt;N(I341),N(I341)-TODAY()&lt;=N('Ajustes'!$B$2)),"INICIO CERCANO - SIGUE ABIERTO; ","")&amp;IF(AND(E341&lt;&gt;"No aplica",C341=""),"SIN RESPONSABLE; ","")&amp;IF(AND(AND(E341&lt;&gt;"Hecho",E341&lt;&gt;"No aplica"),N(D341)=0),"SIN FECHA LÍMITE; ","")&amp;IF(AND(AND(E341&lt;&gt;"Hecho",E341&lt;&gt;"No aplica"),N(D341)&gt;0,N(I341)&gt;0,N(D341)&gt;N(I341)),"FECHA LÍMITE DESPUÉS DEL INICIO; ","")&amp;IF(AND(AND(E341&lt;&gt;"Hecho",E341&lt;&gt;"No aplica"),N(D341)&gt;0,N(D341)&lt;TODAY()),"VENCIDO; ","")&amp;IF(AND(E341="Hecho",G341=""),"HECHO - SIN COMPROBANTE; ","")&amp;IF(AND(E341="Hecho",N(F341)=0),"HECHO - SIN FECHA; ","")="","",LEFT(IF(A341="","SIN OBRA; ",IF(COUNTIF('Obras'!$A$2:$A$51,A341)=0,"OBRA NO ESTÁ EN OBRAS; ",""))&amp;IF(B341="","SIN PUNTO; ","")&amp;IF(AND(AND(E341&lt;&gt;"Hecho",E341&lt;&gt;"No aplica"),N(I341)&gt;0,TODAY()&gt;=N(I341)),"ABIERTO DESPUÉS DEL INICIO; ","")&amp;IF(AND(AND(E341&lt;&gt;"Hecho",E341&lt;&gt;"No aplica"),N(I341)&gt;0,TODAY()&lt;N(I341),N(I341)-TODAY()&lt;=N('Ajustes'!$B$2)),"INICIO CERCANO - SIGUE ABIERTO; ","")&amp;IF(AND(E341&lt;&gt;"No aplica",C341=""),"SIN RESPONSABLE; ","")&amp;IF(AND(AND(E341&lt;&gt;"Hecho",E341&lt;&gt;"No aplica"),N(D341)=0),"SIN FECHA LÍMITE; ","")&amp;IF(AND(AND(E341&lt;&gt;"Hecho",E341&lt;&gt;"No aplica"),N(D341)&gt;0,N(I341)&gt;0,N(D341)&gt;N(I341)),"FECHA LÍMITE DESPUÉS DEL INICIO; ","")&amp;IF(AND(AND(E341&lt;&gt;"Hecho",E341&lt;&gt;"No aplica"),N(D341)&gt;0,N(D341)&lt;TODAY()),"VENCIDO; ","")&amp;IF(AND(E341="Hecho",G341=""),"HECHO - SIN COMPROBANTE; ","")&amp;IF(AND(E341="Hecho",N(F341)=0),"HECHO - SIN FECHA; ",""),LEN(IF(A341="","SIN OBRA; ",IF(COUNTIF('Obras'!$A$2:$A$51,A341)=0,"OBRA NO ESTÁ EN OBRAS; ",""))&amp;IF(B341="","SIN PUNTO; ","")&amp;IF(AND(AND(E341&lt;&gt;"Hecho",E341&lt;&gt;"No aplica"),N(I341)&gt;0,TODAY()&gt;=N(I341)),"ABIERTO DESPUÉS DEL INICIO; ","")&amp;IF(AND(AND(E341&lt;&gt;"Hecho",E341&lt;&gt;"No aplica"),N(I341)&gt;0,TODAY()&lt;N(I341),N(I341)-TODAY()&lt;=N('Ajustes'!$B$2)),"INICIO CERCANO - SIGUE ABIERTO; ","")&amp;IF(AND(E341&lt;&gt;"No aplica",C341=""),"SIN RESPONSABLE; ","")&amp;IF(AND(AND(E341&lt;&gt;"Hecho",E341&lt;&gt;"No aplica"),N(D341)=0),"SIN FECHA LÍMITE; ","")&amp;IF(AND(AND(E341&lt;&gt;"Hecho",E341&lt;&gt;"No aplica"),N(D341)&gt;0,N(I341)&gt;0,N(D341)&gt;N(I341)),"FECHA LÍMITE DESPUÉS DEL INICIO; ","")&amp;IF(AND(AND(E341&lt;&gt;"Hecho",E341&lt;&gt;"No aplica"),N(D341)&gt;0,N(D341)&lt;TODAY()),"VENCIDO; ","")&amp;IF(AND(E341="Hecho",G341=""),"HECHO - SIN COMPROBANTE; ","")&amp;IF(AND(E341="Hecho",N(F341)=0),"HECHO - SIN FECHA; ",""))-2)))</f>
        <v/>
      </c>
    </row>
    <row r="342">
      <c r="B342" s="6" t="n"/>
      <c r="D342" s="7" t="n"/>
      <c r="F342" s="7" t="n"/>
      <c r="H342" s="6" t="n"/>
      <c r="I342" s="7">
        <f>IF(A342="","",IFERROR(IF(N(INDEX('Obras'!$D$2:$D$51,MATCH(A342,'Obras'!$A$2:$A$51,0)))=0,"",INDEX('Obras'!$D$2:$D$51,MATCH(A342,'Obras'!$A$2:$A$51,0))),""))</f>
        <v/>
      </c>
      <c r="J342" s="8">
        <f>IF(N(I342)=0,"",N(I342)-TODAY())</f>
        <v/>
      </c>
      <c r="K342" s="6">
        <f>IF(NOT(OR(A342&lt;&gt;"",B342&lt;&gt;"")),"",IF(IF(A342="","SIN OBRA; ",IF(COUNTIF('Obras'!$A$2:$A$51,A342)=0,"OBRA NO ESTÁ EN OBRAS; ",""))&amp;IF(B342="","SIN PUNTO; ","")&amp;IF(AND(AND(E342&lt;&gt;"Hecho",E342&lt;&gt;"No aplica"),N(I342)&gt;0,TODAY()&gt;=N(I342)),"ABIERTO DESPUÉS DEL INICIO; ","")&amp;IF(AND(AND(E342&lt;&gt;"Hecho",E342&lt;&gt;"No aplica"),N(I342)&gt;0,TODAY()&lt;N(I342),N(I342)-TODAY()&lt;=N('Ajustes'!$B$2)),"INICIO CERCANO - SIGUE ABIERTO; ","")&amp;IF(AND(E342&lt;&gt;"No aplica",C342=""),"SIN RESPONSABLE; ","")&amp;IF(AND(AND(E342&lt;&gt;"Hecho",E342&lt;&gt;"No aplica"),N(D342)=0),"SIN FECHA LÍMITE; ","")&amp;IF(AND(AND(E342&lt;&gt;"Hecho",E342&lt;&gt;"No aplica"),N(D342)&gt;0,N(I342)&gt;0,N(D342)&gt;N(I342)),"FECHA LÍMITE DESPUÉS DEL INICIO; ","")&amp;IF(AND(AND(E342&lt;&gt;"Hecho",E342&lt;&gt;"No aplica"),N(D342)&gt;0,N(D342)&lt;TODAY()),"VENCIDO; ","")&amp;IF(AND(E342="Hecho",G342=""),"HECHO - SIN COMPROBANTE; ","")&amp;IF(AND(E342="Hecho",N(F342)=0),"HECHO - SIN FECHA; ","")="","",LEFT(IF(A342="","SIN OBRA; ",IF(COUNTIF('Obras'!$A$2:$A$51,A342)=0,"OBRA NO ESTÁ EN OBRAS; ",""))&amp;IF(B342="","SIN PUNTO; ","")&amp;IF(AND(AND(E342&lt;&gt;"Hecho",E342&lt;&gt;"No aplica"),N(I342)&gt;0,TODAY()&gt;=N(I342)),"ABIERTO DESPUÉS DEL INICIO; ","")&amp;IF(AND(AND(E342&lt;&gt;"Hecho",E342&lt;&gt;"No aplica"),N(I342)&gt;0,TODAY()&lt;N(I342),N(I342)-TODAY()&lt;=N('Ajustes'!$B$2)),"INICIO CERCANO - SIGUE ABIERTO; ","")&amp;IF(AND(E342&lt;&gt;"No aplica",C342=""),"SIN RESPONSABLE; ","")&amp;IF(AND(AND(E342&lt;&gt;"Hecho",E342&lt;&gt;"No aplica"),N(D342)=0),"SIN FECHA LÍMITE; ","")&amp;IF(AND(AND(E342&lt;&gt;"Hecho",E342&lt;&gt;"No aplica"),N(D342)&gt;0,N(I342)&gt;0,N(D342)&gt;N(I342)),"FECHA LÍMITE DESPUÉS DEL INICIO; ","")&amp;IF(AND(AND(E342&lt;&gt;"Hecho",E342&lt;&gt;"No aplica"),N(D342)&gt;0,N(D342)&lt;TODAY()),"VENCIDO; ","")&amp;IF(AND(E342="Hecho",G342=""),"HECHO - SIN COMPROBANTE; ","")&amp;IF(AND(E342="Hecho",N(F342)=0),"HECHO - SIN FECHA; ",""),LEN(IF(A342="","SIN OBRA; ",IF(COUNTIF('Obras'!$A$2:$A$51,A342)=0,"OBRA NO ESTÁ EN OBRAS; ",""))&amp;IF(B342="","SIN PUNTO; ","")&amp;IF(AND(AND(E342&lt;&gt;"Hecho",E342&lt;&gt;"No aplica"),N(I342)&gt;0,TODAY()&gt;=N(I342)),"ABIERTO DESPUÉS DEL INICIO; ","")&amp;IF(AND(AND(E342&lt;&gt;"Hecho",E342&lt;&gt;"No aplica"),N(I342)&gt;0,TODAY()&lt;N(I342),N(I342)-TODAY()&lt;=N('Ajustes'!$B$2)),"INICIO CERCANO - SIGUE ABIERTO; ","")&amp;IF(AND(E342&lt;&gt;"No aplica",C342=""),"SIN RESPONSABLE; ","")&amp;IF(AND(AND(E342&lt;&gt;"Hecho",E342&lt;&gt;"No aplica"),N(D342)=0),"SIN FECHA LÍMITE; ","")&amp;IF(AND(AND(E342&lt;&gt;"Hecho",E342&lt;&gt;"No aplica"),N(D342)&gt;0,N(I342)&gt;0,N(D342)&gt;N(I342)),"FECHA LÍMITE DESPUÉS DEL INICIO; ","")&amp;IF(AND(AND(E342&lt;&gt;"Hecho",E342&lt;&gt;"No aplica"),N(D342)&gt;0,N(D342)&lt;TODAY()),"VENCIDO; ","")&amp;IF(AND(E342="Hecho",G342=""),"HECHO - SIN COMPROBANTE; ","")&amp;IF(AND(E342="Hecho",N(F342)=0),"HECHO - SIN FECHA; ",""))-2)))</f>
        <v/>
      </c>
    </row>
    <row r="343">
      <c r="B343" s="6" t="n"/>
      <c r="D343" s="7" t="n"/>
      <c r="F343" s="7" t="n"/>
      <c r="H343" s="6" t="n"/>
      <c r="I343" s="7">
        <f>IF(A343="","",IFERROR(IF(N(INDEX('Obras'!$D$2:$D$51,MATCH(A343,'Obras'!$A$2:$A$51,0)))=0,"",INDEX('Obras'!$D$2:$D$51,MATCH(A343,'Obras'!$A$2:$A$51,0))),""))</f>
        <v/>
      </c>
      <c r="J343" s="8">
        <f>IF(N(I343)=0,"",N(I343)-TODAY())</f>
        <v/>
      </c>
      <c r="K343" s="6">
        <f>IF(NOT(OR(A343&lt;&gt;"",B343&lt;&gt;"")),"",IF(IF(A343="","SIN OBRA; ",IF(COUNTIF('Obras'!$A$2:$A$51,A343)=0,"OBRA NO ESTÁ EN OBRAS; ",""))&amp;IF(B343="","SIN PUNTO; ","")&amp;IF(AND(AND(E343&lt;&gt;"Hecho",E343&lt;&gt;"No aplica"),N(I343)&gt;0,TODAY()&gt;=N(I343)),"ABIERTO DESPUÉS DEL INICIO; ","")&amp;IF(AND(AND(E343&lt;&gt;"Hecho",E343&lt;&gt;"No aplica"),N(I343)&gt;0,TODAY()&lt;N(I343),N(I343)-TODAY()&lt;=N('Ajustes'!$B$2)),"INICIO CERCANO - SIGUE ABIERTO; ","")&amp;IF(AND(E343&lt;&gt;"No aplica",C343=""),"SIN RESPONSABLE; ","")&amp;IF(AND(AND(E343&lt;&gt;"Hecho",E343&lt;&gt;"No aplica"),N(D343)=0),"SIN FECHA LÍMITE; ","")&amp;IF(AND(AND(E343&lt;&gt;"Hecho",E343&lt;&gt;"No aplica"),N(D343)&gt;0,N(I343)&gt;0,N(D343)&gt;N(I343)),"FECHA LÍMITE DESPUÉS DEL INICIO; ","")&amp;IF(AND(AND(E343&lt;&gt;"Hecho",E343&lt;&gt;"No aplica"),N(D343)&gt;0,N(D343)&lt;TODAY()),"VENCIDO; ","")&amp;IF(AND(E343="Hecho",G343=""),"HECHO - SIN COMPROBANTE; ","")&amp;IF(AND(E343="Hecho",N(F343)=0),"HECHO - SIN FECHA; ","")="","",LEFT(IF(A343="","SIN OBRA; ",IF(COUNTIF('Obras'!$A$2:$A$51,A343)=0,"OBRA NO ESTÁ EN OBRAS; ",""))&amp;IF(B343="","SIN PUNTO; ","")&amp;IF(AND(AND(E343&lt;&gt;"Hecho",E343&lt;&gt;"No aplica"),N(I343)&gt;0,TODAY()&gt;=N(I343)),"ABIERTO DESPUÉS DEL INICIO; ","")&amp;IF(AND(AND(E343&lt;&gt;"Hecho",E343&lt;&gt;"No aplica"),N(I343)&gt;0,TODAY()&lt;N(I343),N(I343)-TODAY()&lt;=N('Ajustes'!$B$2)),"INICIO CERCANO - SIGUE ABIERTO; ","")&amp;IF(AND(E343&lt;&gt;"No aplica",C343=""),"SIN RESPONSABLE; ","")&amp;IF(AND(AND(E343&lt;&gt;"Hecho",E343&lt;&gt;"No aplica"),N(D343)=0),"SIN FECHA LÍMITE; ","")&amp;IF(AND(AND(E343&lt;&gt;"Hecho",E343&lt;&gt;"No aplica"),N(D343)&gt;0,N(I343)&gt;0,N(D343)&gt;N(I343)),"FECHA LÍMITE DESPUÉS DEL INICIO; ","")&amp;IF(AND(AND(E343&lt;&gt;"Hecho",E343&lt;&gt;"No aplica"),N(D343)&gt;0,N(D343)&lt;TODAY()),"VENCIDO; ","")&amp;IF(AND(E343="Hecho",G343=""),"HECHO - SIN COMPROBANTE; ","")&amp;IF(AND(E343="Hecho",N(F343)=0),"HECHO - SIN FECHA; ",""),LEN(IF(A343="","SIN OBRA; ",IF(COUNTIF('Obras'!$A$2:$A$51,A343)=0,"OBRA NO ESTÁ EN OBRAS; ",""))&amp;IF(B343="","SIN PUNTO; ","")&amp;IF(AND(AND(E343&lt;&gt;"Hecho",E343&lt;&gt;"No aplica"),N(I343)&gt;0,TODAY()&gt;=N(I343)),"ABIERTO DESPUÉS DEL INICIO; ","")&amp;IF(AND(AND(E343&lt;&gt;"Hecho",E343&lt;&gt;"No aplica"),N(I343)&gt;0,TODAY()&lt;N(I343),N(I343)-TODAY()&lt;=N('Ajustes'!$B$2)),"INICIO CERCANO - SIGUE ABIERTO; ","")&amp;IF(AND(E343&lt;&gt;"No aplica",C343=""),"SIN RESPONSABLE; ","")&amp;IF(AND(AND(E343&lt;&gt;"Hecho",E343&lt;&gt;"No aplica"),N(D343)=0),"SIN FECHA LÍMITE; ","")&amp;IF(AND(AND(E343&lt;&gt;"Hecho",E343&lt;&gt;"No aplica"),N(D343)&gt;0,N(I343)&gt;0,N(D343)&gt;N(I343)),"FECHA LÍMITE DESPUÉS DEL INICIO; ","")&amp;IF(AND(AND(E343&lt;&gt;"Hecho",E343&lt;&gt;"No aplica"),N(D343)&gt;0,N(D343)&lt;TODAY()),"VENCIDO; ","")&amp;IF(AND(E343="Hecho",G343=""),"HECHO - SIN COMPROBANTE; ","")&amp;IF(AND(E343="Hecho",N(F343)=0),"HECHO - SIN FECHA; ",""))-2)))</f>
        <v/>
      </c>
    </row>
    <row r="344">
      <c r="B344" s="6" t="n"/>
      <c r="D344" s="7" t="n"/>
      <c r="F344" s="7" t="n"/>
      <c r="H344" s="6" t="n"/>
      <c r="I344" s="7">
        <f>IF(A344="","",IFERROR(IF(N(INDEX('Obras'!$D$2:$D$51,MATCH(A344,'Obras'!$A$2:$A$51,0)))=0,"",INDEX('Obras'!$D$2:$D$51,MATCH(A344,'Obras'!$A$2:$A$51,0))),""))</f>
        <v/>
      </c>
      <c r="J344" s="8">
        <f>IF(N(I344)=0,"",N(I344)-TODAY())</f>
        <v/>
      </c>
      <c r="K344" s="6">
        <f>IF(NOT(OR(A344&lt;&gt;"",B344&lt;&gt;"")),"",IF(IF(A344="","SIN OBRA; ",IF(COUNTIF('Obras'!$A$2:$A$51,A344)=0,"OBRA NO ESTÁ EN OBRAS; ",""))&amp;IF(B344="","SIN PUNTO; ","")&amp;IF(AND(AND(E344&lt;&gt;"Hecho",E344&lt;&gt;"No aplica"),N(I344)&gt;0,TODAY()&gt;=N(I344)),"ABIERTO DESPUÉS DEL INICIO; ","")&amp;IF(AND(AND(E344&lt;&gt;"Hecho",E344&lt;&gt;"No aplica"),N(I344)&gt;0,TODAY()&lt;N(I344),N(I344)-TODAY()&lt;=N('Ajustes'!$B$2)),"INICIO CERCANO - SIGUE ABIERTO; ","")&amp;IF(AND(E344&lt;&gt;"No aplica",C344=""),"SIN RESPONSABLE; ","")&amp;IF(AND(AND(E344&lt;&gt;"Hecho",E344&lt;&gt;"No aplica"),N(D344)=0),"SIN FECHA LÍMITE; ","")&amp;IF(AND(AND(E344&lt;&gt;"Hecho",E344&lt;&gt;"No aplica"),N(D344)&gt;0,N(I344)&gt;0,N(D344)&gt;N(I344)),"FECHA LÍMITE DESPUÉS DEL INICIO; ","")&amp;IF(AND(AND(E344&lt;&gt;"Hecho",E344&lt;&gt;"No aplica"),N(D344)&gt;0,N(D344)&lt;TODAY()),"VENCIDO; ","")&amp;IF(AND(E344="Hecho",G344=""),"HECHO - SIN COMPROBANTE; ","")&amp;IF(AND(E344="Hecho",N(F344)=0),"HECHO - SIN FECHA; ","")="","",LEFT(IF(A344="","SIN OBRA; ",IF(COUNTIF('Obras'!$A$2:$A$51,A344)=0,"OBRA NO ESTÁ EN OBRAS; ",""))&amp;IF(B344="","SIN PUNTO; ","")&amp;IF(AND(AND(E344&lt;&gt;"Hecho",E344&lt;&gt;"No aplica"),N(I344)&gt;0,TODAY()&gt;=N(I344)),"ABIERTO DESPUÉS DEL INICIO; ","")&amp;IF(AND(AND(E344&lt;&gt;"Hecho",E344&lt;&gt;"No aplica"),N(I344)&gt;0,TODAY()&lt;N(I344),N(I344)-TODAY()&lt;=N('Ajustes'!$B$2)),"INICIO CERCANO - SIGUE ABIERTO; ","")&amp;IF(AND(E344&lt;&gt;"No aplica",C344=""),"SIN RESPONSABLE; ","")&amp;IF(AND(AND(E344&lt;&gt;"Hecho",E344&lt;&gt;"No aplica"),N(D344)=0),"SIN FECHA LÍMITE; ","")&amp;IF(AND(AND(E344&lt;&gt;"Hecho",E344&lt;&gt;"No aplica"),N(D344)&gt;0,N(I344)&gt;0,N(D344)&gt;N(I344)),"FECHA LÍMITE DESPUÉS DEL INICIO; ","")&amp;IF(AND(AND(E344&lt;&gt;"Hecho",E344&lt;&gt;"No aplica"),N(D344)&gt;0,N(D344)&lt;TODAY()),"VENCIDO; ","")&amp;IF(AND(E344="Hecho",G344=""),"HECHO - SIN COMPROBANTE; ","")&amp;IF(AND(E344="Hecho",N(F344)=0),"HECHO - SIN FECHA; ",""),LEN(IF(A344="","SIN OBRA; ",IF(COUNTIF('Obras'!$A$2:$A$51,A344)=0,"OBRA NO ESTÁ EN OBRAS; ",""))&amp;IF(B344="","SIN PUNTO; ","")&amp;IF(AND(AND(E344&lt;&gt;"Hecho",E344&lt;&gt;"No aplica"),N(I344)&gt;0,TODAY()&gt;=N(I344)),"ABIERTO DESPUÉS DEL INICIO; ","")&amp;IF(AND(AND(E344&lt;&gt;"Hecho",E344&lt;&gt;"No aplica"),N(I344)&gt;0,TODAY()&lt;N(I344),N(I344)-TODAY()&lt;=N('Ajustes'!$B$2)),"INICIO CERCANO - SIGUE ABIERTO; ","")&amp;IF(AND(E344&lt;&gt;"No aplica",C344=""),"SIN RESPONSABLE; ","")&amp;IF(AND(AND(E344&lt;&gt;"Hecho",E344&lt;&gt;"No aplica"),N(D344)=0),"SIN FECHA LÍMITE; ","")&amp;IF(AND(AND(E344&lt;&gt;"Hecho",E344&lt;&gt;"No aplica"),N(D344)&gt;0,N(I344)&gt;0,N(D344)&gt;N(I344)),"FECHA LÍMITE DESPUÉS DEL INICIO; ","")&amp;IF(AND(AND(E344&lt;&gt;"Hecho",E344&lt;&gt;"No aplica"),N(D344)&gt;0,N(D344)&lt;TODAY()),"VENCIDO; ","")&amp;IF(AND(E344="Hecho",G344=""),"HECHO - SIN COMPROBANTE; ","")&amp;IF(AND(E344="Hecho",N(F344)=0),"HECHO - SIN FECHA; ",""))-2)))</f>
        <v/>
      </c>
    </row>
    <row r="345">
      <c r="B345" s="6" t="n"/>
      <c r="D345" s="7" t="n"/>
      <c r="F345" s="7" t="n"/>
      <c r="H345" s="6" t="n"/>
      <c r="I345" s="7">
        <f>IF(A345="","",IFERROR(IF(N(INDEX('Obras'!$D$2:$D$51,MATCH(A345,'Obras'!$A$2:$A$51,0)))=0,"",INDEX('Obras'!$D$2:$D$51,MATCH(A345,'Obras'!$A$2:$A$51,0))),""))</f>
        <v/>
      </c>
      <c r="J345" s="8">
        <f>IF(N(I345)=0,"",N(I345)-TODAY())</f>
        <v/>
      </c>
      <c r="K345" s="6">
        <f>IF(NOT(OR(A345&lt;&gt;"",B345&lt;&gt;"")),"",IF(IF(A345="","SIN OBRA; ",IF(COUNTIF('Obras'!$A$2:$A$51,A345)=0,"OBRA NO ESTÁ EN OBRAS; ",""))&amp;IF(B345="","SIN PUNTO; ","")&amp;IF(AND(AND(E345&lt;&gt;"Hecho",E345&lt;&gt;"No aplica"),N(I345)&gt;0,TODAY()&gt;=N(I345)),"ABIERTO DESPUÉS DEL INICIO; ","")&amp;IF(AND(AND(E345&lt;&gt;"Hecho",E345&lt;&gt;"No aplica"),N(I345)&gt;0,TODAY()&lt;N(I345),N(I345)-TODAY()&lt;=N('Ajustes'!$B$2)),"INICIO CERCANO - SIGUE ABIERTO; ","")&amp;IF(AND(E345&lt;&gt;"No aplica",C345=""),"SIN RESPONSABLE; ","")&amp;IF(AND(AND(E345&lt;&gt;"Hecho",E345&lt;&gt;"No aplica"),N(D345)=0),"SIN FECHA LÍMITE; ","")&amp;IF(AND(AND(E345&lt;&gt;"Hecho",E345&lt;&gt;"No aplica"),N(D345)&gt;0,N(I345)&gt;0,N(D345)&gt;N(I345)),"FECHA LÍMITE DESPUÉS DEL INICIO; ","")&amp;IF(AND(AND(E345&lt;&gt;"Hecho",E345&lt;&gt;"No aplica"),N(D345)&gt;0,N(D345)&lt;TODAY()),"VENCIDO; ","")&amp;IF(AND(E345="Hecho",G345=""),"HECHO - SIN COMPROBANTE; ","")&amp;IF(AND(E345="Hecho",N(F345)=0),"HECHO - SIN FECHA; ","")="","",LEFT(IF(A345="","SIN OBRA; ",IF(COUNTIF('Obras'!$A$2:$A$51,A345)=0,"OBRA NO ESTÁ EN OBRAS; ",""))&amp;IF(B345="","SIN PUNTO; ","")&amp;IF(AND(AND(E345&lt;&gt;"Hecho",E345&lt;&gt;"No aplica"),N(I345)&gt;0,TODAY()&gt;=N(I345)),"ABIERTO DESPUÉS DEL INICIO; ","")&amp;IF(AND(AND(E345&lt;&gt;"Hecho",E345&lt;&gt;"No aplica"),N(I345)&gt;0,TODAY()&lt;N(I345),N(I345)-TODAY()&lt;=N('Ajustes'!$B$2)),"INICIO CERCANO - SIGUE ABIERTO; ","")&amp;IF(AND(E345&lt;&gt;"No aplica",C345=""),"SIN RESPONSABLE; ","")&amp;IF(AND(AND(E345&lt;&gt;"Hecho",E345&lt;&gt;"No aplica"),N(D345)=0),"SIN FECHA LÍMITE; ","")&amp;IF(AND(AND(E345&lt;&gt;"Hecho",E345&lt;&gt;"No aplica"),N(D345)&gt;0,N(I345)&gt;0,N(D345)&gt;N(I345)),"FECHA LÍMITE DESPUÉS DEL INICIO; ","")&amp;IF(AND(AND(E345&lt;&gt;"Hecho",E345&lt;&gt;"No aplica"),N(D345)&gt;0,N(D345)&lt;TODAY()),"VENCIDO; ","")&amp;IF(AND(E345="Hecho",G345=""),"HECHO - SIN COMPROBANTE; ","")&amp;IF(AND(E345="Hecho",N(F345)=0),"HECHO - SIN FECHA; ",""),LEN(IF(A345="","SIN OBRA; ",IF(COUNTIF('Obras'!$A$2:$A$51,A345)=0,"OBRA NO ESTÁ EN OBRAS; ",""))&amp;IF(B345="","SIN PUNTO; ","")&amp;IF(AND(AND(E345&lt;&gt;"Hecho",E345&lt;&gt;"No aplica"),N(I345)&gt;0,TODAY()&gt;=N(I345)),"ABIERTO DESPUÉS DEL INICIO; ","")&amp;IF(AND(AND(E345&lt;&gt;"Hecho",E345&lt;&gt;"No aplica"),N(I345)&gt;0,TODAY()&lt;N(I345),N(I345)-TODAY()&lt;=N('Ajustes'!$B$2)),"INICIO CERCANO - SIGUE ABIERTO; ","")&amp;IF(AND(E345&lt;&gt;"No aplica",C345=""),"SIN RESPONSABLE; ","")&amp;IF(AND(AND(E345&lt;&gt;"Hecho",E345&lt;&gt;"No aplica"),N(D345)=0),"SIN FECHA LÍMITE; ","")&amp;IF(AND(AND(E345&lt;&gt;"Hecho",E345&lt;&gt;"No aplica"),N(D345)&gt;0,N(I345)&gt;0,N(D345)&gt;N(I345)),"FECHA LÍMITE DESPUÉS DEL INICIO; ","")&amp;IF(AND(AND(E345&lt;&gt;"Hecho",E345&lt;&gt;"No aplica"),N(D345)&gt;0,N(D345)&lt;TODAY()),"VENCIDO; ","")&amp;IF(AND(E345="Hecho",G345=""),"HECHO - SIN COMPROBANTE; ","")&amp;IF(AND(E345="Hecho",N(F345)=0),"HECHO - SIN FECHA; ",""))-2)))</f>
        <v/>
      </c>
    </row>
    <row r="346">
      <c r="B346" s="6" t="n"/>
      <c r="D346" s="7" t="n"/>
      <c r="F346" s="7" t="n"/>
      <c r="H346" s="6" t="n"/>
      <c r="I346" s="7">
        <f>IF(A346="","",IFERROR(IF(N(INDEX('Obras'!$D$2:$D$51,MATCH(A346,'Obras'!$A$2:$A$51,0)))=0,"",INDEX('Obras'!$D$2:$D$51,MATCH(A346,'Obras'!$A$2:$A$51,0))),""))</f>
        <v/>
      </c>
      <c r="J346" s="8">
        <f>IF(N(I346)=0,"",N(I346)-TODAY())</f>
        <v/>
      </c>
      <c r="K346" s="6">
        <f>IF(NOT(OR(A346&lt;&gt;"",B346&lt;&gt;"")),"",IF(IF(A346="","SIN OBRA; ",IF(COUNTIF('Obras'!$A$2:$A$51,A346)=0,"OBRA NO ESTÁ EN OBRAS; ",""))&amp;IF(B346="","SIN PUNTO; ","")&amp;IF(AND(AND(E346&lt;&gt;"Hecho",E346&lt;&gt;"No aplica"),N(I346)&gt;0,TODAY()&gt;=N(I346)),"ABIERTO DESPUÉS DEL INICIO; ","")&amp;IF(AND(AND(E346&lt;&gt;"Hecho",E346&lt;&gt;"No aplica"),N(I346)&gt;0,TODAY()&lt;N(I346),N(I346)-TODAY()&lt;=N('Ajustes'!$B$2)),"INICIO CERCANO - SIGUE ABIERTO; ","")&amp;IF(AND(E346&lt;&gt;"No aplica",C346=""),"SIN RESPONSABLE; ","")&amp;IF(AND(AND(E346&lt;&gt;"Hecho",E346&lt;&gt;"No aplica"),N(D346)=0),"SIN FECHA LÍMITE; ","")&amp;IF(AND(AND(E346&lt;&gt;"Hecho",E346&lt;&gt;"No aplica"),N(D346)&gt;0,N(I346)&gt;0,N(D346)&gt;N(I346)),"FECHA LÍMITE DESPUÉS DEL INICIO; ","")&amp;IF(AND(AND(E346&lt;&gt;"Hecho",E346&lt;&gt;"No aplica"),N(D346)&gt;0,N(D346)&lt;TODAY()),"VENCIDO; ","")&amp;IF(AND(E346="Hecho",G346=""),"HECHO - SIN COMPROBANTE; ","")&amp;IF(AND(E346="Hecho",N(F346)=0),"HECHO - SIN FECHA; ","")="","",LEFT(IF(A346="","SIN OBRA; ",IF(COUNTIF('Obras'!$A$2:$A$51,A346)=0,"OBRA NO ESTÁ EN OBRAS; ",""))&amp;IF(B346="","SIN PUNTO; ","")&amp;IF(AND(AND(E346&lt;&gt;"Hecho",E346&lt;&gt;"No aplica"),N(I346)&gt;0,TODAY()&gt;=N(I346)),"ABIERTO DESPUÉS DEL INICIO; ","")&amp;IF(AND(AND(E346&lt;&gt;"Hecho",E346&lt;&gt;"No aplica"),N(I346)&gt;0,TODAY()&lt;N(I346),N(I346)-TODAY()&lt;=N('Ajustes'!$B$2)),"INICIO CERCANO - SIGUE ABIERTO; ","")&amp;IF(AND(E346&lt;&gt;"No aplica",C346=""),"SIN RESPONSABLE; ","")&amp;IF(AND(AND(E346&lt;&gt;"Hecho",E346&lt;&gt;"No aplica"),N(D346)=0),"SIN FECHA LÍMITE; ","")&amp;IF(AND(AND(E346&lt;&gt;"Hecho",E346&lt;&gt;"No aplica"),N(D346)&gt;0,N(I346)&gt;0,N(D346)&gt;N(I346)),"FECHA LÍMITE DESPUÉS DEL INICIO; ","")&amp;IF(AND(AND(E346&lt;&gt;"Hecho",E346&lt;&gt;"No aplica"),N(D346)&gt;0,N(D346)&lt;TODAY()),"VENCIDO; ","")&amp;IF(AND(E346="Hecho",G346=""),"HECHO - SIN COMPROBANTE; ","")&amp;IF(AND(E346="Hecho",N(F346)=0),"HECHO - SIN FECHA; ",""),LEN(IF(A346="","SIN OBRA; ",IF(COUNTIF('Obras'!$A$2:$A$51,A346)=0,"OBRA NO ESTÁ EN OBRAS; ",""))&amp;IF(B346="","SIN PUNTO; ","")&amp;IF(AND(AND(E346&lt;&gt;"Hecho",E346&lt;&gt;"No aplica"),N(I346)&gt;0,TODAY()&gt;=N(I346)),"ABIERTO DESPUÉS DEL INICIO; ","")&amp;IF(AND(AND(E346&lt;&gt;"Hecho",E346&lt;&gt;"No aplica"),N(I346)&gt;0,TODAY()&lt;N(I346),N(I346)-TODAY()&lt;=N('Ajustes'!$B$2)),"INICIO CERCANO - SIGUE ABIERTO; ","")&amp;IF(AND(E346&lt;&gt;"No aplica",C346=""),"SIN RESPONSABLE; ","")&amp;IF(AND(AND(E346&lt;&gt;"Hecho",E346&lt;&gt;"No aplica"),N(D346)=0),"SIN FECHA LÍMITE; ","")&amp;IF(AND(AND(E346&lt;&gt;"Hecho",E346&lt;&gt;"No aplica"),N(D346)&gt;0,N(I346)&gt;0,N(D346)&gt;N(I346)),"FECHA LÍMITE DESPUÉS DEL INICIO; ","")&amp;IF(AND(AND(E346&lt;&gt;"Hecho",E346&lt;&gt;"No aplica"),N(D346)&gt;0,N(D346)&lt;TODAY()),"VENCIDO; ","")&amp;IF(AND(E346="Hecho",G346=""),"HECHO - SIN COMPROBANTE; ","")&amp;IF(AND(E346="Hecho",N(F346)=0),"HECHO - SIN FECHA; ",""))-2)))</f>
        <v/>
      </c>
    </row>
    <row r="347">
      <c r="B347" s="6" t="n"/>
      <c r="D347" s="7" t="n"/>
      <c r="F347" s="7" t="n"/>
      <c r="H347" s="6" t="n"/>
      <c r="I347" s="7">
        <f>IF(A347="","",IFERROR(IF(N(INDEX('Obras'!$D$2:$D$51,MATCH(A347,'Obras'!$A$2:$A$51,0)))=0,"",INDEX('Obras'!$D$2:$D$51,MATCH(A347,'Obras'!$A$2:$A$51,0))),""))</f>
        <v/>
      </c>
      <c r="J347" s="8">
        <f>IF(N(I347)=0,"",N(I347)-TODAY())</f>
        <v/>
      </c>
      <c r="K347" s="6">
        <f>IF(NOT(OR(A347&lt;&gt;"",B347&lt;&gt;"")),"",IF(IF(A347="","SIN OBRA; ",IF(COUNTIF('Obras'!$A$2:$A$51,A347)=0,"OBRA NO ESTÁ EN OBRAS; ",""))&amp;IF(B347="","SIN PUNTO; ","")&amp;IF(AND(AND(E347&lt;&gt;"Hecho",E347&lt;&gt;"No aplica"),N(I347)&gt;0,TODAY()&gt;=N(I347)),"ABIERTO DESPUÉS DEL INICIO; ","")&amp;IF(AND(AND(E347&lt;&gt;"Hecho",E347&lt;&gt;"No aplica"),N(I347)&gt;0,TODAY()&lt;N(I347),N(I347)-TODAY()&lt;=N('Ajustes'!$B$2)),"INICIO CERCANO - SIGUE ABIERTO; ","")&amp;IF(AND(E347&lt;&gt;"No aplica",C347=""),"SIN RESPONSABLE; ","")&amp;IF(AND(AND(E347&lt;&gt;"Hecho",E347&lt;&gt;"No aplica"),N(D347)=0),"SIN FECHA LÍMITE; ","")&amp;IF(AND(AND(E347&lt;&gt;"Hecho",E347&lt;&gt;"No aplica"),N(D347)&gt;0,N(I347)&gt;0,N(D347)&gt;N(I347)),"FECHA LÍMITE DESPUÉS DEL INICIO; ","")&amp;IF(AND(AND(E347&lt;&gt;"Hecho",E347&lt;&gt;"No aplica"),N(D347)&gt;0,N(D347)&lt;TODAY()),"VENCIDO; ","")&amp;IF(AND(E347="Hecho",G347=""),"HECHO - SIN COMPROBANTE; ","")&amp;IF(AND(E347="Hecho",N(F347)=0),"HECHO - SIN FECHA; ","")="","",LEFT(IF(A347="","SIN OBRA; ",IF(COUNTIF('Obras'!$A$2:$A$51,A347)=0,"OBRA NO ESTÁ EN OBRAS; ",""))&amp;IF(B347="","SIN PUNTO; ","")&amp;IF(AND(AND(E347&lt;&gt;"Hecho",E347&lt;&gt;"No aplica"),N(I347)&gt;0,TODAY()&gt;=N(I347)),"ABIERTO DESPUÉS DEL INICIO; ","")&amp;IF(AND(AND(E347&lt;&gt;"Hecho",E347&lt;&gt;"No aplica"),N(I347)&gt;0,TODAY()&lt;N(I347),N(I347)-TODAY()&lt;=N('Ajustes'!$B$2)),"INICIO CERCANO - SIGUE ABIERTO; ","")&amp;IF(AND(E347&lt;&gt;"No aplica",C347=""),"SIN RESPONSABLE; ","")&amp;IF(AND(AND(E347&lt;&gt;"Hecho",E347&lt;&gt;"No aplica"),N(D347)=0),"SIN FECHA LÍMITE; ","")&amp;IF(AND(AND(E347&lt;&gt;"Hecho",E347&lt;&gt;"No aplica"),N(D347)&gt;0,N(I347)&gt;0,N(D347)&gt;N(I347)),"FECHA LÍMITE DESPUÉS DEL INICIO; ","")&amp;IF(AND(AND(E347&lt;&gt;"Hecho",E347&lt;&gt;"No aplica"),N(D347)&gt;0,N(D347)&lt;TODAY()),"VENCIDO; ","")&amp;IF(AND(E347="Hecho",G347=""),"HECHO - SIN COMPROBANTE; ","")&amp;IF(AND(E347="Hecho",N(F347)=0),"HECHO - SIN FECHA; ",""),LEN(IF(A347="","SIN OBRA; ",IF(COUNTIF('Obras'!$A$2:$A$51,A347)=0,"OBRA NO ESTÁ EN OBRAS; ",""))&amp;IF(B347="","SIN PUNTO; ","")&amp;IF(AND(AND(E347&lt;&gt;"Hecho",E347&lt;&gt;"No aplica"),N(I347)&gt;0,TODAY()&gt;=N(I347)),"ABIERTO DESPUÉS DEL INICIO; ","")&amp;IF(AND(AND(E347&lt;&gt;"Hecho",E347&lt;&gt;"No aplica"),N(I347)&gt;0,TODAY()&lt;N(I347),N(I347)-TODAY()&lt;=N('Ajustes'!$B$2)),"INICIO CERCANO - SIGUE ABIERTO; ","")&amp;IF(AND(E347&lt;&gt;"No aplica",C347=""),"SIN RESPONSABLE; ","")&amp;IF(AND(AND(E347&lt;&gt;"Hecho",E347&lt;&gt;"No aplica"),N(D347)=0),"SIN FECHA LÍMITE; ","")&amp;IF(AND(AND(E347&lt;&gt;"Hecho",E347&lt;&gt;"No aplica"),N(D347)&gt;0,N(I347)&gt;0,N(D347)&gt;N(I347)),"FECHA LÍMITE DESPUÉS DEL INICIO; ","")&amp;IF(AND(AND(E347&lt;&gt;"Hecho",E347&lt;&gt;"No aplica"),N(D347)&gt;0,N(D347)&lt;TODAY()),"VENCIDO; ","")&amp;IF(AND(E347="Hecho",G347=""),"HECHO - SIN COMPROBANTE; ","")&amp;IF(AND(E347="Hecho",N(F347)=0),"HECHO - SIN FECHA; ",""))-2)))</f>
        <v/>
      </c>
    </row>
    <row r="348">
      <c r="B348" s="6" t="n"/>
      <c r="D348" s="7" t="n"/>
      <c r="F348" s="7" t="n"/>
      <c r="H348" s="6" t="n"/>
      <c r="I348" s="7">
        <f>IF(A348="","",IFERROR(IF(N(INDEX('Obras'!$D$2:$D$51,MATCH(A348,'Obras'!$A$2:$A$51,0)))=0,"",INDEX('Obras'!$D$2:$D$51,MATCH(A348,'Obras'!$A$2:$A$51,0))),""))</f>
        <v/>
      </c>
      <c r="J348" s="8">
        <f>IF(N(I348)=0,"",N(I348)-TODAY())</f>
        <v/>
      </c>
      <c r="K348" s="6">
        <f>IF(NOT(OR(A348&lt;&gt;"",B348&lt;&gt;"")),"",IF(IF(A348="","SIN OBRA; ",IF(COUNTIF('Obras'!$A$2:$A$51,A348)=0,"OBRA NO ESTÁ EN OBRAS; ",""))&amp;IF(B348="","SIN PUNTO; ","")&amp;IF(AND(AND(E348&lt;&gt;"Hecho",E348&lt;&gt;"No aplica"),N(I348)&gt;0,TODAY()&gt;=N(I348)),"ABIERTO DESPUÉS DEL INICIO; ","")&amp;IF(AND(AND(E348&lt;&gt;"Hecho",E348&lt;&gt;"No aplica"),N(I348)&gt;0,TODAY()&lt;N(I348),N(I348)-TODAY()&lt;=N('Ajustes'!$B$2)),"INICIO CERCANO - SIGUE ABIERTO; ","")&amp;IF(AND(E348&lt;&gt;"No aplica",C348=""),"SIN RESPONSABLE; ","")&amp;IF(AND(AND(E348&lt;&gt;"Hecho",E348&lt;&gt;"No aplica"),N(D348)=0),"SIN FECHA LÍMITE; ","")&amp;IF(AND(AND(E348&lt;&gt;"Hecho",E348&lt;&gt;"No aplica"),N(D348)&gt;0,N(I348)&gt;0,N(D348)&gt;N(I348)),"FECHA LÍMITE DESPUÉS DEL INICIO; ","")&amp;IF(AND(AND(E348&lt;&gt;"Hecho",E348&lt;&gt;"No aplica"),N(D348)&gt;0,N(D348)&lt;TODAY()),"VENCIDO; ","")&amp;IF(AND(E348="Hecho",G348=""),"HECHO - SIN COMPROBANTE; ","")&amp;IF(AND(E348="Hecho",N(F348)=0),"HECHO - SIN FECHA; ","")="","",LEFT(IF(A348="","SIN OBRA; ",IF(COUNTIF('Obras'!$A$2:$A$51,A348)=0,"OBRA NO ESTÁ EN OBRAS; ",""))&amp;IF(B348="","SIN PUNTO; ","")&amp;IF(AND(AND(E348&lt;&gt;"Hecho",E348&lt;&gt;"No aplica"),N(I348)&gt;0,TODAY()&gt;=N(I348)),"ABIERTO DESPUÉS DEL INICIO; ","")&amp;IF(AND(AND(E348&lt;&gt;"Hecho",E348&lt;&gt;"No aplica"),N(I348)&gt;0,TODAY()&lt;N(I348),N(I348)-TODAY()&lt;=N('Ajustes'!$B$2)),"INICIO CERCANO - SIGUE ABIERTO; ","")&amp;IF(AND(E348&lt;&gt;"No aplica",C348=""),"SIN RESPONSABLE; ","")&amp;IF(AND(AND(E348&lt;&gt;"Hecho",E348&lt;&gt;"No aplica"),N(D348)=0),"SIN FECHA LÍMITE; ","")&amp;IF(AND(AND(E348&lt;&gt;"Hecho",E348&lt;&gt;"No aplica"),N(D348)&gt;0,N(I348)&gt;0,N(D348)&gt;N(I348)),"FECHA LÍMITE DESPUÉS DEL INICIO; ","")&amp;IF(AND(AND(E348&lt;&gt;"Hecho",E348&lt;&gt;"No aplica"),N(D348)&gt;0,N(D348)&lt;TODAY()),"VENCIDO; ","")&amp;IF(AND(E348="Hecho",G348=""),"HECHO - SIN COMPROBANTE; ","")&amp;IF(AND(E348="Hecho",N(F348)=0),"HECHO - SIN FECHA; ",""),LEN(IF(A348="","SIN OBRA; ",IF(COUNTIF('Obras'!$A$2:$A$51,A348)=0,"OBRA NO ESTÁ EN OBRAS; ",""))&amp;IF(B348="","SIN PUNTO; ","")&amp;IF(AND(AND(E348&lt;&gt;"Hecho",E348&lt;&gt;"No aplica"),N(I348)&gt;0,TODAY()&gt;=N(I348)),"ABIERTO DESPUÉS DEL INICIO; ","")&amp;IF(AND(AND(E348&lt;&gt;"Hecho",E348&lt;&gt;"No aplica"),N(I348)&gt;0,TODAY()&lt;N(I348),N(I348)-TODAY()&lt;=N('Ajustes'!$B$2)),"INICIO CERCANO - SIGUE ABIERTO; ","")&amp;IF(AND(E348&lt;&gt;"No aplica",C348=""),"SIN RESPONSABLE; ","")&amp;IF(AND(AND(E348&lt;&gt;"Hecho",E348&lt;&gt;"No aplica"),N(D348)=0),"SIN FECHA LÍMITE; ","")&amp;IF(AND(AND(E348&lt;&gt;"Hecho",E348&lt;&gt;"No aplica"),N(D348)&gt;0,N(I348)&gt;0,N(D348)&gt;N(I348)),"FECHA LÍMITE DESPUÉS DEL INICIO; ","")&amp;IF(AND(AND(E348&lt;&gt;"Hecho",E348&lt;&gt;"No aplica"),N(D348)&gt;0,N(D348)&lt;TODAY()),"VENCIDO; ","")&amp;IF(AND(E348="Hecho",G348=""),"HECHO - SIN COMPROBANTE; ","")&amp;IF(AND(E348="Hecho",N(F348)=0),"HECHO - SIN FECHA; ",""))-2)))</f>
        <v/>
      </c>
    </row>
    <row r="349">
      <c r="B349" s="6" t="n"/>
      <c r="D349" s="7" t="n"/>
      <c r="F349" s="7" t="n"/>
      <c r="H349" s="6" t="n"/>
      <c r="I349" s="7">
        <f>IF(A349="","",IFERROR(IF(N(INDEX('Obras'!$D$2:$D$51,MATCH(A349,'Obras'!$A$2:$A$51,0)))=0,"",INDEX('Obras'!$D$2:$D$51,MATCH(A349,'Obras'!$A$2:$A$51,0))),""))</f>
        <v/>
      </c>
      <c r="J349" s="8">
        <f>IF(N(I349)=0,"",N(I349)-TODAY())</f>
        <v/>
      </c>
      <c r="K349" s="6">
        <f>IF(NOT(OR(A349&lt;&gt;"",B349&lt;&gt;"")),"",IF(IF(A349="","SIN OBRA; ",IF(COUNTIF('Obras'!$A$2:$A$51,A349)=0,"OBRA NO ESTÁ EN OBRAS; ",""))&amp;IF(B349="","SIN PUNTO; ","")&amp;IF(AND(AND(E349&lt;&gt;"Hecho",E349&lt;&gt;"No aplica"),N(I349)&gt;0,TODAY()&gt;=N(I349)),"ABIERTO DESPUÉS DEL INICIO; ","")&amp;IF(AND(AND(E349&lt;&gt;"Hecho",E349&lt;&gt;"No aplica"),N(I349)&gt;0,TODAY()&lt;N(I349),N(I349)-TODAY()&lt;=N('Ajustes'!$B$2)),"INICIO CERCANO - SIGUE ABIERTO; ","")&amp;IF(AND(E349&lt;&gt;"No aplica",C349=""),"SIN RESPONSABLE; ","")&amp;IF(AND(AND(E349&lt;&gt;"Hecho",E349&lt;&gt;"No aplica"),N(D349)=0),"SIN FECHA LÍMITE; ","")&amp;IF(AND(AND(E349&lt;&gt;"Hecho",E349&lt;&gt;"No aplica"),N(D349)&gt;0,N(I349)&gt;0,N(D349)&gt;N(I349)),"FECHA LÍMITE DESPUÉS DEL INICIO; ","")&amp;IF(AND(AND(E349&lt;&gt;"Hecho",E349&lt;&gt;"No aplica"),N(D349)&gt;0,N(D349)&lt;TODAY()),"VENCIDO; ","")&amp;IF(AND(E349="Hecho",G349=""),"HECHO - SIN COMPROBANTE; ","")&amp;IF(AND(E349="Hecho",N(F349)=0),"HECHO - SIN FECHA; ","")="","",LEFT(IF(A349="","SIN OBRA; ",IF(COUNTIF('Obras'!$A$2:$A$51,A349)=0,"OBRA NO ESTÁ EN OBRAS; ",""))&amp;IF(B349="","SIN PUNTO; ","")&amp;IF(AND(AND(E349&lt;&gt;"Hecho",E349&lt;&gt;"No aplica"),N(I349)&gt;0,TODAY()&gt;=N(I349)),"ABIERTO DESPUÉS DEL INICIO; ","")&amp;IF(AND(AND(E349&lt;&gt;"Hecho",E349&lt;&gt;"No aplica"),N(I349)&gt;0,TODAY()&lt;N(I349),N(I349)-TODAY()&lt;=N('Ajustes'!$B$2)),"INICIO CERCANO - SIGUE ABIERTO; ","")&amp;IF(AND(E349&lt;&gt;"No aplica",C349=""),"SIN RESPONSABLE; ","")&amp;IF(AND(AND(E349&lt;&gt;"Hecho",E349&lt;&gt;"No aplica"),N(D349)=0),"SIN FECHA LÍMITE; ","")&amp;IF(AND(AND(E349&lt;&gt;"Hecho",E349&lt;&gt;"No aplica"),N(D349)&gt;0,N(I349)&gt;0,N(D349)&gt;N(I349)),"FECHA LÍMITE DESPUÉS DEL INICIO; ","")&amp;IF(AND(AND(E349&lt;&gt;"Hecho",E349&lt;&gt;"No aplica"),N(D349)&gt;0,N(D349)&lt;TODAY()),"VENCIDO; ","")&amp;IF(AND(E349="Hecho",G349=""),"HECHO - SIN COMPROBANTE; ","")&amp;IF(AND(E349="Hecho",N(F349)=0),"HECHO - SIN FECHA; ",""),LEN(IF(A349="","SIN OBRA; ",IF(COUNTIF('Obras'!$A$2:$A$51,A349)=0,"OBRA NO ESTÁ EN OBRAS; ",""))&amp;IF(B349="","SIN PUNTO; ","")&amp;IF(AND(AND(E349&lt;&gt;"Hecho",E349&lt;&gt;"No aplica"),N(I349)&gt;0,TODAY()&gt;=N(I349)),"ABIERTO DESPUÉS DEL INICIO; ","")&amp;IF(AND(AND(E349&lt;&gt;"Hecho",E349&lt;&gt;"No aplica"),N(I349)&gt;0,TODAY()&lt;N(I349),N(I349)-TODAY()&lt;=N('Ajustes'!$B$2)),"INICIO CERCANO - SIGUE ABIERTO; ","")&amp;IF(AND(E349&lt;&gt;"No aplica",C349=""),"SIN RESPONSABLE; ","")&amp;IF(AND(AND(E349&lt;&gt;"Hecho",E349&lt;&gt;"No aplica"),N(D349)=0),"SIN FECHA LÍMITE; ","")&amp;IF(AND(AND(E349&lt;&gt;"Hecho",E349&lt;&gt;"No aplica"),N(D349)&gt;0,N(I349)&gt;0,N(D349)&gt;N(I349)),"FECHA LÍMITE DESPUÉS DEL INICIO; ","")&amp;IF(AND(AND(E349&lt;&gt;"Hecho",E349&lt;&gt;"No aplica"),N(D349)&gt;0,N(D349)&lt;TODAY()),"VENCIDO; ","")&amp;IF(AND(E349="Hecho",G349=""),"HECHO - SIN COMPROBANTE; ","")&amp;IF(AND(E349="Hecho",N(F349)=0),"HECHO - SIN FECHA; ",""))-2)))</f>
        <v/>
      </c>
    </row>
    <row r="350">
      <c r="B350" s="6" t="n"/>
      <c r="D350" s="7" t="n"/>
      <c r="F350" s="7" t="n"/>
      <c r="H350" s="6" t="n"/>
      <c r="I350" s="7">
        <f>IF(A350="","",IFERROR(IF(N(INDEX('Obras'!$D$2:$D$51,MATCH(A350,'Obras'!$A$2:$A$51,0)))=0,"",INDEX('Obras'!$D$2:$D$51,MATCH(A350,'Obras'!$A$2:$A$51,0))),""))</f>
        <v/>
      </c>
      <c r="J350" s="8">
        <f>IF(N(I350)=0,"",N(I350)-TODAY())</f>
        <v/>
      </c>
      <c r="K350" s="6">
        <f>IF(NOT(OR(A350&lt;&gt;"",B350&lt;&gt;"")),"",IF(IF(A350="","SIN OBRA; ",IF(COUNTIF('Obras'!$A$2:$A$51,A350)=0,"OBRA NO ESTÁ EN OBRAS; ",""))&amp;IF(B350="","SIN PUNTO; ","")&amp;IF(AND(AND(E350&lt;&gt;"Hecho",E350&lt;&gt;"No aplica"),N(I350)&gt;0,TODAY()&gt;=N(I350)),"ABIERTO DESPUÉS DEL INICIO; ","")&amp;IF(AND(AND(E350&lt;&gt;"Hecho",E350&lt;&gt;"No aplica"),N(I350)&gt;0,TODAY()&lt;N(I350),N(I350)-TODAY()&lt;=N('Ajustes'!$B$2)),"INICIO CERCANO - SIGUE ABIERTO; ","")&amp;IF(AND(E350&lt;&gt;"No aplica",C350=""),"SIN RESPONSABLE; ","")&amp;IF(AND(AND(E350&lt;&gt;"Hecho",E350&lt;&gt;"No aplica"),N(D350)=0),"SIN FECHA LÍMITE; ","")&amp;IF(AND(AND(E350&lt;&gt;"Hecho",E350&lt;&gt;"No aplica"),N(D350)&gt;0,N(I350)&gt;0,N(D350)&gt;N(I350)),"FECHA LÍMITE DESPUÉS DEL INICIO; ","")&amp;IF(AND(AND(E350&lt;&gt;"Hecho",E350&lt;&gt;"No aplica"),N(D350)&gt;0,N(D350)&lt;TODAY()),"VENCIDO; ","")&amp;IF(AND(E350="Hecho",G350=""),"HECHO - SIN COMPROBANTE; ","")&amp;IF(AND(E350="Hecho",N(F350)=0),"HECHO - SIN FECHA; ","")="","",LEFT(IF(A350="","SIN OBRA; ",IF(COUNTIF('Obras'!$A$2:$A$51,A350)=0,"OBRA NO ESTÁ EN OBRAS; ",""))&amp;IF(B350="","SIN PUNTO; ","")&amp;IF(AND(AND(E350&lt;&gt;"Hecho",E350&lt;&gt;"No aplica"),N(I350)&gt;0,TODAY()&gt;=N(I350)),"ABIERTO DESPUÉS DEL INICIO; ","")&amp;IF(AND(AND(E350&lt;&gt;"Hecho",E350&lt;&gt;"No aplica"),N(I350)&gt;0,TODAY()&lt;N(I350),N(I350)-TODAY()&lt;=N('Ajustes'!$B$2)),"INICIO CERCANO - SIGUE ABIERTO; ","")&amp;IF(AND(E350&lt;&gt;"No aplica",C350=""),"SIN RESPONSABLE; ","")&amp;IF(AND(AND(E350&lt;&gt;"Hecho",E350&lt;&gt;"No aplica"),N(D350)=0),"SIN FECHA LÍMITE; ","")&amp;IF(AND(AND(E350&lt;&gt;"Hecho",E350&lt;&gt;"No aplica"),N(D350)&gt;0,N(I350)&gt;0,N(D350)&gt;N(I350)),"FECHA LÍMITE DESPUÉS DEL INICIO; ","")&amp;IF(AND(AND(E350&lt;&gt;"Hecho",E350&lt;&gt;"No aplica"),N(D350)&gt;0,N(D350)&lt;TODAY()),"VENCIDO; ","")&amp;IF(AND(E350="Hecho",G350=""),"HECHO - SIN COMPROBANTE; ","")&amp;IF(AND(E350="Hecho",N(F350)=0),"HECHO - SIN FECHA; ",""),LEN(IF(A350="","SIN OBRA; ",IF(COUNTIF('Obras'!$A$2:$A$51,A350)=0,"OBRA NO ESTÁ EN OBRAS; ",""))&amp;IF(B350="","SIN PUNTO; ","")&amp;IF(AND(AND(E350&lt;&gt;"Hecho",E350&lt;&gt;"No aplica"),N(I350)&gt;0,TODAY()&gt;=N(I350)),"ABIERTO DESPUÉS DEL INICIO; ","")&amp;IF(AND(AND(E350&lt;&gt;"Hecho",E350&lt;&gt;"No aplica"),N(I350)&gt;0,TODAY()&lt;N(I350),N(I350)-TODAY()&lt;=N('Ajustes'!$B$2)),"INICIO CERCANO - SIGUE ABIERTO; ","")&amp;IF(AND(E350&lt;&gt;"No aplica",C350=""),"SIN RESPONSABLE; ","")&amp;IF(AND(AND(E350&lt;&gt;"Hecho",E350&lt;&gt;"No aplica"),N(D350)=0),"SIN FECHA LÍMITE; ","")&amp;IF(AND(AND(E350&lt;&gt;"Hecho",E350&lt;&gt;"No aplica"),N(D350)&gt;0,N(I350)&gt;0,N(D350)&gt;N(I350)),"FECHA LÍMITE DESPUÉS DEL INICIO; ","")&amp;IF(AND(AND(E350&lt;&gt;"Hecho",E350&lt;&gt;"No aplica"),N(D350)&gt;0,N(D350)&lt;TODAY()),"VENCIDO; ","")&amp;IF(AND(E350="Hecho",G350=""),"HECHO - SIN COMPROBANTE; ","")&amp;IF(AND(E350="Hecho",N(F350)=0),"HECHO - SIN FECHA; ",""))-2)))</f>
        <v/>
      </c>
    </row>
    <row r="351">
      <c r="B351" s="6" t="n"/>
      <c r="D351" s="7" t="n"/>
      <c r="F351" s="7" t="n"/>
      <c r="H351" s="6" t="n"/>
      <c r="I351" s="7">
        <f>IF(A351="","",IFERROR(IF(N(INDEX('Obras'!$D$2:$D$51,MATCH(A351,'Obras'!$A$2:$A$51,0)))=0,"",INDEX('Obras'!$D$2:$D$51,MATCH(A351,'Obras'!$A$2:$A$51,0))),""))</f>
        <v/>
      </c>
      <c r="J351" s="8">
        <f>IF(N(I351)=0,"",N(I351)-TODAY())</f>
        <v/>
      </c>
      <c r="K351" s="6">
        <f>IF(NOT(OR(A351&lt;&gt;"",B351&lt;&gt;"")),"",IF(IF(A351="","SIN OBRA; ",IF(COUNTIF('Obras'!$A$2:$A$51,A351)=0,"OBRA NO ESTÁ EN OBRAS; ",""))&amp;IF(B351="","SIN PUNTO; ","")&amp;IF(AND(AND(E351&lt;&gt;"Hecho",E351&lt;&gt;"No aplica"),N(I351)&gt;0,TODAY()&gt;=N(I351)),"ABIERTO DESPUÉS DEL INICIO; ","")&amp;IF(AND(AND(E351&lt;&gt;"Hecho",E351&lt;&gt;"No aplica"),N(I351)&gt;0,TODAY()&lt;N(I351),N(I351)-TODAY()&lt;=N('Ajustes'!$B$2)),"INICIO CERCANO - SIGUE ABIERTO; ","")&amp;IF(AND(E351&lt;&gt;"No aplica",C351=""),"SIN RESPONSABLE; ","")&amp;IF(AND(AND(E351&lt;&gt;"Hecho",E351&lt;&gt;"No aplica"),N(D351)=0),"SIN FECHA LÍMITE; ","")&amp;IF(AND(AND(E351&lt;&gt;"Hecho",E351&lt;&gt;"No aplica"),N(D351)&gt;0,N(I351)&gt;0,N(D351)&gt;N(I351)),"FECHA LÍMITE DESPUÉS DEL INICIO; ","")&amp;IF(AND(AND(E351&lt;&gt;"Hecho",E351&lt;&gt;"No aplica"),N(D351)&gt;0,N(D351)&lt;TODAY()),"VENCIDO; ","")&amp;IF(AND(E351="Hecho",G351=""),"HECHO - SIN COMPROBANTE; ","")&amp;IF(AND(E351="Hecho",N(F351)=0),"HECHO - SIN FECHA; ","")="","",LEFT(IF(A351="","SIN OBRA; ",IF(COUNTIF('Obras'!$A$2:$A$51,A351)=0,"OBRA NO ESTÁ EN OBRAS; ",""))&amp;IF(B351="","SIN PUNTO; ","")&amp;IF(AND(AND(E351&lt;&gt;"Hecho",E351&lt;&gt;"No aplica"),N(I351)&gt;0,TODAY()&gt;=N(I351)),"ABIERTO DESPUÉS DEL INICIO; ","")&amp;IF(AND(AND(E351&lt;&gt;"Hecho",E351&lt;&gt;"No aplica"),N(I351)&gt;0,TODAY()&lt;N(I351),N(I351)-TODAY()&lt;=N('Ajustes'!$B$2)),"INICIO CERCANO - SIGUE ABIERTO; ","")&amp;IF(AND(E351&lt;&gt;"No aplica",C351=""),"SIN RESPONSABLE; ","")&amp;IF(AND(AND(E351&lt;&gt;"Hecho",E351&lt;&gt;"No aplica"),N(D351)=0),"SIN FECHA LÍMITE; ","")&amp;IF(AND(AND(E351&lt;&gt;"Hecho",E351&lt;&gt;"No aplica"),N(D351)&gt;0,N(I351)&gt;0,N(D351)&gt;N(I351)),"FECHA LÍMITE DESPUÉS DEL INICIO; ","")&amp;IF(AND(AND(E351&lt;&gt;"Hecho",E351&lt;&gt;"No aplica"),N(D351)&gt;0,N(D351)&lt;TODAY()),"VENCIDO; ","")&amp;IF(AND(E351="Hecho",G351=""),"HECHO - SIN COMPROBANTE; ","")&amp;IF(AND(E351="Hecho",N(F351)=0),"HECHO - SIN FECHA; ",""),LEN(IF(A351="","SIN OBRA; ",IF(COUNTIF('Obras'!$A$2:$A$51,A351)=0,"OBRA NO ESTÁ EN OBRAS; ",""))&amp;IF(B351="","SIN PUNTO; ","")&amp;IF(AND(AND(E351&lt;&gt;"Hecho",E351&lt;&gt;"No aplica"),N(I351)&gt;0,TODAY()&gt;=N(I351)),"ABIERTO DESPUÉS DEL INICIO; ","")&amp;IF(AND(AND(E351&lt;&gt;"Hecho",E351&lt;&gt;"No aplica"),N(I351)&gt;0,TODAY()&lt;N(I351),N(I351)-TODAY()&lt;=N('Ajustes'!$B$2)),"INICIO CERCANO - SIGUE ABIERTO; ","")&amp;IF(AND(E351&lt;&gt;"No aplica",C351=""),"SIN RESPONSABLE; ","")&amp;IF(AND(AND(E351&lt;&gt;"Hecho",E351&lt;&gt;"No aplica"),N(D351)=0),"SIN FECHA LÍMITE; ","")&amp;IF(AND(AND(E351&lt;&gt;"Hecho",E351&lt;&gt;"No aplica"),N(D351)&gt;0,N(I351)&gt;0,N(D351)&gt;N(I351)),"FECHA LÍMITE DESPUÉS DEL INICIO; ","")&amp;IF(AND(AND(E351&lt;&gt;"Hecho",E351&lt;&gt;"No aplica"),N(D351)&gt;0,N(D351)&lt;TODAY()),"VENCIDO; ","")&amp;IF(AND(E351="Hecho",G351=""),"HECHO - SIN COMPROBANTE; ","")&amp;IF(AND(E351="Hecho",N(F351)=0),"HECHO - SIN FECHA; ",""))-2)))</f>
        <v/>
      </c>
    </row>
    <row r="352">
      <c r="B352" s="6" t="n"/>
      <c r="D352" s="7" t="n"/>
      <c r="F352" s="7" t="n"/>
      <c r="H352" s="6" t="n"/>
      <c r="I352" s="7">
        <f>IF(A352="","",IFERROR(IF(N(INDEX('Obras'!$D$2:$D$51,MATCH(A352,'Obras'!$A$2:$A$51,0)))=0,"",INDEX('Obras'!$D$2:$D$51,MATCH(A352,'Obras'!$A$2:$A$51,0))),""))</f>
        <v/>
      </c>
      <c r="J352" s="8">
        <f>IF(N(I352)=0,"",N(I352)-TODAY())</f>
        <v/>
      </c>
      <c r="K352" s="6">
        <f>IF(NOT(OR(A352&lt;&gt;"",B352&lt;&gt;"")),"",IF(IF(A352="","SIN OBRA; ",IF(COUNTIF('Obras'!$A$2:$A$51,A352)=0,"OBRA NO ESTÁ EN OBRAS; ",""))&amp;IF(B352="","SIN PUNTO; ","")&amp;IF(AND(AND(E352&lt;&gt;"Hecho",E352&lt;&gt;"No aplica"),N(I352)&gt;0,TODAY()&gt;=N(I352)),"ABIERTO DESPUÉS DEL INICIO; ","")&amp;IF(AND(AND(E352&lt;&gt;"Hecho",E352&lt;&gt;"No aplica"),N(I352)&gt;0,TODAY()&lt;N(I352),N(I352)-TODAY()&lt;=N('Ajustes'!$B$2)),"INICIO CERCANO - SIGUE ABIERTO; ","")&amp;IF(AND(E352&lt;&gt;"No aplica",C352=""),"SIN RESPONSABLE; ","")&amp;IF(AND(AND(E352&lt;&gt;"Hecho",E352&lt;&gt;"No aplica"),N(D352)=0),"SIN FECHA LÍMITE; ","")&amp;IF(AND(AND(E352&lt;&gt;"Hecho",E352&lt;&gt;"No aplica"),N(D352)&gt;0,N(I352)&gt;0,N(D352)&gt;N(I352)),"FECHA LÍMITE DESPUÉS DEL INICIO; ","")&amp;IF(AND(AND(E352&lt;&gt;"Hecho",E352&lt;&gt;"No aplica"),N(D352)&gt;0,N(D352)&lt;TODAY()),"VENCIDO; ","")&amp;IF(AND(E352="Hecho",G352=""),"HECHO - SIN COMPROBANTE; ","")&amp;IF(AND(E352="Hecho",N(F352)=0),"HECHO - SIN FECHA; ","")="","",LEFT(IF(A352="","SIN OBRA; ",IF(COUNTIF('Obras'!$A$2:$A$51,A352)=0,"OBRA NO ESTÁ EN OBRAS; ",""))&amp;IF(B352="","SIN PUNTO; ","")&amp;IF(AND(AND(E352&lt;&gt;"Hecho",E352&lt;&gt;"No aplica"),N(I352)&gt;0,TODAY()&gt;=N(I352)),"ABIERTO DESPUÉS DEL INICIO; ","")&amp;IF(AND(AND(E352&lt;&gt;"Hecho",E352&lt;&gt;"No aplica"),N(I352)&gt;0,TODAY()&lt;N(I352),N(I352)-TODAY()&lt;=N('Ajustes'!$B$2)),"INICIO CERCANO - SIGUE ABIERTO; ","")&amp;IF(AND(E352&lt;&gt;"No aplica",C352=""),"SIN RESPONSABLE; ","")&amp;IF(AND(AND(E352&lt;&gt;"Hecho",E352&lt;&gt;"No aplica"),N(D352)=0),"SIN FECHA LÍMITE; ","")&amp;IF(AND(AND(E352&lt;&gt;"Hecho",E352&lt;&gt;"No aplica"),N(D352)&gt;0,N(I352)&gt;0,N(D352)&gt;N(I352)),"FECHA LÍMITE DESPUÉS DEL INICIO; ","")&amp;IF(AND(AND(E352&lt;&gt;"Hecho",E352&lt;&gt;"No aplica"),N(D352)&gt;0,N(D352)&lt;TODAY()),"VENCIDO; ","")&amp;IF(AND(E352="Hecho",G352=""),"HECHO - SIN COMPROBANTE; ","")&amp;IF(AND(E352="Hecho",N(F352)=0),"HECHO - SIN FECHA; ",""),LEN(IF(A352="","SIN OBRA; ",IF(COUNTIF('Obras'!$A$2:$A$51,A352)=0,"OBRA NO ESTÁ EN OBRAS; ",""))&amp;IF(B352="","SIN PUNTO; ","")&amp;IF(AND(AND(E352&lt;&gt;"Hecho",E352&lt;&gt;"No aplica"),N(I352)&gt;0,TODAY()&gt;=N(I352)),"ABIERTO DESPUÉS DEL INICIO; ","")&amp;IF(AND(AND(E352&lt;&gt;"Hecho",E352&lt;&gt;"No aplica"),N(I352)&gt;0,TODAY()&lt;N(I352),N(I352)-TODAY()&lt;=N('Ajustes'!$B$2)),"INICIO CERCANO - SIGUE ABIERTO; ","")&amp;IF(AND(E352&lt;&gt;"No aplica",C352=""),"SIN RESPONSABLE; ","")&amp;IF(AND(AND(E352&lt;&gt;"Hecho",E352&lt;&gt;"No aplica"),N(D352)=0),"SIN FECHA LÍMITE; ","")&amp;IF(AND(AND(E352&lt;&gt;"Hecho",E352&lt;&gt;"No aplica"),N(D352)&gt;0,N(I352)&gt;0,N(D352)&gt;N(I352)),"FECHA LÍMITE DESPUÉS DEL INICIO; ","")&amp;IF(AND(AND(E352&lt;&gt;"Hecho",E352&lt;&gt;"No aplica"),N(D352)&gt;0,N(D352)&lt;TODAY()),"VENCIDO; ","")&amp;IF(AND(E352="Hecho",G352=""),"HECHO - SIN COMPROBANTE; ","")&amp;IF(AND(E352="Hecho",N(F352)=0),"HECHO - SIN FECHA; ",""))-2)))</f>
        <v/>
      </c>
    </row>
    <row r="353">
      <c r="B353" s="6" t="n"/>
      <c r="D353" s="7" t="n"/>
      <c r="F353" s="7" t="n"/>
      <c r="H353" s="6" t="n"/>
      <c r="I353" s="7">
        <f>IF(A353="","",IFERROR(IF(N(INDEX('Obras'!$D$2:$D$51,MATCH(A353,'Obras'!$A$2:$A$51,0)))=0,"",INDEX('Obras'!$D$2:$D$51,MATCH(A353,'Obras'!$A$2:$A$51,0))),""))</f>
        <v/>
      </c>
      <c r="J353" s="8">
        <f>IF(N(I353)=0,"",N(I353)-TODAY())</f>
        <v/>
      </c>
      <c r="K353" s="6">
        <f>IF(NOT(OR(A353&lt;&gt;"",B353&lt;&gt;"")),"",IF(IF(A353="","SIN OBRA; ",IF(COUNTIF('Obras'!$A$2:$A$51,A353)=0,"OBRA NO ESTÁ EN OBRAS; ",""))&amp;IF(B353="","SIN PUNTO; ","")&amp;IF(AND(AND(E353&lt;&gt;"Hecho",E353&lt;&gt;"No aplica"),N(I353)&gt;0,TODAY()&gt;=N(I353)),"ABIERTO DESPUÉS DEL INICIO; ","")&amp;IF(AND(AND(E353&lt;&gt;"Hecho",E353&lt;&gt;"No aplica"),N(I353)&gt;0,TODAY()&lt;N(I353),N(I353)-TODAY()&lt;=N('Ajustes'!$B$2)),"INICIO CERCANO - SIGUE ABIERTO; ","")&amp;IF(AND(E353&lt;&gt;"No aplica",C353=""),"SIN RESPONSABLE; ","")&amp;IF(AND(AND(E353&lt;&gt;"Hecho",E353&lt;&gt;"No aplica"),N(D353)=0),"SIN FECHA LÍMITE; ","")&amp;IF(AND(AND(E353&lt;&gt;"Hecho",E353&lt;&gt;"No aplica"),N(D353)&gt;0,N(I353)&gt;0,N(D353)&gt;N(I353)),"FECHA LÍMITE DESPUÉS DEL INICIO; ","")&amp;IF(AND(AND(E353&lt;&gt;"Hecho",E353&lt;&gt;"No aplica"),N(D353)&gt;0,N(D353)&lt;TODAY()),"VENCIDO; ","")&amp;IF(AND(E353="Hecho",G353=""),"HECHO - SIN COMPROBANTE; ","")&amp;IF(AND(E353="Hecho",N(F353)=0),"HECHO - SIN FECHA; ","")="","",LEFT(IF(A353="","SIN OBRA; ",IF(COUNTIF('Obras'!$A$2:$A$51,A353)=0,"OBRA NO ESTÁ EN OBRAS; ",""))&amp;IF(B353="","SIN PUNTO; ","")&amp;IF(AND(AND(E353&lt;&gt;"Hecho",E353&lt;&gt;"No aplica"),N(I353)&gt;0,TODAY()&gt;=N(I353)),"ABIERTO DESPUÉS DEL INICIO; ","")&amp;IF(AND(AND(E353&lt;&gt;"Hecho",E353&lt;&gt;"No aplica"),N(I353)&gt;0,TODAY()&lt;N(I353),N(I353)-TODAY()&lt;=N('Ajustes'!$B$2)),"INICIO CERCANO - SIGUE ABIERTO; ","")&amp;IF(AND(E353&lt;&gt;"No aplica",C353=""),"SIN RESPONSABLE; ","")&amp;IF(AND(AND(E353&lt;&gt;"Hecho",E353&lt;&gt;"No aplica"),N(D353)=0),"SIN FECHA LÍMITE; ","")&amp;IF(AND(AND(E353&lt;&gt;"Hecho",E353&lt;&gt;"No aplica"),N(D353)&gt;0,N(I353)&gt;0,N(D353)&gt;N(I353)),"FECHA LÍMITE DESPUÉS DEL INICIO; ","")&amp;IF(AND(AND(E353&lt;&gt;"Hecho",E353&lt;&gt;"No aplica"),N(D353)&gt;0,N(D353)&lt;TODAY()),"VENCIDO; ","")&amp;IF(AND(E353="Hecho",G353=""),"HECHO - SIN COMPROBANTE; ","")&amp;IF(AND(E353="Hecho",N(F353)=0),"HECHO - SIN FECHA; ",""),LEN(IF(A353="","SIN OBRA; ",IF(COUNTIF('Obras'!$A$2:$A$51,A353)=0,"OBRA NO ESTÁ EN OBRAS; ",""))&amp;IF(B353="","SIN PUNTO; ","")&amp;IF(AND(AND(E353&lt;&gt;"Hecho",E353&lt;&gt;"No aplica"),N(I353)&gt;0,TODAY()&gt;=N(I353)),"ABIERTO DESPUÉS DEL INICIO; ","")&amp;IF(AND(AND(E353&lt;&gt;"Hecho",E353&lt;&gt;"No aplica"),N(I353)&gt;0,TODAY()&lt;N(I353),N(I353)-TODAY()&lt;=N('Ajustes'!$B$2)),"INICIO CERCANO - SIGUE ABIERTO; ","")&amp;IF(AND(E353&lt;&gt;"No aplica",C353=""),"SIN RESPONSABLE; ","")&amp;IF(AND(AND(E353&lt;&gt;"Hecho",E353&lt;&gt;"No aplica"),N(D353)=0),"SIN FECHA LÍMITE; ","")&amp;IF(AND(AND(E353&lt;&gt;"Hecho",E353&lt;&gt;"No aplica"),N(D353)&gt;0,N(I353)&gt;0,N(D353)&gt;N(I353)),"FECHA LÍMITE DESPUÉS DEL INICIO; ","")&amp;IF(AND(AND(E353&lt;&gt;"Hecho",E353&lt;&gt;"No aplica"),N(D353)&gt;0,N(D353)&lt;TODAY()),"VENCIDO; ","")&amp;IF(AND(E353="Hecho",G353=""),"HECHO - SIN COMPROBANTE; ","")&amp;IF(AND(E353="Hecho",N(F353)=0),"HECHO - SIN FECHA; ",""))-2)))</f>
        <v/>
      </c>
    </row>
    <row r="354">
      <c r="B354" s="6" t="n"/>
      <c r="D354" s="7" t="n"/>
      <c r="F354" s="7" t="n"/>
      <c r="H354" s="6" t="n"/>
      <c r="I354" s="7">
        <f>IF(A354="","",IFERROR(IF(N(INDEX('Obras'!$D$2:$D$51,MATCH(A354,'Obras'!$A$2:$A$51,0)))=0,"",INDEX('Obras'!$D$2:$D$51,MATCH(A354,'Obras'!$A$2:$A$51,0))),""))</f>
        <v/>
      </c>
      <c r="J354" s="8">
        <f>IF(N(I354)=0,"",N(I354)-TODAY())</f>
        <v/>
      </c>
      <c r="K354" s="6">
        <f>IF(NOT(OR(A354&lt;&gt;"",B354&lt;&gt;"")),"",IF(IF(A354="","SIN OBRA; ",IF(COUNTIF('Obras'!$A$2:$A$51,A354)=0,"OBRA NO ESTÁ EN OBRAS; ",""))&amp;IF(B354="","SIN PUNTO; ","")&amp;IF(AND(AND(E354&lt;&gt;"Hecho",E354&lt;&gt;"No aplica"),N(I354)&gt;0,TODAY()&gt;=N(I354)),"ABIERTO DESPUÉS DEL INICIO; ","")&amp;IF(AND(AND(E354&lt;&gt;"Hecho",E354&lt;&gt;"No aplica"),N(I354)&gt;0,TODAY()&lt;N(I354),N(I354)-TODAY()&lt;=N('Ajustes'!$B$2)),"INICIO CERCANO - SIGUE ABIERTO; ","")&amp;IF(AND(E354&lt;&gt;"No aplica",C354=""),"SIN RESPONSABLE; ","")&amp;IF(AND(AND(E354&lt;&gt;"Hecho",E354&lt;&gt;"No aplica"),N(D354)=0),"SIN FECHA LÍMITE; ","")&amp;IF(AND(AND(E354&lt;&gt;"Hecho",E354&lt;&gt;"No aplica"),N(D354)&gt;0,N(I354)&gt;0,N(D354)&gt;N(I354)),"FECHA LÍMITE DESPUÉS DEL INICIO; ","")&amp;IF(AND(AND(E354&lt;&gt;"Hecho",E354&lt;&gt;"No aplica"),N(D354)&gt;0,N(D354)&lt;TODAY()),"VENCIDO; ","")&amp;IF(AND(E354="Hecho",G354=""),"HECHO - SIN COMPROBANTE; ","")&amp;IF(AND(E354="Hecho",N(F354)=0),"HECHO - SIN FECHA; ","")="","",LEFT(IF(A354="","SIN OBRA; ",IF(COUNTIF('Obras'!$A$2:$A$51,A354)=0,"OBRA NO ESTÁ EN OBRAS; ",""))&amp;IF(B354="","SIN PUNTO; ","")&amp;IF(AND(AND(E354&lt;&gt;"Hecho",E354&lt;&gt;"No aplica"),N(I354)&gt;0,TODAY()&gt;=N(I354)),"ABIERTO DESPUÉS DEL INICIO; ","")&amp;IF(AND(AND(E354&lt;&gt;"Hecho",E354&lt;&gt;"No aplica"),N(I354)&gt;0,TODAY()&lt;N(I354),N(I354)-TODAY()&lt;=N('Ajustes'!$B$2)),"INICIO CERCANO - SIGUE ABIERTO; ","")&amp;IF(AND(E354&lt;&gt;"No aplica",C354=""),"SIN RESPONSABLE; ","")&amp;IF(AND(AND(E354&lt;&gt;"Hecho",E354&lt;&gt;"No aplica"),N(D354)=0),"SIN FECHA LÍMITE; ","")&amp;IF(AND(AND(E354&lt;&gt;"Hecho",E354&lt;&gt;"No aplica"),N(D354)&gt;0,N(I354)&gt;0,N(D354)&gt;N(I354)),"FECHA LÍMITE DESPUÉS DEL INICIO; ","")&amp;IF(AND(AND(E354&lt;&gt;"Hecho",E354&lt;&gt;"No aplica"),N(D354)&gt;0,N(D354)&lt;TODAY()),"VENCIDO; ","")&amp;IF(AND(E354="Hecho",G354=""),"HECHO - SIN COMPROBANTE; ","")&amp;IF(AND(E354="Hecho",N(F354)=0),"HECHO - SIN FECHA; ",""),LEN(IF(A354="","SIN OBRA; ",IF(COUNTIF('Obras'!$A$2:$A$51,A354)=0,"OBRA NO ESTÁ EN OBRAS; ",""))&amp;IF(B354="","SIN PUNTO; ","")&amp;IF(AND(AND(E354&lt;&gt;"Hecho",E354&lt;&gt;"No aplica"),N(I354)&gt;0,TODAY()&gt;=N(I354)),"ABIERTO DESPUÉS DEL INICIO; ","")&amp;IF(AND(AND(E354&lt;&gt;"Hecho",E354&lt;&gt;"No aplica"),N(I354)&gt;0,TODAY()&lt;N(I354),N(I354)-TODAY()&lt;=N('Ajustes'!$B$2)),"INICIO CERCANO - SIGUE ABIERTO; ","")&amp;IF(AND(E354&lt;&gt;"No aplica",C354=""),"SIN RESPONSABLE; ","")&amp;IF(AND(AND(E354&lt;&gt;"Hecho",E354&lt;&gt;"No aplica"),N(D354)=0),"SIN FECHA LÍMITE; ","")&amp;IF(AND(AND(E354&lt;&gt;"Hecho",E354&lt;&gt;"No aplica"),N(D354)&gt;0,N(I354)&gt;0,N(D354)&gt;N(I354)),"FECHA LÍMITE DESPUÉS DEL INICIO; ","")&amp;IF(AND(AND(E354&lt;&gt;"Hecho",E354&lt;&gt;"No aplica"),N(D354)&gt;0,N(D354)&lt;TODAY()),"VENCIDO; ","")&amp;IF(AND(E354="Hecho",G354=""),"HECHO - SIN COMPROBANTE; ","")&amp;IF(AND(E354="Hecho",N(F354)=0),"HECHO - SIN FECHA; ",""))-2)))</f>
        <v/>
      </c>
    </row>
    <row r="355">
      <c r="B355" s="6" t="n"/>
      <c r="D355" s="7" t="n"/>
      <c r="F355" s="7" t="n"/>
      <c r="H355" s="6" t="n"/>
      <c r="I355" s="7">
        <f>IF(A355="","",IFERROR(IF(N(INDEX('Obras'!$D$2:$D$51,MATCH(A355,'Obras'!$A$2:$A$51,0)))=0,"",INDEX('Obras'!$D$2:$D$51,MATCH(A355,'Obras'!$A$2:$A$51,0))),""))</f>
        <v/>
      </c>
      <c r="J355" s="8">
        <f>IF(N(I355)=0,"",N(I355)-TODAY())</f>
        <v/>
      </c>
      <c r="K355" s="6">
        <f>IF(NOT(OR(A355&lt;&gt;"",B355&lt;&gt;"")),"",IF(IF(A355="","SIN OBRA; ",IF(COUNTIF('Obras'!$A$2:$A$51,A355)=0,"OBRA NO ESTÁ EN OBRAS; ",""))&amp;IF(B355="","SIN PUNTO; ","")&amp;IF(AND(AND(E355&lt;&gt;"Hecho",E355&lt;&gt;"No aplica"),N(I355)&gt;0,TODAY()&gt;=N(I355)),"ABIERTO DESPUÉS DEL INICIO; ","")&amp;IF(AND(AND(E355&lt;&gt;"Hecho",E355&lt;&gt;"No aplica"),N(I355)&gt;0,TODAY()&lt;N(I355),N(I355)-TODAY()&lt;=N('Ajustes'!$B$2)),"INICIO CERCANO - SIGUE ABIERTO; ","")&amp;IF(AND(E355&lt;&gt;"No aplica",C355=""),"SIN RESPONSABLE; ","")&amp;IF(AND(AND(E355&lt;&gt;"Hecho",E355&lt;&gt;"No aplica"),N(D355)=0),"SIN FECHA LÍMITE; ","")&amp;IF(AND(AND(E355&lt;&gt;"Hecho",E355&lt;&gt;"No aplica"),N(D355)&gt;0,N(I355)&gt;0,N(D355)&gt;N(I355)),"FECHA LÍMITE DESPUÉS DEL INICIO; ","")&amp;IF(AND(AND(E355&lt;&gt;"Hecho",E355&lt;&gt;"No aplica"),N(D355)&gt;0,N(D355)&lt;TODAY()),"VENCIDO; ","")&amp;IF(AND(E355="Hecho",G355=""),"HECHO - SIN COMPROBANTE; ","")&amp;IF(AND(E355="Hecho",N(F355)=0),"HECHO - SIN FECHA; ","")="","",LEFT(IF(A355="","SIN OBRA; ",IF(COUNTIF('Obras'!$A$2:$A$51,A355)=0,"OBRA NO ESTÁ EN OBRAS; ",""))&amp;IF(B355="","SIN PUNTO; ","")&amp;IF(AND(AND(E355&lt;&gt;"Hecho",E355&lt;&gt;"No aplica"),N(I355)&gt;0,TODAY()&gt;=N(I355)),"ABIERTO DESPUÉS DEL INICIO; ","")&amp;IF(AND(AND(E355&lt;&gt;"Hecho",E355&lt;&gt;"No aplica"),N(I355)&gt;0,TODAY()&lt;N(I355),N(I355)-TODAY()&lt;=N('Ajustes'!$B$2)),"INICIO CERCANO - SIGUE ABIERTO; ","")&amp;IF(AND(E355&lt;&gt;"No aplica",C355=""),"SIN RESPONSABLE; ","")&amp;IF(AND(AND(E355&lt;&gt;"Hecho",E355&lt;&gt;"No aplica"),N(D355)=0),"SIN FECHA LÍMITE; ","")&amp;IF(AND(AND(E355&lt;&gt;"Hecho",E355&lt;&gt;"No aplica"),N(D355)&gt;0,N(I355)&gt;0,N(D355)&gt;N(I355)),"FECHA LÍMITE DESPUÉS DEL INICIO; ","")&amp;IF(AND(AND(E355&lt;&gt;"Hecho",E355&lt;&gt;"No aplica"),N(D355)&gt;0,N(D355)&lt;TODAY()),"VENCIDO; ","")&amp;IF(AND(E355="Hecho",G355=""),"HECHO - SIN COMPROBANTE; ","")&amp;IF(AND(E355="Hecho",N(F355)=0),"HECHO - SIN FECHA; ",""),LEN(IF(A355="","SIN OBRA; ",IF(COUNTIF('Obras'!$A$2:$A$51,A355)=0,"OBRA NO ESTÁ EN OBRAS; ",""))&amp;IF(B355="","SIN PUNTO; ","")&amp;IF(AND(AND(E355&lt;&gt;"Hecho",E355&lt;&gt;"No aplica"),N(I355)&gt;0,TODAY()&gt;=N(I355)),"ABIERTO DESPUÉS DEL INICIO; ","")&amp;IF(AND(AND(E355&lt;&gt;"Hecho",E355&lt;&gt;"No aplica"),N(I355)&gt;0,TODAY()&lt;N(I355),N(I355)-TODAY()&lt;=N('Ajustes'!$B$2)),"INICIO CERCANO - SIGUE ABIERTO; ","")&amp;IF(AND(E355&lt;&gt;"No aplica",C355=""),"SIN RESPONSABLE; ","")&amp;IF(AND(AND(E355&lt;&gt;"Hecho",E355&lt;&gt;"No aplica"),N(D355)=0),"SIN FECHA LÍMITE; ","")&amp;IF(AND(AND(E355&lt;&gt;"Hecho",E355&lt;&gt;"No aplica"),N(D355)&gt;0,N(I355)&gt;0,N(D355)&gt;N(I355)),"FECHA LÍMITE DESPUÉS DEL INICIO; ","")&amp;IF(AND(AND(E355&lt;&gt;"Hecho",E355&lt;&gt;"No aplica"),N(D355)&gt;0,N(D355)&lt;TODAY()),"VENCIDO; ","")&amp;IF(AND(E355="Hecho",G355=""),"HECHO - SIN COMPROBANTE; ","")&amp;IF(AND(E355="Hecho",N(F355)=0),"HECHO - SIN FECHA; ",""))-2)))</f>
        <v/>
      </c>
    </row>
    <row r="356">
      <c r="B356" s="6" t="n"/>
      <c r="D356" s="7" t="n"/>
      <c r="F356" s="7" t="n"/>
      <c r="H356" s="6" t="n"/>
      <c r="I356" s="7">
        <f>IF(A356="","",IFERROR(IF(N(INDEX('Obras'!$D$2:$D$51,MATCH(A356,'Obras'!$A$2:$A$51,0)))=0,"",INDEX('Obras'!$D$2:$D$51,MATCH(A356,'Obras'!$A$2:$A$51,0))),""))</f>
        <v/>
      </c>
      <c r="J356" s="8">
        <f>IF(N(I356)=0,"",N(I356)-TODAY())</f>
        <v/>
      </c>
      <c r="K356" s="6">
        <f>IF(NOT(OR(A356&lt;&gt;"",B356&lt;&gt;"")),"",IF(IF(A356="","SIN OBRA; ",IF(COUNTIF('Obras'!$A$2:$A$51,A356)=0,"OBRA NO ESTÁ EN OBRAS; ",""))&amp;IF(B356="","SIN PUNTO; ","")&amp;IF(AND(AND(E356&lt;&gt;"Hecho",E356&lt;&gt;"No aplica"),N(I356)&gt;0,TODAY()&gt;=N(I356)),"ABIERTO DESPUÉS DEL INICIO; ","")&amp;IF(AND(AND(E356&lt;&gt;"Hecho",E356&lt;&gt;"No aplica"),N(I356)&gt;0,TODAY()&lt;N(I356),N(I356)-TODAY()&lt;=N('Ajustes'!$B$2)),"INICIO CERCANO - SIGUE ABIERTO; ","")&amp;IF(AND(E356&lt;&gt;"No aplica",C356=""),"SIN RESPONSABLE; ","")&amp;IF(AND(AND(E356&lt;&gt;"Hecho",E356&lt;&gt;"No aplica"),N(D356)=0),"SIN FECHA LÍMITE; ","")&amp;IF(AND(AND(E356&lt;&gt;"Hecho",E356&lt;&gt;"No aplica"),N(D356)&gt;0,N(I356)&gt;0,N(D356)&gt;N(I356)),"FECHA LÍMITE DESPUÉS DEL INICIO; ","")&amp;IF(AND(AND(E356&lt;&gt;"Hecho",E356&lt;&gt;"No aplica"),N(D356)&gt;0,N(D356)&lt;TODAY()),"VENCIDO; ","")&amp;IF(AND(E356="Hecho",G356=""),"HECHO - SIN COMPROBANTE; ","")&amp;IF(AND(E356="Hecho",N(F356)=0),"HECHO - SIN FECHA; ","")="","",LEFT(IF(A356="","SIN OBRA; ",IF(COUNTIF('Obras'!$A$2:$A$51,A356)=0,"OBRA NO ESTÁ EN OBRAS; ",""))&amp;IF(B356="","SIN PUNTO; ","")&amp;IF(AND(AND(E356&lt;&gt;"Hecho",E356&lt;&gt;"No aplica"),N(I356)&gt;0,TODAY()&gt;=N(I356)),"ABIERTO DESPUÉS DEL INICIO; ","")&amp;IF(AND(AND(E356&lt;&gt;"Hecho",E356&lt;&gt;"No aplica"),N(I356)&gt;0,TODAY()&lt;N(I356),N(I356)-TODAY()&lt;=N('Ajustes'!$B$2)),"INICIO CERCANO - SIGUE ABIERTO; ","")&amp;IF(AND(E356&lt;&gt;"No aplica",C356=""),"SIN RESPONSABLE; ","")&amp;IF(AND(AND(E356&lt;&gt;"Hecho",E356&lt;&gt;"No aplica"),N(D356)=0),"SIN FECHA LÍMITE; ","")&amp;IF(AND(AND(E356&lt;&gt;"Hecho",E356&lt;&gt;"No aplica"),N(D356)&gt;0,N(I356)&gt;0,N(D356)&gt;N(I356)),"FECHA LÍMITE DESPUÉS DEL INICIO; ","")&amp;IF(AND(AND(E356&lt;&gt;"Hecho",E356&lt;&gt;"No aplica"),N(D356)&gt;0,N(D356)&lt;TODAY()),"VENCIDO; ","")&amp;IF(AND(E356="Hecho",G356=""),"HECHO - SIN COMPROBANTE; ","")&amp;IF(AND(E356="Hecho",N(F356)=0),"HECHO - SIN FECHA; ",""),LEN(IF(A356="","SIN OBRA; ",IF(COUNTIF('Obras'!$A$2:$A$51,A356)=0,"OBRA NO ESTÁ EN OBRAS; ",""))&amp;IF(B356="","SIN PUNTO; ","")&amp;IF(AND(AND(E356&lt;&gt;"Hecho",E356&lt;&gt;"No aplica"),N(I356)&gt;0,TODAY()&gt;=N(I356)),"ABIERTO DESPUÉS DEL INICIO; ","")&amp;IF(AND(AND(E356&lt;&gt;"Hecho",E356&lt;&gt;"No aplica"),N(I356)&gt;0,TODAY()&lt;N(I356),N(I356)-TODAY()&lt;=N('Ajustes'!$B$2)),"INICIO CERCANO - SIGUE ABIERTO; ","")&amp;IF(AND(E356&lt;&gt;"No aplica",C356=""),"SIN RESPONSABLE; ","")&amp;IF(AND(AND(E356&lt;&gt;"Hecho",E356&lt;&gt;"No aplica"),N(D356)=0),"SIN FECHA LÍMITE; ","")&amp;IF(AND(AND(E356&lt;&gt;"Hecho",E356&lt;&gt;"No aplica"),N(D356)&gt;0,N(I356)&gt;0,N(D356)&gt;N(I356)),"FECHA LÍMITE DESPUÉS DEL INICIO; ","")&amp;IF(AND(AND(E356&lt;&gt;"Hecho",E356&lt;&gt;"No aplica"),N(D356)&gt;0,N(D356)&lt;TODAY()),"VENCIDO; ","")&amp;IF(AND(E356="Hecho",G356=""),"HECHO - SIN COMPROBANTE; ","")&amp;IF(AND(E356="Hecho",N(F356)=0),"HECHO - SIN FECHA; ",""))-2)))</f>
        <v/>
      </c>
    </row>
    <row r="357">
      <c r="B357" s="6" t="n"/>
      <c r="D357" s="7" t="n"/>
      <c r="F357" s="7" t="n"/>
      <c r="H357" s="6" t="n"/>
      <c r="I357" s="7">
        <f>IF(A357="","",IFERROR(IF(N(INDEX('Obras'!$D$2:$D$51,MATCH(A357,'Obras'!$A$2:$A$51,0)))=0,"",INDEX('Obras'!$D$2:$D$51,MATCH(A357,'Obras'!$A$2:$A$51,0))),""))</f>
        <v/>
      </c>
      <c r="J357" s="8">
        <f>IF(N(I357)=0,"",N(I357)-TODAY())</f>
        <v/>
      </c>
      <c r="K357" s="6">
        <f>IF(NOT(OR(A357&lt;&gt;"",B357&lt;&gt;"")),"",IF(IF(A357="","SIN OBRA; ",IF(COUNTIF('Obras'!$A$2:$A$51,A357)=0,"OBRA NO ESTÁ EN OBRAS; ",""))&amp;IF(B357="","SIN PUNTO; ","")&amp;IF(AND(AND(E357&lt;&gt;"Hecho",E357&lt;&gt;"No aplica"),N(I357)&gt;0,TODAY()&gt;=N(I357)),"ABIERTO DESPUÉS DEL INICIO; ","")&amp;IF(AND(AND(E357&lt;&gt;"Hecho",E357&lt;&gt;"No aplica"),N(I357)&gt;0,TODAY()&lt;N(I357),N(I357)-TODAY()&lt;=N('Ajustes'!$B$2)),"INICIO CERCANO - SIGUE ABIERTO; ","")&amp;IF(AND(E357&lt;&gt;"No aplica",C357=""),"SIN RESPONSABLE; ","")&amp;IF(AND(AND(E357&lt;&gt;"Hecho",E357&lt;&gt;"No aplica"),N(D357)=0),"SIN FECHA LÍMITE; ","")&amp;IF(AND(AND(E357&lt;&gt;"Hecho",E357&lt;&gt;"No aplica"),N(D357)&gt;0,N(I357)&gt;0,N(D357)&gt;N(I357)),"FECHA LÍMITE DESPUÉS DEL INICIO; ","")&amp;IF(AND(AND(E357&lt;&gt;"Hecho",E357&lt;&gt;"No aplica"),N(D357)&gt;0,N(D357)&lt;TODAY()),"VENCIDO; ","")&amp;IF(AND(E357="Hecho",G357=""),"HECHO - SIN COMPROBANTE; ","")&amp;IF(AND(E357="Hecho",N(F357)=0),"HECHO - SIN FECHA; ","")="","",LEFT(IF(A357="","SIN OBRA; ",IF(COUNTIF('Obras'!$A$2:$A$51,A357)=0,"OBRA NO ESTÁ EN OBRAS; ",""))&amp;IF(B357="","SIN PUNTO; ","")&amp;IF(AND(AND(E357&lt;&gt;"Hecho",E357&lt;&gt;"No aplica"),N(I357)&gt;0,TODAY()&gt;=N(I357)),"ABIERTO DESPUÉS DEL INICIO; ","")&amp;IF(AND(AND(E357&lt;&gt;"Hecho",E357&lt;&gt;"No aplica"),N(I357)&gt;0,TODAY()&lt;N(I357),N(I357)-TODAY()&lt;=N('Ajustes'!$B$2)),"INICIO CERCANO - SIGUE ABIERTO; ","")&amp;IF(AND(E357&lt;&gt;"No aplica",C357=""),"SIN RESPONSABLE; ","")&amp;IF(AND(AND(E357&lt;&gt;"Hecho",E357&lt;&gt;"No aplica"),N(D357)=0),"SIN FECHA LÍMITE; ","")&amp;IF(AND(AND(E357&lt;&gt;"Hecho",E357&lt;&gt;"No aplica"),N(D357)&gt;0,N(I357)&gt;0,N(D357)&gt;N(I357)),"FECHA LÍMITE DESPUÉS DEL INICIO; ","")&amp;IF(AND(AND(E357&lt;&gt;"Hecho",E357&lt;&gt;"No aplica"),N(D357)&gt;0,N(D357)&lt;TODAY()),"VENCIDO; ","")&amp;IF(AND(E357="Hecho",G357=""),"HECHO - SIN COMPROBANTE; ","")&amp;IF(AND(E357="Hecho",N(F357)=0),"HECHO - SIN FECHA; ",""),LEN(IF(A357="","SIN OBRA; ",IF(COUNTIF('Obras'!$A$2:$A$51,A357)=0,"OBRA NO ESTÁ EN OBRAS; ",""))&amp;IF(B357="","SIN PUNTO; ","")&amp;IF(AND(AND(E357&lt;&gt;"Hecho",E357&lt;&gt;"No aplica"),N(I357)&gt;0,TODAY()&gt;=N(I357)),"ABIERTO DESPUÉS DEL INICIO; ","")&amp;IF(AND(AND(E357&lt;&gt;"Hecho",E357&lt;&gt;"No aplica"),N(I357)&gt;0,TODAY()&lt;N(I357),N(I357)-TODAY()&lt;=N('Ajustes'!$B$2)),"INICIO CERCANO - SIGUE ABIERTO; ","")&amp;IF(AND(E357&lt;&gt;"No aplica",C357=""),"SIN RESPONSABLE; ","")&amp;IF(AND(AND(E357&lt;&gt;"Hecho",E357&lt;&gt;"No aplica"),N(D357)=0),"SIN FECHA LÍMITE; ","")&amp;IF(AND(AND(E357&lt;&gt;"Hecho",E357&lt;&gt;"No aplica"),N(D357)&gt;0,N(I357)&gt;0,N(D357)&gt;N(I357)),"FECHA LÍMITE DESPUÉS DEL INICIO; ","")&amp;IF(AND(AND(E357&lt;&gt;"Hecho",E357&lt;&gt;"No aplica"),N(D357)&gt;0,N(D357)&lt;TODAY()),"VENCIDO; ","")&amp;IF(AND(E357="Hecho",G357=""),"HECHO - SIN COMPROBANTE; ","")&amp;IF(AND(E357="Hecho",N(F357)=0),"HECHO - SIN FECHA; ",""))-2)))</f>
        <v/>
      </c>
    </row>
    <row r="358">
      <c r="B358" s="6" t="n"/>
      <c r="D358" s="7" t="n"/>
      <c r="F358" s="7" t="n"/>
      <c r="H358" s="6" t="n"/>
      <c r="I358" s="7">
        <f>IF(A358="","",IFERROR(IF(N(INDEX('Obras'!$D$2:$D$51,MATCH(A358,'Obras'!$A$2:$A$51,0)))=0,"",INDEX('Obras'!$D$2:$D$51,MATCH(A358,'Obras'!$A$2:$A$51,0))),""))</f>
        <v/>
      </c>
      <c r="J358" s="8">
        <f>IF(N(I358)=0,"",N(I358)-TODAY())</f>
        <v/>
      </c>
      <c r="K358" s="6">
        <f>IF(NOT(OR(A358&lt;&gt;"",B358&lt;&gt;"")),"",IF(IF(A358="","SIN OBRA; ",IF(COUNTIF('Obras'!$A$2:$A$51,A358)=0,"OBRA NO ESTÁ EN OBRAS; ",""))&amp;IF(B358="","SIN PUNTO; ","")&amp;IF(AND(AND(E358&lt;&gt;"Hecho",E358&lt;&gt;"No aplica"),N(I358)&gt;0,TODAY()&gt;=N(I358)),"ABIERTO DESPUÉS DEL INICIO; ","")&amp;IF(AND(AND(E358&lt;&gt;"Hecho",E358&lt;&gt;"No aplica"),N(I358)&gt;0,TODAY()&lt;N(I358),N(I358)-TODAY()&lt;=N('Ajustes'!$B$2)),"INICIO CERCANO - SIGUE ABIERTO; ","")&amp;IF(AND(E358&lt;&gt;"No aplica",C358=""),"SIN RESPONSABLE; ","")&amp;IF(AND(AND(E358&lt;&gt;"Hecho",E358&lt;&gt;"No aplica"),N(D358)=0),"SIN FECHA LÍMITE; ","")&amp;IF(AND(AND(E358&lt;&gt;"Hecho",E358&lt;&gt;"No aplica"),N(D358)&gt;0,N(I358)&gt;0,N(D358)&gt;N(I358)),"FECHA LÍMITE DESPUÉS DEL INICIO; ","")&amp;IF(AND(AND(E358&lt;&gt;"Hecho",E358&lt;&gt;"No aplica"),N(D358)&gt;0,N(D358)&lt;TODAY()),"VENCIDO; ","")&amp;IF(AND(E358="Hecho",G358=""),"HECHO - SIN COMPROBANTE; ","")&amp;IF(AND(E358="Hecho",N(F358)=0),"HECHO - SIN FECHA; ","")="","",LEFT(IF(A358="","SIN OBRA; ",IF(COUNTIF('Obras'!$A$2:$A$51,A358)=0,"OBRA NO ESTÁ EN OBRAS; ",""))&amp;IF(B358="","SIN PUNTO; ","")&amp;IF(AND(AND(E358&lt;&gt;"Hecho",E358&lt;&gt;"No aplica"),N(I358)&gt;0,TODAY()&gt;=N(I358)),"ABIERTO DESPUÉS DEL INICIO; ","")&amp;IF(AND(AND(E358&lt;&gt;"Hecho",E358&lt;&gt;"No aplica"),N(I358)&gt;0,TODAY()&lt;N(I358),N(I358)-TODAY()&lt;=N('Ajustes'!$B$2)),"INICIO CERCANO - SIGUE ABIERTO; ","")&amp;IF(AND(E358&lt;&gt;"No aplica",C358=""),"SIN RESPONSABLE; ","")&amp;IF(AND(AND(E358&lt;&gt;"Hecho",E358&lt;&gt;"No aplica"),N(D358)=0),"SIN FECHA LÍMITE; ","")&amp;IF(AND(AND(E358&lt;&gt;"Hecho",E358&lt;&gt;"No aplica"),N(D358)&gt;0,N(I358)&gt;0,N(D358)&gt;N(I358)),"FECHA LÍMITE DESPUÉS DEL INICIO; ","")&amp;IF(AND(AND(E358&lt;&gt;"Hecho",E358&lt;&gt;"No aplica"),N(D358)&gt;0,N(D358)&lt;TODAY()),"VENCIDO; ","")&amp;IF(AND(E358="Hecho",G358=""),"HECHO - SIN COMPROBANTE; ","")&amp;IF(AND(E358="Hecho",N(F358)=0),"HECHO - SIN FECHA; ",""),LEN(IF(A358="","SIN OBRA; ",IF(COUNTIF('Obras'!$A$2:$A$51,A358)=0,"OBRA NO ESTÁ EN OBRAS; ",""))&amp;IF(B358="","SIN PUNTO; ","")&amp;IF(AND(AND(E358&lt;&gt;"Hecho",E358&lt;&gt;"No aplica"),N(I358)&gt;0,TODAY()&gt;=N(I358)),"ABIERTO DESPUÉS DEL INICIO; ","")&amp;IF(AND(AND(E358&lt;&gt;"Hecho",E358&lt;&gt;"No aplica"),N(I358)&gt;0,TODAY()&lt;N(I358),N(I358)-TODAY()&lt;=N('Ajustes'!$B$2)),"INICIO CERCANO - SIGUE ABIERTO; ","")&amp;IF(AND(E358&lt;&gt;"No aplica",C358=""),"SIN RESPONSABLE; ","")&amp;IF(AND(AND(E358&lt;&gt;"Hecho",E358&lt;&gt;"No aplica"),N(D358)=0),"SIN FECHA LÍMITE; ","")&amp;IF(AND(AND(E358&lt;&gt;"Hecho",E358&lt;&gt;"No aplica"),N(D358)&gt;0,N(I358)&gt;0,N(D358)&gt;N(I358)),"FECHA LÍMITE DESPUÉS DEL INICIO; ","")&amp;IF(AND(AND(E358&lt;&gt;"Hecho",E358&lt;&gt;"No aplica"),N(D358)&gt;0,N(D358)&lt;TODAY()),"VENCIDO; ","")&amp;IF(AND(E358="Hecho",G358=""),"HECHO - SIN COMPROBANTE; ","")&amp;IF(AND(E358="Hecho",N(F358)=0),"HECHO - SIN FECHA; ",""))-2)))</f>
        <v/>
      </c>
    </row>
    <row r="359">
      <c r="B359" s="6" t="n"/>
      <c r="D359" s="7" t="n"/>
      <c r="F359" s="7" t="n"/>
      <c r="H359" s="6" t="n"/>
      <c r="I359" s="7">
        <f>IF(A359="","",IFERROR(IF(N(INDEX('Obras'!$D$2:$D$51,MATCH(A359,'Obras'!$A$2:$A$51,0)))=0,"",INDEX('Obras'!$D$2:$D$51,MATCH(A359,'Obras'!$A$2:$A$51,0))),""))</f>
        <v/>
      </c>
      <c r="J359" s="8">
        <f>IF(N(I359)=0,"",N(I359)-TODAY())</f>
        <v/>
      </c>
      <c r="K359" s="6">
        <f>IF(NOT(OR(A359&lt;&gt;"",B359&lt;&gt;"")),"",IF(IF(A359="","SIN OBRA; ",IF(COUNTIF('Obras'!$A$2:$A$51,A359)=0,"OBRA NO ESTÁ EN OBRAS; ",""))&amp;IF(B359="","SIN PUNTO; ","")&amp;IF(AND(AND(E359&lt;&gt;"Hecho",E359&lt;&gt;"No aplica"),N(I359)&gt;0,TODAY()&gt;=N(I359)),"ABIERTO DESPUÉS DEL INICIO; ","")&amp;IF(AND(AND(E359&lt;&gt;"Hecho",E359&lt;&gt;"No aplica"),N(I359)&gt;0,TODAY()&lt;N(I359),N(I359)-TODAY()&lt;=N('Ajustes'!$B$2)),"INICIO CERCANO - SIGUE ABIERTO; ","")&amp;IF(AND(E359&lt;&gt;"No aplica",C359=""),"SIN RESPONSABLE; ","")&amp;IF(AND(AND(E359&lt;&gt;"Hecho",E359&lt;&gt;"No aplica"),N(D359)=0),"SIN FECHA LÍMITE; ","")&amp;IF(AND(AND(E359&lt;&gt;"Hecho",E359&lt;&gt;"No aplica"),N(D359)&gt;0,N(I359)&gt;0,N(D359)&gt;N(I359)),"FECHA LÍMITE DESPUÉS DEL INICIO; ","")&amp;IF(AND(AND(E359&lt;&gt;"Hecho",E359&lt;&gt;"No aplica"),N(D359)&gt;0,N(D359)&lt;TODAY()),"VENCIDO; ","")&amp;IF(AND(E359="Hecho",G359=""),"HECHO - SIN COMPROBANTE; ","")&amp;IF(AND(E359="Hecho",N(F359)=0),"HECHO - SIN FECHA; ","")="","",LEFT(IF(A359="","SIN OBRA; ",IF(COUNTIF('Obras'!$A$2:$A$51,A359)=0,"OBRA NO ESTÁ EN OBRAS; ",""))&amp;IF(B359="","SIN PUNTO; ","")&amp;IF(AND(AND(E359&lt;&gt;"Hecho",E359&lt;&gt;"No aplica"),N(I359)&gt;0,TODAY()&gt;=N(I359)),"ABIERTO DESPUÉS DEL INICIO; ","")&amp;IF(AND(AND(E359&lt;&gt;"Hecho",E359&lt;&gt;"No aplica"),N(I359)&gt;0,TODAY()&lt;N(I359),N(I359)-TODAY()&lt;=N('Ajustes'!$B$2)),"INICIO CERCANO - SIGUE ABIERTO; ","")&amp;IF(AND(E359&lt;&gt;"No aplica",C359=""),"SIN RESPONSABLE; ","")&amp;IF(AND(AND(E359&lt;&gt;"Hecho",E359&lt;&gt;"No aplica"),N(D359)=0),"SIN FECHA LÍMITE; ","")&amp;IF(AND(AND(E359&lt;&gt;"Hecho",E359&lt;&gt;"No aplica"),N(D359)&gt;0,N(I359)&gt;0,N(D359)&gt;N(I359)),"FECHA LÍMITE DESPUÉS DEL INICIO; ","")&amp;IF(AND(AND(E359&lt;&gt;"Hecho",E359&lt;&gt;"No aplica"),N(D359)&gt;0,N(D359)&lt;TODAY()),"VENCIDO; ","")&amp;IF(AND(E359="Hecho",G359=""),"HECHO - SIN COMPROBANTE; ","")&amp;IF(AND(E359="Hecho",N(F359)=0),"HECHO - SIN FECHA; ",""),LEN(IF(A359="","SIN OBRA; ",IF(COUNTIF('Obras'!$A$2:$A$51,A359)=0,"OBRA NO ESTÁ EN OBRAS; ",""))&amp;IF(B359="","SIN PUNTO; ","")&amp;IF(AND(AND(E359&lt;&gt;"Hecho",E359&lt;&gt;"No aplica"),N(I359)&gt;0,TODAY()&gt;=N(I359)),"ABIERTO DESPUÉS DEL INICIO; ","")&amp;IF(AND(AND(E359&lt;&gt;"Hecho",E359&lt;&gt;"No aplica"),N(I359)&gt;0,TODAY()&lt;N(I359),N(I359)-TODAY()&lt;=N('Ajustes'!$B$2)),"INICIO CERCANO - SIGUE ABIERTO; ","")&amp;IF(AND(E359&lt;&gt;"No aplica",C359=""),"SIN RESPONSABLE; ","")&amp;IF(AND(AND(E359&lt;&gt;"Hecho",E359&lt;&gt;"No aplica"),N(D359)=0),"SIN FECHA LÍMITE; ","")&amp;IF(AND(AND(E359&lt;&gt;"Hecho",E359&lt;&gt;"No aplica"),N(D359)&gt;0,N(I359)&gt;0,N(D359)&gt;N(I359)),"FECHA LÍMITE DESPUÉS DEL INICIO; ","")&amp;IF(AND(AND(E359&lt;&gt;"Hecho",E359&lt;&gt;"No aplica"),N(D359)&gt;0,N(D359)&lt;TODAY()),"VENCIDO; ","")&amp;IF(AND(E359="Hecho",G359=""),"HECHO - SIN COMPROBANTE; ","")&amp;IF(AND(E359="Hecho",N(F359)=0),"HECHO - SIN FECHA; ",""))-2)))</f>
        <v/>
      </c>
    </row>
    <row r="360">
      <c r="B360" s="6" t="n"/>
      <c r="D360" s="7" t="n"/>
      <c r="F360" s="7" t="n"/>
      <c r="H360" s="6" t="n"/>
      <c r="I360" s="7">
        <f>IF(A360="","",IFERROR(IF(N(INDEX('Obras'!$D$2:$D$51,MATCH(A360,'Obras'!$A$2:$A$51,0)))=0,"",INDEX('Obras'!$D$2:$D$51,MATCH(A360,'Obras'!$A$2:$A$51,0))),""))</f>
        <v/>
      </c>
      <c r="J360" s="8">
        <f>IF(N(I360)=0,"",N(I360)-TODAY())</f>
        <v/>
      </c>
      <c r="K360" s="6">
        <f>IF(NOT(OR(A360&lt;&gt;"",B360&lt;&gt;"")),"",IF(IF(A360="","SIN OBRA; ",IF(COUNTIF('Obras'!$A$2:$A$51,A360)=0,"OBRA NO ESTÁ EN OBRAS; ",""))&amp;IF(B360="","SIN PUNTO; ","")&amp;IF(AND(AND(E360&lt;&gt;"Hecho",E360&lt;&gt;"No aplica"),N(I360)&gt;0,TODAY()&gt;=N(I360)),"ABIERTO DESPUÉS DEL INICIO; ","")&amp;IF(AND(AND(E360&lt;&gt;"Hecho",E360&lt;&gt;"No aplica"),N(I360)&gt;0,TODAY()&lt;N(I360),N(I360)-TODAY()&lt;=N('Ajustes'!$B$2)),"INICIO CERCANO - SIGUE ABIERTO; ","")&amp;IF(AND(E360&lt;&gt;"No aplica",C360=""),"SIN RESPONSABLE; ","")&amp;IF(AND(AND(E360&lt;&gt;"Hecho",E360&lt;&gt;"No aplica"),N(D360)=0),"SIN FECHA LÍMITE; ","")&amp;IF(AND(AND(E360&lt;&gt;"Hecho",E360&lt;&gt;"No aplica"),N(D360)&gt;0,N(I360)&gt;0,N(D360)&gt;N(I360)),"FECHA LÍMITE DESPUÉS DEL INICIO; ","")&amp;IF(AND(AND(E360&lt;&gt;"Hecho",E360&lt;&gt;"No aplica"),N(D360)&gt;0,N(D360)&lt;TODAY()),"VENCIDO; ","")&amp;IF(AND(E360="Hecho",G360=""),"HECHO - SIN COMPROBANTE; ","")&amp;IF(AND(E360="Hecho",N(F360)=0),"HECHO - SIN FECHA; ","")="","",LEFT(IF(A360="","SIN OBRA; ",IF(COUNTIF('Obras'!$A$2:$A$51,A360)=0,"OBRA NO ESTÁ EN OBRAS; ",""))&amp;IF(B360="","SIN PUNTO; ","")&amp;IF(AND(AND(E360&lt;&gt;"Hecho",E360&lt;&gt;"No aplica"),N(I360)&gt;0,TODAY()&gt;=N(I360)),"ABIERTO DESPUÉS DEL INICIO; ","")&amp;IF(AND(AND(E360&lt;&gt;"Hecho",E360&lt;&gt;"No aplica"),N(I360)&gt;0,TODAY()&lt;N(I360),N(I360)-TODAY()&lt;=N('Ajustes'!$B$2)),"INICIO CERCANO - SIGUE ABIERTO; ","")&amp;IF(AND(E360&lt;&gt;"No aplica",C360=""),"SIN RESPONSABLE; ","")&amp;IF(AND(AND(E360&lt;&gt;"Hecho",E360&lt;&gt;"No aplica"),N(D360)=0),"SIN FECHA LÍMITE; ","")&amp;IF(AND(AND(E360&lt;&gt;"Hecho",E360&lt;&gt;"No aplica"),N(D360)&gt;0,N(I360)&gt;0,N(D360)&gt;N(I360)),"FECHA LÍMITE DESPUÉS DEL INICIO; ","")&amp;IF(AND(AND(E360&lt;&gt;"Hecho",E360&lt;&gt;"No aplica"),N(D360)&gt;0,N(D360)&lt;TODAY()),"VENCIDO; ","")&amp;IF(AND(E360="Hecho",G360=""),"HECHO - SIN COMPROBANTE; ","")&amp;IF(AND(E360="Hecho",N(F360)=0),"HECHO - SIN FECHA; ",""),LEN(IF(A360="","SIN OBRA; ",IF(COUNTIF('Obras'!$A$2:$A$51,A360)=0,"OBRA NO ESTÁ EN OBRAS; ",""))&amp;IF(B360="","SIN PUNTO; ","")&amp;IF(AND(AND(E360&lt;&gt;"Hecho",E360&lt;&gt;"No aplica"),N(I360)&gt;0,TODAY()&gt;=N(I360)),"ABIERTO DESPUÉS DEL INICIO; ","")&amp;IF(AND(AND(E360&lt;&gt;"Hecho",E360&lt;&gt;"No aplica"),N(I360)&gt;0,TODAY()&lt;N(I360),N(I360)-TODAY()&lt;=N('Ajustes'!$B$2)),"INICIO CERCANO - SIGUE ABIERTO; ","")&amp;IF(AND(E360&lt;&gt;"No aplica",C360=""),"SIN RESPONSABLE; ","")&amp;IF(AND(AND(E360&lt;&gt;"Hecho",E360&lt;&gt;"No aplica"),N(D360)=0),"SIN FECHA LÍMITE; ","")&amp;IF(AND(AND(E360&lt;&gt;"Hecho",E360&lt;&gt;"No aplica"),N(D360)&gt;0,N(I360)&gt;0,N(D360)&gt;N(I360)),"FECHA LÍMITE DESPUÉS DEL INICIO; ","")&amp;IF(AND(AND(E360&lt;&gt;"Hecho",E360&lt;&gt;"No aplica"),N(D360)&gt;0,N(D360)&lt;TODAY()),"VENCIDO; ","")&amp;IF(AND(E360="Hecho",G360=""),"HECHO - SIN COMPROBANTE; ","")&amp;IF(AND(E360="Hecho",N(F360)=0),"HECHO - SIN FECHA; ",""))-2)))</f>
        <v/>
      </c>
    </row>
    <row r="361">
      <c r="B361" s="6" t="n"/>
      <c r="D361" s="7" t="n"/>
      <c r="F361" s="7" t="n"/>
      <c r="H361" s="6" t="n"/>
      <c r="I361" s="7">
        <f>IF(A361="","",IFERROR(IF(N(INDEX('Obras'!$D$2:$D$51,MATCH(A361,'Obras'!$A$2:$A$51,0)))=0,"",INDEX('Obras'!$D$2:$D$51,MATCH(A361,'Obras'!$A$2:$A$51,0))),""))</f>
        <v/>
      </c>
      <c r="J361" s="8">
        <f>IF(N(I361)=0,"",N(I361)-TODAY())</f>
        <v/>
      </c>
      <c r="K361" s="6">
        <f>IF(NOT(OR(A361&lt;&gt;"",B361&lt;&gt;"")),"",IF(IF(A361="","SIN OBRA; ",IF(COUNTIF('Obras'!$A$2:$A$51,A361)=0,"OBRA NO ESTÁ EN OBRAS; ",""))&amp;IF(B361="","SIN PUNTO; ","")&amp;IF(AND(AND(E361&lt;&gt;"Hecho",E361&lt;&gt;"No aplica"),N(I361)&gt;0,TODAY()&gt;=N(I361)),"ABIERTO DESPUÉS DEL INICIO; ","")&amp;IF(AND(AND(E361&lt;&gt;"Hecho",E361&lt;&gt;"No aplica"),N(I361)&gt;0,TODAY()&lt;N(I361),N(I361)-TODAY()&lt;=N('Ajustes'!$B$2)),"INICIO CERCANO - SIGUE ABIERTO; ","")&amp;IF(AND(E361&lt;&gt;"No aplica",C361=""),"SIN RESPONSABLE; ","")&amp;IF(AND(AND(E361&lt;&gt;"Hecho",E361&lt;&gt;"No aplica"),N(D361)=0),"SIN FECHA LÍMITE; ","")&amp;IF(AND(AND(E361&lt;&gt;"Hecho",E361&lt;&gt;"No aplica"),N(D361)&gt;0,N(I361)&gt;0,N(D361)&gt;N(I361)),"FECHA LÍMITE DESPUÉS DEL INICIO; ","")&amp;IF(AND(AND(E361&lt;&gt;"Hecho",E361&lt;&gt;"No aplica"),N(D361)&gt;0,N(D361)&lt;TODAY()),"VENCIDO; ","")&amp;IF(AND(E361="Hecho",G361=""),"HECHO - SIN COMPROBANTE; ","")&amp;IF(AND(E361="Hecho",N(F361)=0),"HECHO - SIN FECHA; ","")="","",LEFT(IF(A361="","SIN OBRA; ",IF(COUNTIF('Obras'!$A$2:$A$51,A361)=0,"OBRA NO ESTÁ EN OBRAS; ",""))&amp;IF(B361="","SIN PUNTO; ","")&amp;IF(AND(AND(E361&lt;&gt;"Hecho",E361&lt;&gt;"No aplica"),N(I361)&gt;0,TODAY()&gt;=N(I361)),"ABIERTO DESPUÉS DEL INICIO; ","")&amp;IF(AND(AND(E361&lt;&gt;"Hecho",E361&lt;&gt;"No aplica"),N(I361)&gt;0,TODAY()&lt;N(I361),N(I361)-TODAY()&lt;=N('Ajustes'!$B$2)),"INICIO CERCANO - SIGUE ABIERTO; ","")&amp;IF(AND(E361&lt;&gt;"No aplica",C361=""),"SIN RESPONSABLE; ","")&amp;IF(AND(AND(E361&lt;&gt;"Hecho",E361&lt;&gt;"No aplica"),N(D361)=0),"SIN FECHA LÍMITE; ","")&amp;IF(AND(AND(E361&lt;&gt;"Hecho",E361&lt;&gt;"No aplica"),N(D361)&gt;0,N(I361)&gt;0,N(D361)&gt;N(I361)),"FECHA LÍMITE DESPUÉS DEL INICIO; ","")&amp;IF(AND(AND(E361&lt;&gt;"Hecho",E361&lt;&gt;"No aplica"),N(D361)&gt;0,N(D361)&lt;TODAY()),"VENCIDO; ","")&amp;IF(AND(E361="Hecho",G361=""),"HECHO - SIN COMPROBANTE; ","")&amp;IF(AND(E361="Hecho",N(F361)=0),"HECHO - SIN FECHA; ",""),LEN(IF(A361="","SIN OBRA; ",IF(COUNTIF('Obras'!$A$2:$A$51,A361)=0,"OBRA NO ESTÁ EN OBRAS; ",""))&amp;IF(B361="","SIN PUNTO; ","")&amp;IF(AND(AND(E361&lt;&gt;"Hecho",E361&lt;&gt;"No aplica"),N(I361)&gt;0,TODAY()&gt;=N(I361)),"ABIERTO DESPUÉS DEL INICIO; ","")&amp;IF(AND(AND(E361&lt;&gt;"Hecho",E361&lt;&gt;"No aplica"),N(I361)&gt;0,TODAY()&lt;N(I361),N(I361)-TODAY()&lt;=N('Ajustes'!$B$2)),"INICIO CERCANO - SIGUE ABIERTO; ","")&amp;IF(AND(E361&lt;&gt;"No aplica",C361=""),"SIN RESPONSABLE; ","")&amp;IF(AND(AND(E361&lt;&gt;"Hecho",E361&lt;&gt;"No aplica"),N(D361)=0),"SIN FECHA LÍMITE; ","")&amp;IF(AND(AND(E361&lt;&gt;"Hecho",E361&lt;&gt;"No aplica"),N(D361)&gt;0,N(I361)&gt;0,N(D361)&gt;N(I361)),"FECHA LÍMITE DESPUÉS DEL INICIO; ","")&amp;IF(AND(AND(E361&lt;&gt;"Hecho",E361&lt;&gt;"No aplica"),N(D361)&gt;0,N(D361)&lt;TODAY()),"VENCIDO; ","")&amp;IF(AND(E361="Hecho",G361=""),"HECHO - SIN COMPROBANTE; ","")&amp;IF(AND(E361="Hecho",N(F361)=0),"HECHO - SIN FECHA; ",""))-2)))</f>
        <v/>
      </c>
    </row>
    <row r="362">
      <c r="B362" s="6" t="n"/>
      <c r="D362" s="7" t="n"/>
      <c r="F362" s="7" t="n"/>
      <c r="H362" s="6" t="n"/>
      <c r="I362" s="7">
        <f>IF(A362="","",IFERROR(IF(N(INDEX('Obras'!$D$2:$D$51,MATCH(A362,'Obras'!$A$2:$A$51,0)))=0,"",INDEX('Obras'!$D$2:$D$51,MATCH(A362,'Obras'!$A$2:$A$51,0))),""))</f>
        <v/>
      </c>
      <c r="J362" s="8">
        <f>IF(N(I362)=0,"",N(I362)-TODAY())</f>
        <v/>
      </c>
      <c r="K362" s="6">
        <f>IF(NOT(OR(A362&lt;&gt;"",B362&lt;&gt;"")),"",IF(IF(A362="","SIN OBRA; ",IF(COUNTIF('Obras'!$A$2:$A$51,A362)=0,"OBRA NO ESTÁ EN OBRAS; ",""))&amp;IF(B362="","SIN PUNTO; ","")&amp;IF(AND(AND(E362&lt;&gt;"Hecho",E362&lt;&gt;"No aplica"),N(I362)&gt;0,TODAY()&gt;=N(I362)),"ABIERTO DESPUÉS DEL INICIO; ","")&amp;IF(AND(AND(E362&lt;&gt;"Hecho",E362&lt;&gt;"No aplica"),N(I362)&gt;0,TODAY()&lt;N(I362),N(I362)-TODAY()&lt;=N('Ajustes'!$B$2)),"INICIO CERCANO - SIGUE ABIERTO; ","")&amp;IF(AND(E362&lt;&gt;"No aplica",C362=""),"SIN RESPONSABLE; ","")&amp;IF(AND(AND(E362&lt;&gt;"Hecho",E362&lt;&gt;"No aplica"),N(D362)=0),"SIN FECHA LÍMITE; ","")&amp;IF(AND(AND(E362&lt;&gt;"Hecho",E362&lt;&gt;"No aplica"),N(D362)&gt;0,N(I362)&gt;0,N(D362)&gt;N(I362)),"FECHA LÍMITE DESPUÉS DEL INICIO; ","")&amp;IF(AND(AND(E362&lt;&gt;"Hecho",E362&lt;&gt;"No aplica"),N(D362)&gt;0,N(D362)&lt;TODAY()),"VENCIDO; ","")&amp;IF(AND(E362="Hecho",G362=""),"HECHO - SIN COMPROBANTE; ","")&amp;IF(AND(E362="Hecho",N(F362)=0),"HECHO - SIN FECHA; ","")="","",LEFT(IF(A362="","SIN OBRA; ",IF(COUNTIF('Obras'!$A$2:$A$51,A362)=0,"OBRA NO ESTÁ EN OBRAS; ",""))&amp;IF(B362="","SIN PUNTO; ","")&amp;IF(AND(AND(E362&lt;&gt;"Hecho",E362&lt;&gt;"No aplica"),N(I362)&gt;0,TODAY()&gt;=N(I362)),"ABIERTO DESPUÉS DEL INICIO; ","")&amp;IF(AND(AND(E362&lt;&gt;"Hecho",E362&lt;&gt;"No aplica"),N(I362)&gt;0,TODAY()&lt;N(I362),N(I362)-TODAY()&lt;=N('Ajustes'!$B$2)),"INICIO CERCANO - SIGUE ABIERTO; ","")&amp;IF(AND(E362&lt;&gt;"No aplica",C362=""),"SIN RESPONSABLE; ","")&amp;IF(AND(AND(E362&lt;&gt;"Hecho",E362&lt;&gt;"No aplica"),N(D362)=0),"SIN FECHA LÍMITE; ","")&amp;IF(AND(AND(E362&lt;&gt;"Hecho",E362&lt;&gt;"No aplica"),N(D362)&gt;0,N(I362)&gt;0,N(D362)&gt;N(I362)),"FECHA LÍMITE DESPUÉS DEL INICIO; ","")&amp;IF(AND(AND(E362&lt;&gt;"Hecho",E362&lt;&gt;"No aplica"),N(D362)&gt;0,N(D362)&lt;TODAY()),"VENCIDO; ","")&amp;IF(AND(E362="Hecho",G362=""),"HECHO - SIN COMPROBANTE; ","")&amp;IF(AND(E362="Hecho",N(F362)=0),"HECHO - SIN FECHA; ",""),LEN(IF(A362="","SIN OBRA; ",IF(COUNTIF('Obras'!$A$2:$A$51,A362)=0,"OBRA NO ESTÁ EN OBRAS; ",""))&amp;IF(B362="","SIN PUNTO; ","")&amp;IF(AND(AND(E362&lt;&gt;"Hecho",E362&lt;&gt;"No aplica"),N(I362)&gt;0,TODAY()&gt;=N(I362)),"ABIERTO DESPUÉS DEL INICIO; ","")&amp;IF(AND(AND(E362&lt;&gt;"Hecho",E362&lt;&gt;"No aplica"),N(I362)&gt;0,TODAY()&lt;N(I362),N(I362)-TODAY()&lt;=N('Ajustes'!$B$2)),"INICIO CERCANO - SIGUE ABIERTO; ","")&amp;IF(AND(E362&lt;&gt;"No aplica",C362=""),"SIN RESPONSABLE; ","")&amp;IF(AND(AND(E362&lt;&gt;"Hecho",E362&lt;&gt;"No aplica"),N(D362)=0),"SIN FECHA LÍMITE; ","")&amp;IF(AND(AND(E362&lt;&gt;"Hecho",E362&lt;&gt;"No aplica"),N(D362)&gt;0,N(I362)&gt;0,N(D362)&gt;N(I362)),"FECHA LÍMITE DESPUÉS DEL INICIO; ","")&amp;IF(AND(AND(E362&lt;&gt;"Hecho",E362&lt;&gt;"No aplica"),N(D362)&gt;0,N(D362)&lt;TODAY()),"VENCIDO; ","")&amp;IF(AND(E362="Hecho",G362=""),"HECHO - SIN COMPROBANTE; ","")&amp;IF(AND(E362="Hecho",N(F362)=0),"HECHO - SIN FECHA; ",""))-2)))</f>
        <v/>
      </c>
    </row>
    <row r="363">
      <c r="B363" s="6" t="n"/>
      <c r="D363" s="7" t="n"/>
      <c r="F363" s="7" t="n"/>
      <c r="H363" s="6" t="n"/>
      <c r="I363" s="7">
        <f>IF(A363="","",IFERROR(IF(N(INDEX('Obras'!$D$2:$D$51,MATCH(A363,'Obras'!$A$2:$A$51,0)))=0,"",INDEX('Obras'!$D$2:$D$51,MATCH(A363,'Obras'!$A$2:$A$51,0))),""))</f>
        <v/>
      </c>
      <c r="J363" s="8">
        <f>IF(N(I363)=0,"",N(I363)-TODAY())</f>
        <v/>
      </c>
      <c r="K363" s="6">
        <f>IF(NOT(OR(A363&lt;&gt;"",B363&lt;&gt;"")),"",IF(IF(A363="","SIN OBRA; ",IF(COUNTIF('Obras'!$A$2:$A$51,A363)=0,"OBRA NO ESTÁ EN OBRAS; ",""))&amp;IF(B363="","SIN PUNTO; ","")&amp;IF(AND(AND(E363&lt;&gt;"Hecho",E363&lt;&gt;"No aplica"),N(I363)&gt;0,TODAY()&gt;=N(I363)),"ABIERTO DESPUÉS DEL INICIO; ","")&amp;IF(AND(AND(E363&lt;&gt;"Hecho",E363&lt;&gt;"No aplica"),N(I363)&gt;0,TODAY()&lt;N(I363),N(I363)-TODAY()&lt;=N('Ajustes'!$B$2)),"INICIO CERCANO - SIGUE ABIERTO; ","")&amp;IF(AND(E363&lt;&gt;"No aplica",C363=""),"SIN RESPONSABLE; ","")&amp;IF(AND(AND(E363&lt;&gt;"Hecho",E363&lt;&gt;"No aplica"),N(D363)=0),"SIN FECHA LÍMITE; ","")&amp;IF(AND(AND(E363&lt;&gt;"Hecho",E363&lt;&gt;"No aplica"),N(D363)&gt;0,N(I363)&gt;0,N(D363)&gt;N(I363)),"FECHA LÍMITE DESPUÉS DEL INICIO; ","")&amp;IF(AND(AND(E363&lt;&gt;"Hecho",E363&lt;&gt;"No aplica"),N(D363)&gt;0,N(D363)&lt;TODAY()),"VENCIDO; ","")&amp;IF(AND(E363="Hecho",G363=""),"HECHO - SIN COMPROBANTE; ","")&amp;IF(AND(E363="Hecho",N(F363)=0),"HECHO - SIN FECHA; ","")="","",LEFT(IF(A363="","SIN OBRA; ",IF(COUNTIF('Obras'!$A$2:$A$51,A363)=0,"OBRA NO ESTÁ EN OBRAS; ",""))&amp;IF(B363="","SIN PUNTO; ","")&amp;IF(AND(AND(E363&lt;&gt;"Hecho",E363&lt;&gt;"No aplica"),N(I363)&gt;0,TODAY()&gt;=N(I363)),"ABIERTO DESPUÉS DEL INICIO; ","")&amp;IF(AND(AND(E363&lt;&gt;"Hecho",E363&lt;&gt;"No aplica"),N(I363)&gt;0,TODAY()&lt;N(I363),N(I363)-TODAY()&lt;=N('Ajustes'!$B$2)),"INICIO CERCANO - SIGUE ABIERTO; ","")&amp;IF(AND(E363&lt;&gt;"No aplica",C363=""),"SIN RESPONSABLE; ","")&amp;IF(AND(AND(E363&lt;&gt;"Hecho",E363&lt;&gt;"No aplica"),N(D363)=0),"SIN FECHA LÍMITE; ","")&amp;IF(AND(AND(E363&lt;&gt;"Hecho",E363&lt;&gt;"No aplica"),N(D363)&gt;0,N(I363)&gt;0,N(D363)&gt;N(I363)),"FECHA LÍMITE DESPUÉS DEL INICIO; ","")&amp;IF(AND(AND(E363&lt;&gt;"Hecho",E363&lt;&gt;"No aplica"),N(D363)&gt;0,N(D363)&lt;TODAY()),"VENCIDO; ","")&amp;IF(AND(E363="Hecho",G363=""),"HECHO - SIN COMPROBANTE; ","")&amp;IF(AND(E363="Hecho",N(F363)=0),"HECHO - SIN FECHA; ",""),LEN(IF(A363="","SIN OBRA; ",IF(COUNTIF('Obras'!$A$2:$A$51,A363)=0,"OBRA NO ESTÁ EN OBRAS; ",""))&amp;IF(B363="","SIN PUNTO; ","")&amp;IF(AND(AND(E363&lt;&gt;"Hecho",E363&lt;&gt;"No aplica"),N(I363)&gt;0,TODAY()&gt;=N(I363)),"ABIERTO DESPUÉS DEL INICIO; ","")&amp;IF(AND(AND(E363&lt;&gt;"Hecho",E363&lt;&gt;"No aplica"),N(I363)&gt;0,TODAY()&lt;N(I363),N(I363)-TODAY()&lt;=N('Ajustes'!$B$2)),"INICIO CERCANO - SIGUE ABIERTO; ","")&amp;IF(AND(E363&lt;&gt;"No aplica",C363=""),"SIN RESPONSABLE; ","")&amp;IF(AND(AND(E363&lt;&gt;"Hecho",E363&lt;&gt;"No aplica"),N(D363)=0),"SIN FECHA LÍMITE; ","")&amp;IF(AND(AND(E363&lt;&gt;"Hecho",E363&lt;&gt;"No aplica"),N(D363)&gt;0,N(I363)&gt;0,N(D363)&gt;N(I363)),"FECHA LÍMITE DESPUÉS DEL INICIO; ","")&amp;IF(AND(AND(E363&lt;&gt;"Hecho",E363&lt;&gt;"No aplica"),N(D363)&gt;0,N(D363)&lt;TODAY()),"VENCIDO; ","")&amp;IF(AND(E363="Hecho",G363=""),"HECHO - SIN COMPROBANTE; ","")&amp;IF(AND(E363="Hecho",N(F363)=0),"HECHO - SIN FECHA; ",""))-2)))</f>
        <v/>
      </c>
    </row>
    <row r="364">
      <c r="B364" s="6" t="n"/>
      <c r="D364" s="7" t="n"/>
      <c r="F364" s="7" t="n"/>
      <c r="H364" s="6" t="n"/>
      <c r="I364" s="7">
        <f>IF(A364="","",IFERROR(IF(N(INDEX('Obras'!$D$2:$D$51,MATCH(A364,'Obras'!$A$2:$A$51,0)))=0,"",INDEX('Obras'!$D$2:$D$51,MATCH(A364,'Obras'!$A$2:$A$51,0))),""))</f>
        <v/>
      </c>
      <c r="J364" s="8">
        <f>IF(N(I364)=0,"",N(I364)-TODAY())</f>
        <v/>
      </c>
      <c r="K364" s="6">
        <f>IF(NOT(OR(A364&lt;&gt;"",B364&lt;&gt;"")),"",IF(IF(A364="","SIN OBRA; ",IF(COUNTIF('Obras'!$A$2:$A$51,A364)=0,"OBRA NO ESTÁ EN OBRAS; ",""))&amp;IF(B364="","SIN PUNTO; ","")&amp;IF(AND(AND(E364&lt;&gt;"Hecho",E364&lt;&gt;"No aplica"),N(I364)&gt;0,TODAY()&gt;=N(I364)),"ABIERTO DESPUÉS DEL INICIO; ","")&amp;IF(AND(AND(E364&lt;&gt;"Hecho",E364&lt;&gt;"No aplica"),N(I364)&gt;0,TODAY()&lt;N(I364),N(I364)-TODAY()&lt;=N('Ajustes'!$B$2)),"INICIO CERCANO - SIGUE ABIERTO; ","")&amp;IF(AND(E364&lt;&gt;"No aplica",C364=""),"SIN RESPONSABLE; ","")&amp;IF(AND(AND(E364&lt;&gt;"Hecho",E364&lt;&gt;"No aplica"),N(D364)=0),"SIN FECHA LÍMITE; ","")&amp;IF(AND(AND(E364&lt;&gt;"Hecho",E364&lt;&gt;"No aplica"),N(D364)&gt;0,N(I364)&gt;0,N(D364)&gt;N(I364)),"FECHA LÍMITE DESPUÉS DEL INICIO; ","")&amp;IF(AND(AND(E364&lt;&gt;"Hecho",E364&lt;&gt;"No aplica"),N(D364)&gt;0,N(D364)&lt;TODAY()),"VENCIDO; ","")&amp;IF(AND(E364="Hecho",G364=""),"HECHO - SIN COMPROBANTE; ","")&amp;IF(AND(E364="Hecho",N(F364)=0),"HECHO - SIN FECHA; ","")="","",LEFT(IF(A364="","SIN OBRA; ",IF(COUNTIF('Obras'!$A$2:$A$51,A364)=0,"OBRA NO ESTÁ EN OBRAS; ",""))&amp;IF(B364="","SIN PUNTO; ","")&amp;IF(AND(AND(E364&lt;&gt;"Hecho",E364&lt;&gt;"No aplica"),N(I364)&gt;0,TODAY()&gt;=N(I364)),"ABIERTO DESPUÉS DEL INICIO; ","")&amp;IF(AND(AND(E364&lt;&gt;"Hecho",E364&lt;&gt;"No aplica"),N(I364)&gt;0,TODAY()&lt;N(I364),N(I364)-TODAY()&lt;=N('Ajustes'!$B$2)),"INICIO CERCANO - SIGUE ABIERTO; ","")&amp;IF(AND(E364&lt;&gt;"No aplica",C364=""),"SIN RESPONSABLE; ","")&amp;IF(AND(AND(E364&lt;&gt;"Hecho",E364&lt;&gt;"No aplica"),N(D364)=0),"SIN FECHA LÍMITE; ","")&amp;IF(AND(AND(E364&lt;&gt;"Hecho",E364&lt;&gt;"No aplica"),N(D364)&gt;0,N(I364)&gt;0,N(D364)&gt;N(I364)),"FECHA LÍMITE DESPUÉS DEL INICIO; ","")&amp;IF(AND(AND(E364&lt;&gt;"Hecho",E364&lt;&gt;"No aplica"),N(D364)&gt;0,N(D364)&lt;TODAY()),"VENCIDO; ","")&amp;IF(AND(E364="Hecho",G364=""),"HECHO - SIN COMPROBANTE; ","")&amp;IF(AND(E364="Hecho",N(F364)=0),"HECHO - SIN FECHA; ",""),LEN(IF(A364="","SIN OBRA; ",IF(COUNTIF('Obras'!$A$2:$A$51,A364)=0,"OBRA NO ESTÁ EN OBRAS; ",""))&amp;IF(B364="","SIN PUNTO; ","")&amp;IF(AND(AND(E364&lt;&gt;"Hecho",E364&lt;&gt;"No aplica"),N(I364)&gt;0,TODAY()&gt;=N(I364)),"ABIERTO DESPUÉS DEL INICIO; ","")&amp;IF(AND(AND(E364&lt;&gt;"Hecho",E364&lt;&gt;"No aplica"),N(I364)&gt;0,TODAY()&lt;N(I364),N(I364)-TODAY()&lt;=N('Ajustes'!$B$2)),"INICIO CERCANO - SIGUE ABIERTO; ","")&amp;IF(AND(E364&lt;&gt;"No aplica",C364=""),"SIN RESPONSABLE; ","")&amp;IF(AND(AND(E364&lt;&gt;"Hecho",E364&lt;&gt;"No aplica"),N(D364)=0),"SIN FECHA LÍMITE; ","")&amp;IF(AND(AND(E364&lt;&gt;"Hecho",E364&lt;&gt;"No aplica"),N(D364)&gt;0,N(I364)&gt;0,N(D364)&gt;N(I364)),"FECHA LÍMITE DESPUÉS DEL INICIO; ","")&amp;IF(AND(AND(E364&lt;&gt;"Hecho",E364&lt;&gt;"No aplica"),N(D364)&gt;0,N(D364)&lt;TODAY()),"VENCIDO; ","")&amp;IF(AND(E364="Hecho",G364=""),"HECHO - SIN COMPROBANTE; ","")&amp;IF(AND(E364="Hecho",N(F364)=0),"HECHO - SIN FECHA; ",""))-2)))</f>
        <v/>
      </c>
    </row>
    <row r="365">
      <c r="B365" s="6" t="n"/>
      <c r="D365" s="7" t="n"/>
      <c r="F365" s="7" t="n"/>
      <c r="H365" s="6" t="n"/>
      <c r="I365" s="7">
        <f>IF(A365="","",IFERROR(IF(N(INDEX('Obras'!$D$2:$D$51,MATCH(A365,'Obras'!$A$2:$A$51,0)))=0,"",INDEX('Obras'!$D$2:$D$51,MATCH(A365,'Obras'!$A$2:$A$51,0))),""))</f>
        <v/>
      </c>
      <c r="J365" s="8">
        <f>IF(N(I365)=0,"",N(I365)-TODAY())</f>
        <v/>
      </c>
      <c r="K365" s="6">
        <f>IF(NOT(OR(A365&lt;&gt;"",B365&lt;&gt;"")),"",IF(IF(A365="","SIN OBRA; ",IF(COUNTIF('Obras'!$A$2:$A$51,A365)=0,"OBRA NO ESTÁ EN OBRAS; ",""))&amp;IF(B365="","SIN PUNTO; ","")&amp;IF(AND(AND(E365&lt;&gt;"Hecho",E365&lt;&gt;"No aplica"),N(I365)&gt;0,TODAY()&gt;=N(I365)),"ABIERTO DESPUÉS DEL INICIO; ","")&amp;IF(AND(AND(E365&lt;&gt;"Hecho",E365&lt;&gt;"No aplica"),N(I365)&gt;0,TODAY()&lt;N(I365),N(I365)-TODAY()&lt;=N('Ajustes'!$B$2)),"INICIO CERCANO - SIGUE ABIERTO; ","")&amp;IF(AND(E365&lt;&gt;"No aplica",C365=""),"SIN RESPONSABLE; ","")&amp;IF(AND(AND(E365&lt;&gt;"Hecho",E365&lt;&gt;"No aplica"),N(D365)=0),"SIN FECHA LÍMITE; ","")&amp;IF(AND(AND(E365&lt;&gt;"Hecho",E365&lt;&gt;"No aplica"),N(D365)&gt;0,N(I365)&gt;0,N(D365)&gt;N(I365)),"FECHA LÍMITE DESPUÉS DEL INICIO; ","")&amp;IF(AND(AND(E365&lt;&gt;"Hecho",E365&lt;&gt;"No aplica"),N(D365)&gt;0,N(D365)&lt;TODAY()),"VENCIDO; ","")&amp;IF(AND(E365="Hecho",G365=""),"HECHO - SIN COMPROBANTE; ","")&amp;IF(AND(E365="Hecho",N(F365)=0),"HECHO - SIN FECHA; ","")="","",LEFT(IF(A365="","SIN OBRA; ",IF(COUNTIF('Obras'!$A$2:$A$51,A365)=0,"OBRA NO ESTÁ EN OBRAS; ",""))&amp;IF(B365="","SIN PUNTO; ","")&amp;IF(AND(AND(E365&lt;&gt;"Hecho",E365&lt;&gt;"No aplica"),N(I365)&gt;0,TODAY()&gt;=N(I365)),"ABIERTO DESPUÉS DEL INICIO; ","")&amp;IF(AND(AND(E365&lt;&gt;"Hecho",E365&lt;&gt;"No aplica"),N(I365)&gt;0,TODAY()&lt;N(I365),N(I365)-TODAY()&lt;=N('Ajustes'!$B$2)),"INICIO CERCANO - SIGUE ABIERTO; ","")&amp;IF(AND(E365&lt;&gt;"No aplica",C365=""),"SIN RESPONSABLE; ","")&amp;IF(AND(AND(E365&lt;&gt;"Hecho",E365&lt;&gt;"No aplica"),N(D365)=0),"SIN FECHA LÍMITE; ","")&amp;IF(AND(AND(E365&lt;&gt;"Hecho",E365&lt;&gt;"No aplica"),N(D365)&gt;0,N(I365)&gt;0,N(D365)&gt;N(I365)),"FECHA LÍMITE DESPUÉS DEL INICIO; ","")&amp;IF(AND(AND(E365&lt;&gt;"Hecho",E365&lt;&gt;"No aplica"),N(D365)&gt;0,N(D365)&lt;TODAY()),"VENCIDO; ","")&amp;IF(AND(E365="Hecho",G365=""),"HECHO - SIN COMPROBANTE; ","")&amp;IF(AND(E365="Hecho",N(F365)=0),"HECHO - SIN FECHA; ",""),LEN(IF(A365="","SIN OBRA; ",IF(COUNTIF('Obras'!$A$2:$A$51,A365)=0,"OBRA NO ESTÁ EN OBRAS; ",""))&amp;IF(B365="","SIN PUNTO; ","")&amp;IF(AND(AND(E365&lt;&gt;"Hecho",E365&lt;&gt;"No aplica"),N(I365)&gt;0,TODAY()&gt;=N(I365)),"ABIERTO DESPUÉS DEL INICIO; ","")&amp;IF(AND(AND(E365&lt;&gt;"Hecho",E365&lt;&gt;"No aplica"),N(I365)&gt;0,TODAY()&lt;N(I365),N(I365)-TODAY()&lt;=N('Ajustes'!$B$2)),"INICIO CERCANO - SIGUE ABIERTO; ","")&amp;IF(AND(E365&lt;&gt;"No aplica",C365=""),"SIN RESPONSABLE; ","")&amp;IF(AND(AND(E365&lt;&gt;"Hecho",E365&lt;&gt;"No aplica"),N(D365)=0),"SIN FECHA LÍMITE; ","")&amp;IF(AND(AND(E365&lt;&gt;"Hecho",E365&lt;&gt;"No aplica"),N(D365)&gt;0,N(I365)&gt;0,N(D365)&gt;N(I365)),"FECHA LÍMITE DESPUÉS DEL INICIO; ","")&amp;IF(AND(AND(E365&lt;&gt;"Hecho",E365&lt;&gt;"No aplica"),N(D365)&gt;0,N(D365)&lt;TODAY()),"VENCIDO; ","")&amp;IF(AND(E365="Hecho",G365=""),"HECHO - SIN COMPROBANTE; ","")&amp;IF(AND(E365="Hecho",N(F365)=0),"HECHO - SIN FECHA; ",""))-2)))</f>
        <v/>
      </c>
    </row>
    <row r="366">
      <c r="B366" s="6" t="n"/>
      <c r="D366" s="7" t="n"/>
      <c r="F366" s="7" t="n"/>
      <c r="H366" s="6" t="n"/>
      <c r="I366" s="7">
        <f>IF(A366="","",IFERROR(IF(N(INDEX('Obras'!$D$2:$D$51,MATCH(A366,'Obras'!$A$2:$A$51,0)))=0,"",INDEX('Obras'!$D$2:$D$51,MATCH(A366,'Obras'!$A$2:$A$51,0))),""))</f>
        <v/>
      </c>
      <c r="J366" s="8">
        <f>IF(N(I366)=0,"",N(I366)-TODAY())</f>
        <v/>
      </c>
      <c r="K366" s="6">
        <f>IF(NOT(OR(A366&lt;&gt;"",B366&lt;&gt;"")),"",IF(IF(A366="","SIN OBRA; ",IF(COUNTIF('Obras'!$A$2:$A$51,A366)=0,"OBRA NO ESTÁ EN OBRAS; ",""))&amp;IF(B366="","SIN PUNTO; ","")&amp;IF(AND(AND(E366&lt;&gt;"Hecho",E366&lt;&gt;"No aplica"),N(I366)&gt;0,TODAY()&gt;=N(I366)),"ABIERTO DESPUÉS DEL INICIO; ","")&amp;IF(AND(AND(E366&lt;&gt;"Hecho",E366&lt;&gt;"No aplica"),N(I366)&gt;0,TODAY()&lt;N(I366),N(I366)-TODAY()&lt;=N('Ajustes'!$B$2)),"INICIO CERCANO - SIGUE ABIERTO; ","")&amp;IF(AND(E366&lt;&gt;"No aplica",C366=""),"SIN RESPONSABLE; ","")&amp;IF(AND(AND(E366&lt;&gt;"Hecho",E366&lt;&gt;"No aplica"),N(D366)=0),"SIN FECHA LÍMITE; ","")&amp;IF(AND(AND(E366&lt;&gt;"Hecho",E366&lt;&gt;"No aplica"),N(D366)&gt;0,N(I366)&gt;0,N(D366)&gt;N(I366)),"FECHA LÍMITE DESPUÉS DEL INICIO; ","")&amp;IF(AND(AND(E366&lt;&gt;"Hecho",E366&lt;&gt;"No aplica"),N(D366)&gt;0,N(D366)&lt;TODAY()),"VENCIDO; ","")&amp;IF(AND(E366="Hecho",G366=""),"HECHO - SIN COMPROBANTE; ","")&amp;IF(AND(E366="Hecho",N(F366)=0),"HECHO - SIN FECHA; ","")="","",LEFT(IF(A366="","SIN OBRA; ",IF(COUNTIF('Obras'!$A$2:$A$51,A366)=0,"OBRA NO ESTÁ EN OBRAS; ",""))&amp;IF(B366="","SIN PUNTO; ","")&amp;IF(AND(AND(E366&lt;&gt;"Hecho",E366&lt;&gt;"No aplica"),N(I366)&gt;0,TODAY()&gt;=N(I366)),"ABIERTO DESPUÉS DEL INICIO; ","")&amp;IF(AND(AND(E366&lt;&gt;"Hecho",E366&lt;&gt;"No aplica"),N(I366)&gt;0,TODAY()&lt;N(I366),N(I366)-TODAY()&lt;=N('Ajustes'!$B$2)),"INICIO CERCANO - SIGUE ABIERTO; ","")&amp;IF(AND(E366&lt;&gt;"No aplica",C366=""),"SIN RESPONSABLE; ","")&amp;IF(AND(AND(E366&lt;&gt;"Hecho",E366&lt;&gt;"No aplica"),N(D366)=0),"SIN FECHA LÍMITE; ","")&amp;IF(AND(AND(E366&lt;&gt;"Hecho",E366&lt;&gt;"No aplica"),N(D366)&gt;0,N(I366)&gt;0,N(D366)&gt;N(I366)),"FECHA LÍMITE DESPUÉS DEL INICIO; ","")&amp;IF(AND(AND(E366&lt;&gt;"Hecho",E366&lt;&gt;"No aplica"),N(D366)&gt;0,N(D366)&lt;TODAY()),"VENCIDO; ","")&amp;IF(AND(E366="Hecho",G366=""),"HECHO - SIN COMPROBANTE; ","")&amp;IF(AND(E366="Hecho",N(F366)=0),"HECHO - SIN FECHA; ",""),LEN(IF(A366="","SIN OBRA; ",IF(COUNTIF('Obras'!$A$2:$A$51,A366)=0,"OBRA NO ESTÁ EN OBRAS; ",""))&amp;IF(B366="","SIN PUNTO; ","")&amp;IF(AND(AND(E366&lt;&gt;"Hecho",E366&lt;&gt;"No aplica"),N(I366)&gt;0,TODAY()&gt;=N(I366)),"ABIERTO DESPUÉS DEL INICIO; ","")&amp;IF(AND(AND(E366&lt;&gt;"Hecho",E366&lt;&gt;"No aplica"),N(I366)&gt;0,TODAY()&lt;N(I366),N(I366)-TODAY()&lt;=N('Ajustes'!$B$2)),"INICIO CERCANO - SIGUE ABIERTO; ","")&amp;IF(AND(E366&lt;&gt;"No aplica",C366=""),"SIN RESPONSABLE; ","")&amp;IF(AND(AND(E366&lt;&gt;"Hecho",E366&lt;&gt;"No aplica"),N(D366)=0),"SIN FECHA LÍMITE; ","")&amp;IF(AND(AND(E366&lt;&gt;"Hecho",E366&lt;&gt;"No aplica"),N(D366)&gt;0,N(I366)&gt;0,N(D366)&gt;N(I366)),"FECHA LÍMITE DESPUÉS DEL INICIO; ","")&amp;IF(AND(AND(E366&lt;&gt;"Hecho",E366&lt;&gt;"No aplica"),N(D366)&gt;0,N(D366)&lt;TODAY()),"VENCIDO; ","")&amp;IF(AND(E366="Hecho",G366=""),"HECHO - SIN COMPROBANTE; ","")&amp;IF(AND(E366="Hecho",N(F366)=0),"HECHO - SIN FECHA; ",""))-2)))</f>
        <v/>
      </c>
    </row>
    <row r="367">
      <c r="B367" s="6" t="n"/>
      <c r="D367" s="7" t="n"/>
      <c r="F367" s="7" t="n"/>
      <c r="H367" s="6" t="n"/>
      <c r="I367" s="7">
        <f>IF(A367="","",IFERROR(IF(N(INDEX('Obras'!$D$2:$D$51,MATCH(A367,'Obras'!$A$2:$A$51,0)))=0,"",INDEX('Obras'!$D$2:$D$51,MATCH(A367,'Obras'!$A$2:$A$51,0))),""))</f>
        <v/>
      </c>
      <c r="J367" s="8">
        <f>IF(N(I367)=0,"",N(I367)-TODAY())</f>
        <v/>
      </c>
      <c r="K367" s="6">
        <f>IF(NOT(OR(A367&lt;&gt;"",B367&lt;&gt;"")),"",IF(IF(A367="","SIN OBRA; ",IF(COUNTIF('Obras'!$A$2:$A$51,A367)=0,"OBRA NO ESTÁ EN OBRAS; ",""))&amp;IF(B367="","SIN PUNTO; ","")&amp;IF(AND(AND(E367&lt;&gt;"Hecho",E367&lt;&gt;"No aplica"),N(I367)&gt;0,TODAY()&gt;=N(I367)),"ABIERTO DESPUÉS DEL INICIO; ","")&amp;IF(AND(AND(E367&lt;&gt;"Hecho",E367&lt;&gt;"No aplica"),N(I367)&gt;0,TODAY()&lt;N(I367),N(I367)-TODAY()&lt;=N('Ajustes'!$B$2)),"INICIO CERCANO - SIGUE ABIERTO; ","")&amp;IF(AND(E367&lt;&gt;"No aplica",C367=""),"SIN RESPONSABLE; ","")&amp;IF(AND(AND(E367&lt;&gt;"Hecho",E367&lt;&gt;"No aplica"),N(D367)=0),"SIN FECHA LÍMITE; ","")&amp;IF(AND(AND(E367&lt;&gt;"Hecho",E367&lt;&gt;"No aplica"),N(D367)&gt;0,N(I367)&gt;0,N(D367)&gt;N(I367)),"FECHA LÍMITE DESPUÉS DEL INICIO; ","")&amp;IF(AND(AND(E367&lt;&gt;"Hecho",E367&lt;&gt;"No aplica"),N(D367)&gt;0,N(D367)&lt;TODAY()),"VENCIDO; ","")&amp;IF(AND(E367="Hecho",G367=""),"HECHO - SIN COMPROBANTE; ","")&amp;IF(AND(E367="Hecho",N(F367)=0),"HECHO - SIN FECHA; ","")="","",LEFT(IF(A367="","SIN OBRA; ",IF(COUNTIF('Obras'!$A$2:$A$51,A367)=0,"OBRA NO ESTÁ EN OBRAS; ",""))&amp;IF(B367="","SIN PUNTO; ","")&amp;IF(AND(AND(E367&lt;&gt;"Hecho",E367&lt;&gt;"No aplica"),N(I367)&gt;0,TODAY()&gt;=N(I367)),"ABIERTO DESPUÉS DEL INICIO; ","")&amp;IF(AND(AND(E367&lt;&gt;"Hecho",E367&lt;&gt;"No aplica"),N(I367)&gt;0,TODAY()&lt;N(I367),N(I367)-TODAY()&lt;=N('Ajustes'!$B$2)),"INICIO CERCANO - SIGUE ABIERTO; ","")&amp;IF(AND(E367&lt;&gt;"No aplica",C367=""),"SIN RESPONSABLE; ","")&amp;IF(AND(AND(E367&lt;&gt;"Hecho",E367&lt;&gt;"No aplica"),N(D367)=0),"SIN FECHA LÍMITE; ","")&amp;IF(AND(AND(E367&lt;&gt;"Hecho",E367&lt;&gt;"No aplica"),N(D367)&gt;0,N(I367)&gt;0,N(D367)&gt;N(I367)),"FECHA LÍMITE DESPUÉS DEL INICIO; ","")&amp;IF(AND(AND(E367&lt;&gt;"Hecho",E367&lt;&gt;"No aplica"),N(D367)&gt;0,N(D367)&lt;TODAY()),"VENCIDO; ","")&amp;IF(AND(E367="Hecho",G367=""),"HECHO - SIN COMPROBANTE; ","")&amp;IF(AND(E367="Hecho",N(F367)=0),"HECHO - SIN FECHA; ",""),LEN(IF(A367="","SIN OBRA; ",IF(COUNTIF('Obras'!$A$2:$A$51,A367)=0,"OBRA NO ESTÁ EN OBRAS; ",""))&amp;IF(B367="","SIN PUNTO; ","")&amp;IF(AND(AND(E367&lt;&gt;"Hecho",E367&lt;&gt;"No aplica"),N(I367)&gt;0,TODAY()&gt;=N(I367)),"ABIERTO DESPUÉS DEL INICIO; ","")&amp;IF(AND(AND(E367&lt;&gt;"Hecho",E367&lt;&gt;"No aplica"),N(I367)&gt;0,TODAY()&lt;N(I367),N(I367)-TODAY()&lt;=N('Ajustes'!$B$2)),"INICIO CERCANO - SIGUE ABIERTO; ","")&amp;IF(AND(E367&lt;&gt;"No aplica",C367=""),"SIN RESPONSABLE; ","")&amp;IF(AND(AND(E367&lt;&gt;"Hecho",E367&lt;&gt;"No aplica"),N(D367)=0),"SIN FECHA LÍMITE; ","")&amp;IF(AND(AND(E367&lt;&gt;"Hecho",E367&lt;&gt;"No aplica"),N(D367)&gt;0,N(I367)&gt;0,N(D367)&gt;N(I367)),"FECHA LÍMITE DESPUÉS DEL INICIO; ","")&amp;IF(AND(AND(E367&lt;&gt;"Hecho",E367&lt;&gt;"No aplica"),N(D367)&gt;0,N(D367)&lt;TODAY()),"VENCIDO; ","")&amp;IF(AND(E367="Hecho",G367=""),"HECHO - SIN COMPROBANTE; ","")&amp;IF(AND(E367="Hecho",N(F367)=0),"HECHO - SIN FECHA; ",""))-2)))</f>
        <v/>
      </c>
    </row>
    <row r="368">
      <c r="B368" s="6" t="n"/>
      <c r="D368" s="7" t="n"/>
      <c r="F368" s="7" t="n"/>
      <c r="H368" s="6" t="n"/>
      <c r="I368" s="7">
        <f>IF(A368="","",IFERROR(IF(N(INDEX('Obras'!$D$2:$D$51,MATCH(A368,'Obras'!$A$2:$A$51,0)))=0,"",INDEX('Obras'!$D$2:$D$51,MATCH(A368,'Obras'!$A$2:$A$51,0))),""))</f>
        <v/>
      </c>
      <c r="J368" s="8">
        <f>IF(N(I368)=0,"",N(I368)-TODAY())</f>
        <v/>
      </c>
      <c r="K368" s="6">
        <f>IF(NOT(OR(A368&lt;&gt;"",B368&lt;&gt;"")),"",IF(IF(A368="","SIN OBRA; ",IF(COUNTIF('Obras'!$A$2:$A$51,A368)=0,"OBRA NO ESTÁ EN OBRAS; ",""))&amp;IF(B368="","SIN PUNTO; ","")&amp;IF(AND(AND(E368&lt;&gt;"Hecho",E368&lt;&gt;"No aplica"),N(I368)&gt;0,TODAY()&gt;=N(I368)),"ABIERTO DESPUÉS DEL INICIO; ","")&amp;IF(AND(AND(E368&lt;&gt;"Hecho",E368&lt;&gt;"No aplica"),N(I368)&gt;0,TODAY()&lt;N(I368),N(I368)-TODAY()&lt;=N('Ajustes'!$B$2)),"INICIO CERCANO - SIGUE ABIERTO; ","")&amp;IF(AND(E368&lt;&gt;"No aplica",C368=""),"SIN RESPONSABLE; ","")&amp;IF(AND(AND(E368&lt;&gt;"Hecho",E368&lt;&gt;"No aplica"),N(D368)=0),"SIN FECHA LÍMITE; ","")&amp;IF(AND(AND(E368&lt;&gt;"Hecho",E368&lt;&gt;"No aplica"),N(D368)&gt;0,N(I368)&gt;0,N(D368)&gt;N(I368)),"FECHA LÍMITE DESPUÉS DEL INICIO; ","")&amp;IF(AND(AND(E368&lt;&gt;"Hecho",E368&lt;&gt;"No aplica"),N(D368)&gt;0,N(D368)&lt;TODAY()),"VENCIDO; ","")&amp;IF(AND(E368="Hecho",G368=""),"HECHO - SIN COMPROBANTE; ","")&amp;IF(AND(E368="Hecho",N(F368)=0),"HECHO - SIN FECHA; ","")="","",LEFT(IF(A368="","SIN OBRA; ",IF(COUNTIF('Obras'!$A$2:$A$51,A368)=0,"OBRA NO ESTÁ EN OBRAS; ",""))&amp;IF(B368="","SIN PUNTO; ","")&amp;IF(AND(AND(E368&lt;&gt;"Hecho",E368&lt;&gt;"No aplica"),N(I368)&gt;0,TODAY()&gt;=N(I368)),"ABIERTO DESPUÉS DEL INICIO; ","")&amp;IF(AND(AND(E368&lt;&gt;"Hecho",E368&lt;&gt;"No aplica"),N(I368)&gt;0,TODAY()&lt;N(I368),N(I368)-TODAY()&lt;=N('Ajustes'!$B$2)),"INICIO CERCANO - SIGUE ABIERTO; ","")&amp;IF(AND(E368&lt;&gt;"No aplica",C368=""),"SIN RESPONSABLE; ","")&amp;IF(AND(AND(E368&lt;&gt;"Hecho",E368&lt;&gt;"No aplica"),N(D368)=0),"SIN FECHA LÍMITE; ","")&amp;IF(AND(AND(E368&lt;&gt;"Hecho",E368&lt;&gt;"No aplica"),N(D368)&gt;0,N(I368)&gt;0,N(D368)&gt;N(I368)),"FECHA LÍMITE DESPUÉS DEL INICIO; ","")&amp;IF(AND(AND(E368&lt;&gt;"Hecho",E368&lt;&gt;"No aplica"),N(D368)&gt;0,N(D368)&lt;TODAY()),"VENCIDO; ","")&amp;IF(AND(E368="Hecho",G368=""),"HECHO - SIN COMPROBANTE; ","")&amp;IF(AND(E368="Hecho",N(F368)=0),"HECHO - SIN FECHA; ",""),LEN(IF(A368="","SIN OBRA; ",IF(COUNTIF('Obras'!$A$2:$A$51,A368)=0,"OBRA NO ESTÁ EN OBRAS; ",""))&amp;IF(B368="","SIN PUNTO; ","")&amp;IF(AND(AND(E368&lt;&gt;"Hecho",E368&lt;&gt;"No aplica"),N(I368)&gt;0,TODAY()&gt;=N(I368)),"ABIERTO DESPUÉS DEL INICIO; ","")&amp;IF(AND(AND(E368&lt;&gt;"Hecho",E368&lt;&gt;"No aplica"),N(I368)&gt;0,TODAY()&lt;N(I368),N(I368)-TODAY()&lt;=N('Ajustes'!$B$2)),"INICIO CERCANO - SIGUE ABIERTO; ","")&amp;IF(AND(E368&lt;&gt;"No aplica",C368=""),"SIN RESPONSABLE; ","")&amp;IF(AND(AND(E368&lt;&gt;"Hecho",E368&lt;&gt;"No aplica"),N(D368)=0),"SIN FECHA LÍMITE; ","")&amp;IF(AND(AND(E368&lt;&gt;"Hecho",E368&lt;&gt;"No aplica"),N(D368)&gt;0,N(I368)&gt;0,N(D368)&gt;N(I368)),"FECHA LÍMITE DESPUÉS DEL INICIO; ","")&amp;IF(AND(AND(E368&lt;&gt;"Hecho",E368&lt;&gt;"No aplica"),N(D368)&gt;0,N(D368)&lt;TODAY()),"VENCIDO; ","")&amp;IF(AND(E368="Hecho",G368=""),"HECHO - SIN COMPROBANTE; ","")&amp;IF(AND(E368="Hecho",N(F368)=0),"HECHO - SIN FECHA; ",""))-2)))</f>
        <v/>
      </c>
    </row>
    <row r="369">
      <c r="B369" s="6" t="n"/>
      <c r="D369" s="7" t="n"/>
      <c r="F369" s="7" t="n"/>
      <c r="H369" s="6" t="n"/>
      <c r="I369" s="7">
        <f>IF(A369="","",IFERROR(IF(N(INDEX('Obras'!$D$2:$D$51,MATCH(A369,'Obras'!$A$2:$A$51,0)))=0,"",INDEX('Obras'!$D$2:$D$51,MATCH(A369,'Obras'!$A$2:$A$51,0))),""))</f>
        <v/>
      </c>
      <c r="J369" s="8">
        <f>IF(N(I369)=0,"",N(I369)-TODAY())</f>
        <v/>
      </c>
      <c r="K369" s="6">
        <f>IF(NOT(OR(A369&lt;&gt;"",B369&lt;&gt;"")),"",IF(IF(A369="","SIN OBRA; ",IF(COUNTIF('Obras'!$A$2:$A$51,A369)=0,"OBRA NO ESTÁ EN OBRAS; ",""))&amp;IF(B369="","SIN PUNTO; ","")&amp;IF(AND(AND(E369&lt;&gt;"Hecho",E369&lt;&gt;"No aplica"),N(I369)&gt;0,TODAY()&gt;=N(I369)),"ABIERTO DESPUÉS DEL INICIO; ","")&amp;IF(AND(AND(E369&lt;&gt;"Hecho",E369&lt;&gt;"No aplica"),N(I369)&gt;0,TODAY()&lt;N(I369),N(I369)-TODAY()&lt;=N('Ajustes'!$B$2)),"INICIO CERCANO - SIGUE ABIERTO; ","")&amp;IF(AND(E369&lt;&gt;"No aplica",C369=""),"SIN RESPONSABLE; ","")&amp;IF(AND(AND(E369&lt;&gt;"Hecho",E369&lt;&gt;"No aplica"),N(D369)=0),"SIN FECHA LÍMITE; ","")&amp;IF(AND(AND(E369&lt;&gt;"Hecho",E369&lt;&gt;"No aplica"),N(D369)&gt;0,N(I369)&gt;0,N(D369)&gt;N(I369)),"FECHA LÍMITE DESPUÉS DEL INICIO; ","")&amp;IF(AND(AND(E369&lt;&gt;"Hecho",E369&lt;&gt;"No aplica"),N(D369)&gt;0,N(D369)&lt;TODAY()),"VENCIDO; ","")&amp;IF(AND(E369="Hecho",G369=""),"HECHO - SIN COMPROBANTE; ","")&amp;IF(AND(E369="Hecho",N(F369)=0),"HECHO - SIN FECHA; ","")="","",LEFT(IF(A369="","SIN OBRA; ",IF(COUNTIF('Obras'!$A$2:$A$51,A369)=0,"OBRA NO ESTÁ EN OBRAS; ",""))&amp;IF(B369="","SIN PUNTO; ","")&amp;IF(AND(AND(E369&lt;&gt;"Hecho",E369&lt;&gt;"No aplica"),N(I369)&gt;0,TODAY()&gt;=N(I369)),"ABIERTO DESPUÉS DEL INICIO; ","")&amp;IF(AND(AND(E369&lt;&gt;"Hecho",E369&lt;&gt;"No aplica"),N(I369)&gt;0,TODAY()&lt;N(I369),N(I369)-TODAY()&lt;=N('Ajustes'!$B$2)),"INICIO CERCANO - SIGUE ABIERTO; ","")&amp;IF(AND(E369&lt;&gt;"No aplica",C369=""),"SIN RESPONSABLE; ","")&amp;IF(AND(AND(E369&lt;&gt;"Hecho",E369&lt;&gt;"No aplica"),N(D369)=0),"SIN FECHA LÍMITE; ","")&amp;IF(AND(AND(E369&lt;&gt;"Hecho",E369&lt;&gt;"No aplica"),N(D369)&gt;0,N(I369)&gt;0,N(D369)&gt;N(I369)),"FECHA LÍMITE DESPUÉS DEL INICIO; ","")&amp;IF(AND(AND(E369&lt;&gt;"Hecho",E369&lt;&gt;"No aplica"),N(D369)&gt;0,N(D369)&lt;TODAY()),"VENCIDO; ","")&amp;IF(AND(E369="Hecho",G369=""),"HECHO - SIN COMPROBANTE; ","")&amp;IF(AND(E369="Hecho",N(F369)=0),"HECHO - SIN FECHA; ",""),LEN(IF(A369="","SIN OBRA; ",IF(COUNTIF('Obras'!$A$2:$A$51,A369)=0,"OBRA NO ESTÁ EN OBRAS; ",""))&amp;IF(B369="","SIN PUNTO; ","")&amp;IF(AND(AND(E369&lt;&gt;"Hecho",E369&lt;&gt;"No aplica"),N(I369)&gt;0,TODAY()&gt;=N(I369)),"ABIERTO DESPUÉS DEL INICIO; ","")&amp;IF(AND(AND(E369&lt;&gt;"Hecho",E369&lt;&gt;"No aplica"),N(I369)&gt;0,TODAY()&lt;N(I369),N(I369)-TODAY()&lt;=N('Ajustes'!$B$2)),"INICIO CERCANO - SIGUE ABIERTO; ","")&amp;IF(AND(E369&lt;&gt;"No aplica",C369=""),"SIN RESPONSABLE; ","")&amp;IF(AND(AND(E369&lt;&gt;"Hecho",E369&lt;&gt;"No aplica"),N(D369)=0),"SIN FECHA LÍMITE; ","")&amp;IF(AND(AND(E369&lt;&gt;"Hecho",E369&lt;&gt;"No aplica"),N(D369)&gt;0,N(I369)&gt;0,N(D369)&gt;N(I369)),"FECHA LÍMITE DESPUÉS DEL INICIO; ","")&amp;IF(AND(AND(E369&lt;&gt;"Hecho",E369&lt;&gt;"No aplica"),N(D369)&gt;0,N(D369)&lt;TODAY()),"VENCIDO; ","")&amp;IF(AND(E369="Hecho",G369=""),"HECHO - SIN COMPROBANTE; ","")&amp;IF(AND(E369="Hecho",N(F369)=0),"HECHO - SIN FECHA; ",""))-2)))</f>
        <v/>
      </c>
    </row>
    <row r="370">
      <c r="B370" s="6" t="n"/>
      <c r="D370" s="7" t="n"/>
      <c r="F370" s="7" t="n"/>
      <c r="H370" s="6" t="n"/>
      <c r="I370" s="7">
        <f>IF(A370="","",IFERROR(IF(N(INDEX('Obras'!$D$2:$D$51,MATCH(A370,'Obras'!$A$2:$A$51,0)))=0,"",INDEX('Obras'!$D$2:$D$51,MATCH(A370,'Obras'!$A$2:$A$51,0))),""))</f>
        <v/>
      </c>
      <c r="J370" s="8">
        <f>IF(N(I370)=0,"",N(I370)-TODAY())</f>
        <v/>
      </c>
      <c r="K370" s="6">
        <f>IF(NOT(OR(A370&lt;&gt;"",B370&lt;&gt;"")),"",IF(IF(A370="","SIN OBRA; ",IF(COUNTIF('Obras'!$A$2:$A$51,A370)=0,"OBRA NO ESTÁ EN OBRAS; ",""))&amp;IF(B370="","SIN PUNTO; ","")&amp;IF(AND(AND(E370&lt;&gt;"Hecho",E370&lt;&gt;"No aplica"),N(I370)&gt;0,TODAY()&gt;=N(I370)),"ABIERTO DESPUÉS DEL INICIO; ","")&amp;IF(AND(AND(E370&lt;&gt;"Hecho",E370&lt;&gt;"No aplica"),N(I370)&gt;0,TODAY()&lt;N(I370),N(I370)-TODAY()&lt;=N('Ajustes'!$B$2)),"INICIO CERCANO - SIGUE ABIERTO; ","")&amp;IF(AND(E370&lt;&gt;"No aplica",C370=""),"SIN RESPONSABLE; ","")&amp;IF(AND(AND(E370&lt;&gt;"Hecho",E370&lt;&gt;"No aplica"),N(D370)=0),"SIN FECHA LÍMITE; ","")&amp;IF(AND(AND(E370&lt;&gt;"Hecho",E370&lt;&gt;"No aplica"),N(D370)&gt;0,N(I370)&gt;0,N(D370)&gt;N(I370)),"FECHA LÍMITE DESPUÉS DEL INICIO; ","")&amp;IF(AND(AND(E370&lt;&gt;"Hecho",E370&lt;&gt;"No aplica"),N(D370)&gt;0,N(D370)&lt;TODAY()),"VENCIDO; ","")&amp;IF(AND(E370="Hecho",G370=""),"HECHO - SIN COMPROBANTE; ","")&amp;IF(AND(E370="Hecho",N(F370)=0),"HECHO - SIN FECHA; ","")="","",LEFT(IF(A370="","SIN OBRA; ",IF(COUNTIF('Obras'!$A$2:$A$51,A370)=0,"OBRA NO ESTÁ EN OBRAS; ",""))&amp;IF(B370="","SIN PUNTO; ","")&amp;IF(AND(AND(E370&lt;&gt;"Hecho",E370&lt;&gt;"No aplica"),N(I370)&gt;0,TODAY()&gt;=N(I370)),"ABIERTO DESPUÉS DEL INICIO; ","")&amp;IF(AND(AND(E370&lt;&gt;"Hecho",E370&lt;&gt;"No aplica"),N(I370)&gt;0,TODAY()&lt;N(I370),N(I370)-TODAY()&lt;=N('Ajustes'!$B$2)),"INICIO CERCANO - SIGUE ABIERTO; ","")&amp;IF(AND(E370&lt;&gt;"No aplica",C370=""),"SIN RESPONSABLE; ","")&amp;IF(AND(AND(E370&lt;&gt;"Hecho",E370&lt;&gt;"No aplica"),N(D370)=0),"SIN FECHA LÍMITE; ","")&amp;IF(AND(AND(E370&lt;&gt;"Hecho",E370&lt;&gt;"No aplica"),N(D370)&gt;0,N(I370)&gt;0,N(D370)&gt;N(I370)),"FECHA LÍMITE DESPUÉS DEL INICIO; ","")&amp;IF(AND(AND(E370&lt;&gt;"Hecho",E370&lt;&gt;"No aplica"),N(D370)&gt;0,N(D370)&lt;TODAY()),"VENCIDO; ","")&amp;IF(AND(E370="Hecho",G370=""),"HECHO - SIN COMPROBANTE; ","")&amp;IF(AND(E370="Hecho",N(F370)=0),"HECHO - SIN FECHA; ",""),LEN(IF(A370="","SIN OBRA; ",IF(COUNTIF('Obras'!$A$2:$A$51,A370)=0,"OBRA NO ESTÁ EN OBRAS; ",""))&amp;IF(B370="","SIN PUNTO; ","")&amp;IF(AND(AND(E370&lt;&gt;"Hecho",E370&lt;&gt;"No aplica"),N(I370)&gt;0,TODAY()&gt;=N(I370)),"ABIERTO DESPUÉS DEL INICIO; ","")&amp;IF(AND(AND(E370&lt;&gt;"Hecho",E370&lt;&gt;"No aplica"),N(I370)&gt;0,TODAY()&lt;N(I370),N(I370)-TODAY()&lt;=N('Ajustes'!$B$2)),"INICIO CERCANO - SIGUE ABIERTO; ","")&amp;IF(AND(E370&lt;&gt;"No aplica",C370=""),"SIN RESPONSABLE; ","")&amp;IF(AND(AND(E370&lt;&gt;"Hecho",E370&lt;&gt;"No aplica"),N(D370)=0),"SIN FECHA LÍMITE; ","")&amp;IF(AND(AND(E370&lt;&gt;"Hecho",E370&lt;&gt;"No aplica"),N(D370)&gt;0,N(I370)&gt;0,N(D370)&gt;N(I370)),"FECHA LÍMITE DESPUÉS DEL INICIO; ","")&amp;IF(AND(AND(E370&lt;&gt;"Hecho",E370&lt;&gt;"No aplica"),N(D370)&gt;0,N(D370)&lt;TODAY()),"VENCIDO; ","")&amp;IF(AND(E370="Hecho",G370=""),"HECHO - SIN COMPROBANTE; ","")&amp;IF(AND(E370="Hecho",N(F370)=0),"HECHO - SIN FECHA; ",""))-2)))</f>
        <v/>
      </c>
    </row>
    <row r="371">
      <c r="B371" s="6" t="n"/>
      <c r="D371" s="7" t="n"/>
      <c r="F371" s="7" t="n"/>
      <c r="H371" s="6" t="n"/>
      <c r="I371" s="7">
        <f>IF(A371="","",IFERROR(IF(N(INDEX('Obras'!$D$2:$D$51,MATCH(A371,'Obras'!$A$2:$A$51,0)))=0,"",INDEX('Obras'!$D$2:$D$51,MATCH(A371,'Obras'!$A$2:$A$51,0))),""))</f>
        <v/>
      </c>
      <c r="J371" s="8">
        <f>IF(N(I371)=0,"",N(I371)-TODAY())</f>
        <v/>
      </c>
      <c r="K371" s="6">
        <f>IF(NOT(OR(A371&lt;&gt;"",B371&lt;&gt;"")),"",IF(IF(A371="","SIN OBRA; ",IF(COUNTIF('Obras'!$A$2:$A$51,A371)=0,"OBRA NO ESTÁ EN OBRAS; ",""))&amp;IF(B371="","SIN PUNTO; ","")&amp;IF(AND(AND(E371&lt;&gt;"Hecho",E371&lt;&gt;"No aplica"),N(I371)&gt;0,TODAY()&gt;=N(I371)),"ABIERTO DESPUÉS DEL INICIO; ","")&amp;IF(AND(AND(E371&lt;&gt;"Hecho",E371&lt;&gt;"No aplica"),N(I371)&gt;0,TODAY()&lt;N(I371),N(I371)-TODAY()&lt;=N('Ajustes'!$B$2)),"INICIO CERCANO - SIGUE ABIERTO; ","")&amp;IF(AND(E371&lt;&gt;"No aplica",C371=""),"SIN RESPONSABLE; ","")&amp;IF(AND(AND(E371&lt;&gt;"Hecho",E371&lt;&gt;"No aplica"),N(D371)=0),"SIN FECHA LÍMITE; ","")&amp;IF(AND(AND(E371&lt;&gt;"Hecho",E371&lt;&gt;"No aplica"),N(D371)&gt;0,N(I371)&gt;0,N(D371)&gt;N(I371)),"FECHA LÍMITE DESPUÉS DEL INICIO; ","")&amp;IF(AND(AND(E371&lt;&gt;"Hecho",E371&lt;&gt;"No aplica"),N(D371)&gt;0,N(D371)&lt;TODAY()),"VENCIDO; ","")&amp;IF(AND(E371="Hecho",G371=""),"HECHO - SIN COMPROBANTE; ","")&amp;IF(AND(E371="Hecho",N(F371)=0),"HECHO - SIN FECHA; ","")="","",LEFT(IF(A371="","SIN OBRA; ",IF(COUNTIF('Obras'!$A$2:$A$51,A371)=0,"OBRA NO ESTÁ EN OBRAS; ",""))&amp;IF(B371="","SIN PUNTO; ","")&amp;IF(AND(AND(E371&lt;&gt;"Hecho",E371&lt;&gt;"No aplica"),N(I371)&gt;0,TODAY()&gt;=N(I371)),"ABIERTO DESPUÉS DEL INICIO; ","")&amp;IF(AND(AND(E371&lt;&gt;"Hecho",E371&lt;&gt;"No aplica"),N(I371)&gt;0,TODAY()&lt;N(I371),N(I371)-TODAY()&lt;=N('Ajustes'!$B$2)),"INICIO CERCANO - SIGUE ABIERTO; ","")&amp;IF(AND(E371&lt;&gt;"No aplica",C371=""),"SIN RESPONSABLE; ","")&amp;IF(AND(AND(E371&lt;&gt;"Hecho",E371&lt;&gt;"No aplica"),N(D371)=0),"SIN FECHA LÍMITE; ","")&amp;IF(AND(AND(E371&lt;&gt;"Hecho",E371&lt;&gt;"No aplica"),N(D371)&gt;0,N(I371)&gt;0,N(D371)&gt;N(I371)),"FECHA LÍMITE DESPUÉS DEL INICIO; ","")&amp;IF(AND(AND(E371&lt;&gt;"Hecho",E371&lt;&gt;"No aplica"),N(D371)&gt;0,N(D371)&lt;TODAY()),"VENCIDO; ","")&amp;IF(AND(E371="Hecho",G371=""),"HECHO - SIN COMPROBANTE; ","")&amp;IF(AND(E371="Hecho",N(F371)=0),"HECHO - SIN FECHA; ",""),LEN(IF(A371="","SIN OBRA; ",IF(COUNTIF('Obras'!$A$2:$A$51,A371)=0,"OBRA NO ESTÁ EN OBRAS; ",""))&amp;IF(B371="","SIN PUNTO; ","")&amp;IF(AND(AND(E371&lt;&gt;"Hecho",E371&lt;&gt;"No aplica"),N(I371)&gt;0,TODAY()&gt;=N(I371)),"ABIERTO DESPUÉS DEL INICIO; ","")&amp;IF(AND(AND(E371&lt;&gt;"Hecho",E371&lt;&gt;"No aplica"),N(I371)&gt;0,TODAY()&lt;N(I371),N(I371)-TODAY()&lt;=N('Ajustes'!$B$2)),"INICIO CERCANO - SIGUE ABIERTO; ","")&amp;IF(AND(E371&lt;&gt;"No aplica",C371=""),"SIN RESPONSABLE; ","")&amp;IF(AND(AND(E371&lt;&gt;"Hecho",E371&lt;&gt;"No aplica"),N(D371)=0),"SIN FECHA LÍMITE; ","")&amp;IF(AND(AND(E371&lt;&gt;"Hecho",E371&lt;&gt;"No aplica"),N(D371)&gt;0,N(I371)&gt;0,N(D371)&gt;N(I371)),"FECHA LÍMITE DESPUÉS DEL INICIO; ","")&amp;IF(AND(AND(E371&lt;&gt;"Hecho",E371&lt;&gt;"No aplica"),N(D371)&gt;0,N(D371)&lt;TODAY()),"VENCIDO; ","")&amp;IF(AND(E371="Hecho",G371=""),"HECHO - SIN COMPROBANTE; ","")&amp;IF(AND(E371="Hecho",N(F371)=0),"HECHO - SIN FECHA; ",""))-2)))</f>
        <v/>
      </c>
    </row>
    <row r="372">
      <c r="B372" s="6" t="n"/>
      <c r="D372" s="7" t="n"/>
      <c r="F372" s="7" t="n"/>
      <c r="H372" s="6" t="n"/>
      <c r="I372" s="7">
        <f>IF(A372="","",IFERROR(IF(N(INDEX('Obras'!$D$2:$D$51,MATCH(A372,'Obras'!$A$2:$A$51,0)))=0,"",INDEX('Obras'!$D$2:$D$51,MATCH(A372,'Obras'!$A$2:$A$51,0))),""))</f>
        <v/>
      </c>
      <c r="J372" s="8">
        <f>IF(N(I372)=0,"",N(I372)-TODAY())</f>
        <v/>
      </c>
      <c r="K372" s="6">
        <f>IF(NOT(OR(A372&lt;&gt;"",B372&lt;&gt;"")),"",IF(IF(A372="","SIN OBRA; ",IF(COUNTIF('Obras'!$A$2:$A$51,A372)=0,"OBRA NO ESTÁ EN OBRAS; ",""))&amp;IF(B372="","SIN PUNTO; ","")&amp;IF(AND(AND(E372&lt;&gt;"Hecho",E372&lt;&gt;"No aplica"),N(I372)&gt;0,TODAY()&gt;=N(I372)),"ABIERTO DESPUÉS DEL INICIO; ","")&amp;IF(AND(AND(E372&lt;&gt;"Hecho",E372&lt;&gt;"No aplica"),N(I372)&gt;0,TODAY()&lt;N(I372),N(I372)-TODAY()&lt;=N('Ajustes'!$B$2)),"INICIO CERCANO - SIGUE ABIERTO; ","")&amp;IF(AND(E372&lt;&gt;"No aplica",C372=""),"SIN RESPONSABLE; ","")&amp;IF(AND(AND(E372&lt;&gt;"Hecho",E372&lt;&gt;"No aplica"),N(D372)=0),"SIN FECHA LÍMITE; ","")&amp;IF(AND(AND(E372&lt;&gt;"Hecho",E372&lt;&gt;"No aplica"),N(D372)&gt;0,N(I372)&gt;0,N(D372)&gt;N(I372)),"FECHA LÍMITE DESPUÉS DEL INICIO; ","")&amp;IF(AND(AND(E372&lt;&gt;"Hecho",E372&lt;&gt;"No aplica"),N(D372)&gt;0,N(D372)&lt;TODAY()),"VENCIDO; ","")&amp;IF(AND(E372="Hecho",G372=""),"HECHO - SIN COMPROBANTE; ","")&amp;IF(AND(E372="Hecho",N(F372)=0),"HECHO - SIN FECHA; ","")="","",LEFT(IF(A372="","SIN OBRA; ",IF(COUNTIF('Obras'!$A$2:$A$51,A372)=0,"OBRA NO ESTÁ EN OBRAS; ",""))&amp;IF(B372="","SIN PUNTO; ","")&amp;IF(AND(AND(E372&lt;&gt;"Hecho",E372&lt;&gt;"No aplica"),N(I372)&gt;0,TODAY()&gt;=N(I372)),"ABIERTO DESPUÉS DEL INICIO; ","")&amp;IF(AND(AND(E372&lt;&gt;"Hecho",E372&lt;&gt;"No aplica"),N(I372)&gt;0,TODAY()&lt;N(I372),N(I372)-TODAY()&lt;=N('Ajustes'!$B$2)),"INICIO CERCANO - SIGUE ABIERTO; ","")&amp;IF(AND(E372&lt;&gt;"No aplica",C372=""),"SIN RESPONSABLE; ","")&amp;IF(AND(AND(E372&lt;&gt;"Hecho",E372&lt;&gt;"No aplica"),N(D372)=0),"SIN FECHA LÍMITE; ","")&amp;IF(AND(AND(E372&lt;&gt;"Hecho",E372&lt;&gt;"No aplica"),N(D372)&gt;0,N(I372)&gt;0,N(D372)&gt;N(I372)),"FECHA LÍMITE DESPUÉS DEL INICIO; ","")&amp;IF(AND(AND(E372&lt;&gt;"Hecho",E372&lt;&gt;"No aplica"),N(D372)&gt;0,N(D372)&lt;TODAY()),"VENCIDO; ","")&amp;IF(AND(E372="Hecho",G372=""),"HECHO - SIN COMPROBANTE; ","")&amp;IF(AND(E372="Hecho",N(F372)=0),"HECHO - SIN FECHA; ",""),LEN(IF(A372="","SIN OBRA; ",IF(COUNTIF('Obras'!$A$2:$A$51,A372)=0,"OBRA NO ESTÁ EN OBRAS; ",""))&amp;IF(B372="","SIN PUNTO; ","")&amp;IF(AND(AND(E372&lt;&gt;"Hecho",E372&lt;&gt;"No aplica"),N(I372)&gt;0,TODAY()&gt;=N(I372)),"ABIERTO DESPUÉS DEL INICIO; ","")&amp;IF(AND(AND(E372&lt;&gt;"Hecho",E372&lt;&gt;"No aplica"),N(I372)&gt;0,TODAY()&lt;N(I372),N(I372)-TODAY()&lt;=N('Ajustes'!$B$2)),"INICIO CERCANO - SIGUE ABIERTO; ","")&amp;IF(AND(E372&lt;&gt;"No aplica",C372=""),"SIN RESPONSABLE; ","")&amp;IF(AND(AND(E372&lt;&gt;"Hecho",E372&lt;&gt;"No aplica"),N(D372)=0),"SIN FECHA LÍMITE; ","")&amp;IF(AND(AND(E372&lt;&gt;"Hecho",E372&lt;&gt;"No aplica"),N(D372)&gt;0,N(I372)&gt;0,N(D372)&gt;N(I372)),"FECHA LÍMITE DESPUÉS DEL INICIO; ","")&amp;IF(AND(AND(E372&lt;&gt;"Hecho",E372&lt;&gt;"No aplica"),N(D372)&gt;0,N(D372)&lt;TODAY()),"VENCIDO; ","")&amp;IF(AND(E372="Hecho",G372=""),"HECHO - SIN COMPROBANTE; ","")&amp;IF(AND(E372="Hecho",N(F372)=0),"HECHO - SIN FECHA; ",""))-2)))</f>
        <v/>
      </c>
    </row>
    <row r="373">
      <c r="B373" s="6" t="n"/>
      <c r="D373" s="7" t="n"/>
      <c r="F373" s="7" t="n"/>
      <c r="H373" s="6" t="n"/>
      <c r="I373" s="7">
        <f>IF(A373="","",IFERROR(IF(N(INDEX('Obras'!$D$2:$D$51,MATCH(A373,'Obras'!$A$2:$A$51,0)))=0,"",INDEX('Obras'!$D$2:$D$51,MATCH(A373,'Obras'!$A$2:$A$51,0))),""))</f>
        <v/>
      </c>
      <c r="J373" s="8">
        <f>IF(N(I373)=0,"",N(I373)-TODAY())</f>
        <v/>
      </c>
      <c r="K373" s="6">
        <f>IF(NOT(OR(A373&lt;&gt;"",B373&lt;&gt;"")),"",IF(IF(A373="","SIN OBRA; ",IF(COUNTIF('Obras'!$A$2:$A$51,A373)=0,"OBRA NO ESTÁ EN OBRAS; ",""))&amp;IF(B373="","SIN PUNTO; ","")&amp;IF(AND(AND(E373&lt;&gt;"Hecho",E373&lt;&gt;"No aplica"),N(I373)&gt;0,TODAY()&gt;=N(I373)),"ABIERTO DESPUÉS DEL INICIO; ","")&amp;IF(AND(AND(E373&lt;&gt;"Hecho",E373&lt;&gt;"No aplica"),N(I373)&gt;0,TODAY()&lt;N(I373),N(I373)-TODAY()&lt;=N('Ajustes'!$B$2)),"INICIO CERCANO - SIGUE ABIERTO; ","")&amp;IF(AND(E373&lt;&gt;"No aplica",C373=""),"SIN RESPONSABLE; ","")&amp;IF(AND(AND(E373&lt;&gt;"Hecho",E373&lt;&gt;"No aplica"),N(D373)=0),"SIN FECHA LÍMITE; ","")&amp;IF(AND(AND(E373&lt;&gt;"Hecho",E373&lt;&gt;"No aplica"),N(D373)&gt;0,N(I373)&gt;0,N(D373)&gt;N(I373)),"FECHA LÍMITE DESPUÉS DEL INICIO; ","")&amp;IF(AND(AND(E373&lt;&gt;"Hecho",E373&lt;&gt;"No aplica"),N(D373)&gt;0,N(D373)&lt;TODAY()),"VENCIDO; ","")&amp;IF(AND(E373="Hecho",G373=""),"HECHO - SIN COMPROBANTE; ","")&amp;IF(AND(E373="Hecho",N(F373)=0),"HECHO - SIN FECHA; ","")="","",LEFT(IF(A373="","SIN OBRA; ",IF(COUNTIF('Obras'!$A$2:$A$51,A373)=0,"OBRA NO ESTÁ EN OBRAS; ",""))&amp;IF(B373="","SIN PUNTO; ","")&amp;IF(AND(AND(E373&lt;&gt;"Hecho",E373&lt;&gt;"No aplica"),N(I373)&gt;0,TODAY()&gt;=N(I373)),"ABIERTO DESPUÉS DEL INICIO; ","")&amp;IF(AND(AND(E373&lt;&gt;"Hecho",E373&lt;&gt;"No aplica"),N(I373)&gt;0,TODAY()&lt;N(I373),N(I373)-TODAY()&lt;=N('Ajustes'!$B$2)),"INICIO CERCANO - SIGUE ABIERTO; ","")&amp;IF(AND(E373&lt;&gt;"No aplica",C373=""),"SIN RESPONSABLE; ","")&amp;IF(AND(AND(E373&lt;&gt;"Hecho",E373&lt;&gt;"No aplica"),N(D373)=0),"SIN FECHA LÍMITE; ","")&amp;IF(AND(AND(E373&lt;&gt;"Hecho",E373&lt;&gt;"No aplica"),N(D373)&gt;0,N(I373)&gt;0,N(D373)&gt;N(I373)),"FECHA LÍMITE DESPUÉS DEL INICIO; ","")&amp;IF(AND(AND(E373&lt;&gt;"Hecho",E373&lt;&gt;"No aplica"),N(D373)&gt;0,N(D373)&lt;TODAY()),"VENCIDO; ","")&amp;IF(AND(E373="Hecho",G373=""),"HECHO - SIN COMPROBANTE; ","")&amp;IF(AND(E373="Hecho",N(F373)=0),"HECHO - SIN FECHA; ",""),LEN(IF(A373="","SIN OBRA; ",IF(COUNTIF('Obras'!$A$2:$A$51,A373)=0,"OBRA NO ESTÁ EN OBRAS; ",""))&amp;IF(B373="","SIN PUNTO; ","")&amp;IF(AND(AND(E373&lt;&gt;"Hecho",E373&lt;&gt;"No aplica"),N(I373)&gt;0,TODAY()&gt;=N(I373)),"ABIERTO DESPUÉS DEL INICIO; ","")&amp;IF(AND(AND(E373&lt;&gt;"Hecho",E373&lt;&gt;"No aplica"),N(I373)&gt;0,TODAY()&lt;N(I373),N(I373)-TODAY()&lt;=N('Ajustes'!$B$2)),"INICIO CERCANO - SIGUE ABIERTO; ","")&amp;IF(AND(E373&lt;&gt;"No aplica",C373=""),"SIN RESPONSABLE; ","")&amp;IF(AND(AND(E373&lt;&gt;"Hecho",E373&lt;&gt;"No aplica"),N(D373)=0),"SIN FECHA LÍMITE; ","")&amp;IF(AND(AND(E373&lt;&gt;"Hecho",E373&lt;&gt;"No aplica"),N(D373)&gt;0,N(I373)&gt;0,N(D373)&gt;N(I373)),"FECHA LÍMITE DESPUÉS DEL INICIO; ","")&amp;IF(AND(AND(E373&lt;&gt;"Hecho",E373&lt;&gt;"No aplica"),N(D373)&gt;0,N(D373)&lt;TODAY()),"VENCIDO; ","")&amp;IF(AND(E373="Hecho",G373=""),"HECHO - SIN COMPROBANTE; ","")&amp;IF(AND(E373="Hecho",N(F373)=0),"HECHO - SIN FECHA; ",""))-2)))</f>
        <v/>
      </c>
    </row>
    <row r="374">
      <c r="B374" s="6" t="n"/>
      <c r="D374" s="7" t="n"/>
      <c r="F374" s="7" t="n"/>
      <c r="H374" s="6" t="n"/>
      <c r="I374" s="7">
        <f>IF(A374="","",IFERROR(IF(N(INDEX('Obras'!$D$2:$D$51,MATCH(A374,'Obras'!$A$2:$A$51,0)))=0,"",INDEX('Obras'!$D$2:$D$51,MATCH(A374,'Obras'!$A$2:$A$51,0))),""))</f>
        <v/>
      </c>
      <c r="J374" s="8">
        <f>IF(N(I374)=0,"",N(I374)-TODAY())</f>
        <v/>
      </c>
      <c r="K374" s="6">
        <f>IF(NOT(OR(A374&lt;&gt;"",B374&lt;&gt;"")),"",IF(IF(A374="","SIN OBRA; ",IF(COUNTIF('Obras'!$A$2:$A$51,A374)=0,"OBRA NO ESTÁ EN OBRAS; ",""))&amp;IF(B374="","SIN PUNTO; ","")&amp;IF(AND(AND(E374&lt;&gt;"Hecho",E374&lt;&gt;"No aplica"),N(I374)&gt;0,TODAY()&gt;=N(I374)),"ABIERTO DESPUÉS DEL INICIO; ","")&amp;IF(AND(AND(E374&lt;&gt;"Hecho",E374&lt;&gt;"No aplica"),N(I374)&gt;0,TODAY()&lt;N(I374),N(I374)-TODAY()&lt;=N('Ajustes'!$B$2)),"INICIO CERCANO - SIGUE ABIERTO; ","")&amp;IF(AND(E374&lt;&gt;"No aplica",C374=""),"SIN RESPONSABLE; ","")&amp;IF(AND(AND(E374&lt;&gt;"Hecho",E374&lt;&gt;"No aplica"),N(D374)=0),"SIN FECHA LÍMITE; ","")&amp;IF(AND(AND(E374&lt;&gt;"Hecho",E374&lt;&gt;"No aplica"),N(D374)&gt;0,N(I374)&gt;0,N(D374)&gt;N(I374)),"FECHA LÍMITE DESPUÉS DEL INICIO; ","")&amp;IF(AND(AND(E374&lt;&gt;"Hecho",E374&lt;&gt;"No aplica"),N(D374)&gt;0,N(D374)&lt;TODAY()),"VENCIDO; ","")&amp;IF(AND(E374="Hecho",G374=""),"HECHO - SIN COMPROBANTE; ","")&amp;IF(AND(E374="Hecho",N(F374)=0),"HECHO - SIN FECHA; ","")="","",LEFT(IF(A374="","SIN OBRA; ",IF(COUNTIF('Obras'!$A$2:$A$51,A374)=0,"OBRA NO ESTÁ EN OBRAS; ",""))&amp;IF(B374="","SIN PUNTO; ","")&amp;IF(AND(AND(E374&lt;&gt;"Hecho",E374&lt;&gt;"No aplica"),N(I374)&gt;0,TODAY()&gt;=N(I374)),"ABIERTO DESPUÉS DEL INICIO; ","")&amp;IF(AND(AND(E374&lt;&gt;"Hecho",E374&lt;&gt;"No aplica"),N(I374)&gt;0,TODAY()&lt;N(I374),N(I374)-TODAY()&lt;=N('Ajustes'!$B$2)),"INICIO CERCANO - SIGUE ABIERTO; ","")&amp;IF(AND(E374&lt;&gt;"No aplica",C374=""),"SIN RESPONSABLE; ","")&amp;IF(AND(AND(E374&lt;&gt;"Hecho",E374&lt;&gt;"No aplica"),N(D374)=0),"SIN FECHA LÍMITE; ","")&amp;IF(AND(AND(E374&lt;&gt;"Hecho",E374&lt;&gt;"No aplica"),N(D374)&gt;0,N(I374)&gt;0,N(D374)&gt;N(I374)),"FECHA LÍMITE DESPUÉS DEL INICIO; ","")&amp;IF(AND(AND(E374&lt;&gt;"Hecho",E374&lt;&gt;"No aplica"),N(D374)&gt;0,N(D374)&lt;TODAY()),"VENCIDO; ","")&amp;IF(AND(E374="Hecho",G374=""),"HECHO - SIN COMPROBANTE; ","")&amp;IF(AND(E374="Hecho",N(F374)=0),"HECHO - SIN FECHA; ",""),LEN(IF(A374="","SIN OBRA; ",IF(COUNTIF('Obras'!$A$2:$A$51,A374)=0,"OBRA NO ESTÁ EN OBRAS; ",""))&amp;IF(B374="","SIN PUNTO; ","")&amp;IF(AND(AND(E374&lt;&gt;"Hecho",E374&lt;&gt;"No aplica"),N(I374)&gt;0,TODAY()&gt;=N(I374)),"ABIERTO DESPUÉS DEL INICIO; ","")&amp;IF(AND(AND(E374&lt;&gt;"Hecho",E374&lt;&gt;"No aplica"),N(I374)&gt;0,TODAY()&lt;N(I374),N(I374)-TODAY()&lt;=N('Ajustes'!$B$2)),"INICIO CERCANO - SIGUE ABIERTO; ","")&amp;IF(AND(E374&lt;&gt;"No aplica",C374=""),"SIN RESPONSABLE; ","")&amp;IF(AND(AND(E374&lt;&gt;"Hecho",E374&lt;&gt;"No aplica"),N(D374)=0),"SIN FECHA LÍMITE; ","")&amp;IF(AND(AND(E374&lt;&gt;"Hecho",E374&lt;&gt;"No aplica"),N(D374)&gt;0,N(I374)&gt;0,N(D374)&gt;N(I374)),"FECHA LÍMITE DESPUÉS DEL INICIO; ","")&amp;IF(AND(AND(E374&lt;&gt;"Hecho",E374&lt;&gt;"No aplica"),N(D374)&gt;0,N(D374)&lt;TODAY()),"VENCIDO; ","")&amp;IF(AND(E374="Hecho",G374=""),"HECHO - SIN COMPROBANTE; ","")&amp;IF(AND(E374="Hecho",N(F374)=0),"HECHO - SIN FECHA; ",""))-2)))</f>
        <v/>
      </c>
    </row>
    <row r="375">
      <c r="B375" s="6" t="n"/>
      <c r="D375" s="7" t="n"/>
      <c r="F375" s="7" t="n"/>
      <c r="H375" s="6" t="n"/>
      <c r="I375" s="7">
        <f>IF(A375="","",IFERROR(IF(N(INDEX('Obras'!$D$2:$D$51,MATCH(A375,'Obras'!$A$2:$A$51,0)))=0,"",INDEX('Obras'!$D$2:$D$51,MATCH(A375,'Obras'!$A$2:$A$51,0))),""))</f>
        <v/>
      </c>
      <c r="J375" s="8">
        <f>IF(N(I375)=0,"",N(I375)-TODAY())</f>
        <v/>
      </c>
      <c r="K375" s="6">
        <f>IF(NOT(OR(A375&lt;&gt;"",B375&lt;&gt;"")),"",IF(IF(A375="","SIN OBRA; ",IF(COUNTIF('Obras'!$A$2:$A$51,A375)=0,"OBRA NO ESTÁ EN OBRAS; ",""))&amp;IF(B375="","SIN PUNTO; ","")&amp;IF(AND(AND(E375&lt;&gt;"Hecho",E375&lt;&gt;"No aplica"),N(I375)&gt;0,TODAY()&gt;=N(I375)),"ABIERTO DESPUÉS DEL INICIO; ","")&amp;IF(AND(AND(E375&lt;&gt;"Hecho",E375&lt;&gt;"No aplica"),N(I375)&gt;0,TODAY()&lt;N(I375),N(I375)-TODAY()&lt;=N('Ajustes'!$B$2)),"INICIO CERCANO - SIGUE ABIERTO; ","")&amp;IF(AND(E375&lt;&gt;"No aplica",C375=""),"SIN RESPONSABLE; ","")&amp;IF(AND(AND(E375&lt;&gt;"Hecho",E375&lt;&gt;"No aplica"),N(D375)=0),"SIN FECHA LÍMITE; ","")&amp;IF(AND(AND(E375&lt;&gt;"Hecho",E375&lt;&gt;"No aplica"),N(D375)&gt;0,N(I375)&gt;0,N(D375)&gt;N(I375)),"FECHA LÍMITE DESPUÉS DEL INICIO; ","")&amp;IF(AND(AND(E375&lt;&gt;"Hecho",E375&lt;&gt;"No aplica"),N(D375)&gt;0,N(D375)&lt;TODAY()),"VENCIDO; ","")&amp;IF(AND(E375="Hecho",G375=""),"HECHO - SIN COMPROBANTE; ","")&amp;IF(AND(E375="Hecho",N(F375)=0),"HECHO - SIN FECHA; ","")="","",LEFT(IF(A375="","SIN OBRA; ",IF(COUNTIF('Obras'!$A$2:$A$51,A375)=0,"OBRA NO ESTÁ EN OBRAS; ",""))&amp;IF(B375="","SIN PUNTO; ","")&amp;IF(AND(AND(E375&lt;&gt;"Hecho",E375&lt;&gt;"No aplica"),N(I375)&gt;0,TODAY()&gt;=N(I375)),"ABIERTO DESPUÉS DEL INICIO; ","")&amp;IF(AND(AND(E375&lt;&gt;"Hecho",E375&lt;&gt;"No aplica"),N(I375)&gt;0,TODAY()&lt;N(I375),N(I375)-TODAY()&lt;=N('Ajustes'!$B$2)),"INICIO CERCANO - SIGUE ABIERTO; ","")&amp;IF(AND(E375&lt;&gt;"No aplica",C375=""),"SIN RESPONSABLE; ","")&amp;IF(AND(AND(E375&lt;&gt;"Hecho",E375&lt;&gt;"No aplica"),N(D375)=0),"SIN FECHA LÍMITE; ","")&amp;IF(AND(AND(E375&lt;&gt;"Hecho",E375&lt;&gt;"No aplica"),N(D375)&gt;0,N(I375)&gt;0,N(D375)&gt;N(I375)),"FECHA LÍMITE DESPUÉS DEL INICIO; ","")&amp;IF(AND(AND(E375&lt;&gt;"Hecho",E375&lt;&gt;"No aplica"),N(D375)&gt;0,N(D375)&lt;TODAY()),"VENCIDO; ","")&amp;IF(AND(E375="Hecho",G375=""),"HECHO - SIN COMPROBANTE; ","")&amp;IF(AND(E375="Hecho",N(F375)=0),"HECHO - SIN FECHA; ",""),LEN(IF(A375="","SIN OBRA; ",IF(COUNTIF('Obras'!$A$2:$A$51,A375)=0,"OBRA NO ESTÁ EN OBRAS; ",""))&amp;IF(B375="","SIN PUNTO; ","")&amp;IF(AND(AND(E375&lt;&gt;"Hecho",E375&lt;&gt;"No aplica"),N(I375)&gt;0,TODAY()&gt;=N(I375)),"ABIERTO DESPUÉS DEL INICIO; ","")&amp;IF(AND(AND(E375&lt;&gt;"Hecho",E375&lt;&gt;"No aplica"),N(I375)&gt;0,TODAY()&lt;N(I375),N(I375)-TODAY()&lt;=N('Ajustes'!$B$2)),"INICIO CERCANO - SIGUE ABIERTO; ","")&amp;IF(AND(E375&lt;&gt;"No aplica",C375=""),"SIN RESPONSABLE; ","")&amp;IF(AND(AND(E375&lt;&gt;"Hecho",E375&lt;&gt;"No aplica"),N(D375)=0),"SIN FECHA LÍMITE; ","")&amp;IF(AND(AND(E375&lt;&gt;"Hecho",E375&lt;&gt;"No aplica"),N(D375)&gt;0,N(I375)&gt;0,N(D375)&gt;N(I375)),"FECHA LÍMITE DESPUÉS DEL INICIO; ","")&amp;IF(AND(AND(E375&lt;&gt;"Hecho",E375&lt;&gt;"No aplica"),N(D375)&gt;0,N(D375)&lt;TODAY()),"VENCIDO; ","")&amp;IF(AND(E375="Hecho",G375=""),"HECHO - SIN COMPROBANTE; ","")&amp;IF(AND(E375="Hecho",N(F375)=0),"HECHO - SIN FECHA; ",""))-2)))</f>
        <v/>
      </c>
    </row>
    <row r="376">
      <c r="B376" s="6" t="n"/>
      <c r="D376" s="7" t="n"/>
      <c r="F376" s="7" t="n"/>
      <c r="H376" s="6" t="n"/>
      <c r="I376" s="7">
        <f>IF(A376="","",IFERROR(IF(N(INDEX('Obras'!$D$2:$D$51,MATCH(A376,'Obras'!$A$2:$A$51,0)))=0,"",INDEX('Obras'!$D$2:$D$51,MATCH(A376,'Obras'!$A$2:$A$51,0))),""))</f>
        <v/>
      </c>
      <c r="J376" s="8">
        <f>IF(N(I376)=0,"",N(I376)-TODAY())</f>
        <v/>
      </c>
      <c r="K376" s="6">
        <f>IF(NOT(OR(A376&lt;&gt;"",B376&lt;&gt;"")),"",IF(IF(A376="","SIN OBRA; ",IF(COUNTIF('Obras'!$A$2:$A$51,A376)=0,"OBRA NO ESTÁ EN OBRAS; ",""))&amp;IF(B376="","SIN PUNTO; ","")&amp;IF(AND(AND(E376&lt;&gt;"Hecho",E376&lt;&gt;"No aplica"),N(I376)&gt;0,TODAY()&gt;=N(I376)),"ABIERTO DESPUÉS DEL INICIO; ","")&amp;IF(AND(AND(E376&lt;&gt;"Hecho",E376&lt;&gt;"No aplica"),N(I376)&gt;0,TODAY()&lt;N(I376),N(I376)-TODAY()&lt;=N('Ajustes'!$B$2)),"INICIO CERCANO - SIGUE ABIERTO; ","")&amp;IF(AND(E376&lt;&gt;"No aplica",C376=""),"SIN RESPONSABLE; ","")&amp;IF(AND(AND(E376&lt;&gt;"Hecho",E376&lt;&gt;"No aplica"),N(D376)=0),"SIN FECHA LÍMITE; ","")&amp;IF(AND(AND(E376&lt;&gt;"Hecho",E376&lt;&gt;"No aplica"),N(D376)&gt;0,N(I376)&gt;0,N(D376)&gt;N(I376)),"FECHA LÍMITE DESPUÉS DEL INICIO; ","")&amp;IF(AND(AND(E376&lt;&gt;"Hecho",E376&lt;&gt;"No aplica"),N(D376)&gt;0,N(D376)&lt;TODAY()),"VENCIDO; ","")&amp;IF(AND(E376="Hecho",G376=""),"HECHO - SIN COMPROBANTE; ","")&amp;IF(AND(E376="Hecho",N(F376)=0),"HECHO - SIN FECHA; ","")="","",LEFT(IF(A376="","SIN OBRA; ",IF(COUNTIF('Obras'!$A$2:$A$51,A376)=0,"OBRA NO ESTÁ EN OBRAS; ",""))&amp;IF(B376="","SIN PUNTO; ","")&amp;IF(AND(AND(E376&lt;&gt;"Hecho",E376&lt;&gt;"No aplica"),N(I376)&gt;0,TODAY()&gt;=N(I376)),"ABIERTO DESPUÉS DEL INICIO; ","")&amp;IF(AND(AND(E376&lt;&gt;"Hecho",E376&lt;&gt;"No aplica"),N(I376)&gt;0,TODAY()&lt;N(I376),N(I376)-TODAY()&lt;=N('Ajustes'!$B$2)),"INICIO CERCANO - SIGUE ABIERTO; ","")&amp;IF(AND(E376&lt;&gt;"No aplica",C376=""),"SIN RESPONSABLE; ","")&amp;IF(AND(AND(E376&lt;&gt;"Hecho",E376&lt;&gt;"No aplica"),N(D376)=0),"SIN FECHA LÍMITE; ","")&amp;IF(AND(AND(E376&lt;&gt;"Hecho",E376&lt;&gt;"No aplica"),N(D376)&gt;0,N(I376)&gt;0,N(D376)&gt;N(I376)),"FECHA LÍMITE DESPUÉS DEL INICIO; ","")&amp;IF(AND(AND(E376&lt;&gt;"Hecho",E376&lt;&gt;"No aplica"),N(D376)&gt;0,N(D376)&lt;TODAY()),"VENCIDO; ","")&amp;IF(AND(E376="Hecho",G376=""),"HECHO - SIN COMPROBANTE; ","")&amp;IF(AND(E376="Hecho",N(F376)=0),"HECHO - SIN FECHA; ",""),LEN(IF(A376="","SIN OBRA; ",IF(COUNTIF('Obras'!$A$2:$A$51,A376)=0,"OBRA NO ESTÁ EN OBRAS; ",""))&amp;IF(B376="","SIN PUNTO; ","")&amp;IF(AND(AND(E376&lt;&gt;"Hecho",E376&lt;&gt;"No aplica"),N(I376)&gt;0,TODAY()&gt;=N(I376)),"ABIERTO DESPUÉS DEL INICIO; ","")&amp;IF(AND(AND(E376&lt;&gt;"Hecho",E376&lt;&gt;"No aplica"),N(I376)&gt;0,TODAY()&lt;N(I376),N(I376)-TODAY()&lt;=N('Ajustes'!$B$2)),"INICIO CERCANO - SIGUE ABIERTO; ","")&amp;IF(AND(E376&lt;&gt;"No aplica",C376=""),"SIN RESPONSABLE; ","")&amp;IF(AND(AND(E376&lt;&gt;"Hecho",E376&lt;&gt;"No aplica"),N(D376)=0),"SIN FECHA LÍMITE; ","")&amp;IF(AND(AND(E376&lt;&gt;"Hecho",E376&lt;&gt;"No aplica"),N(D376)&gt;0,N(I376)&gt;0,N(D376)&gt;N(I376)),"FECHA LÍMITE DESPUÉS DEL INICIO; ","")&amp;IF(AND(AND(E376&lt;&gt;"Hecho",E376&lt;&gt;"No aplica"),N(D376)&gt;0,N(D376)&lt;TODAY()),"VENCIDO; ","")&amp;IF(AND(E376="Hecho",G376=""),"HECHO - SIN COMPROBANTE; ","")&amp;IF(AND(E376="Hecho",N(F376)=0),"HECHO - SIN FECHA; ",""))-2)))</f>
        <v/>
      </c>
    </row>
    <row r="377">
      <c r="B377" s="6" t="n"/>
      <c r="D377" s="7" t="n"/>
      <c r="F377" s="7" t="n"/>
      <c r="H377" s="6" t="n"/>
      <c r="I377" s="7">
        <f>IF(A377="","",IFERROR(IF(N(INDEX('Obras'!$D$2:$D$51,MATCH(A377,'Obras'!$A$2:$A$51,0)))=0,"",INDEX('Obras'!$D$2:$D$51,MATCH(A377,'Obras'!$A$2:$A$51,0))),""))</f>
        <v/>
      </c>
      <c r="J377" s="8">
        <f>IF(N(I377)=0,"",N(I377)-TODAY())</f>
        <v/>
      </c>
      <c r="K377" s="6">
        <f>IF(NOT(OR(A377&lt;&gt;"",B377&lt;&gt;"")),"",IF(IF(A377="","SIN OBRA; ",IF(COUNTIF('Obras'!$A$2:$A$51,A377)=0,"OBRA NO ESTÁ EN OBRAS; ",""))&amp;IF(B377="","SIN PUNTO; ","")&amp;IF(AND(AND(E377&lt;&gt;"Hecho",E377&lt;&gt;"No aplica"),N(I377)&gt;0,TODAY()&gt;=N(I377)),"ABIERTO DESPUÉS DEL INICIO; ","")&amp;IF(AND(AND(E377&lt;&gt;"Hecho",E377&lt;&gt;"No aplica"),N(I377)&gt;0,TODAY()&lt;N(I377),N(I377)-TODAY()&lt;=N('Ajustes'!$B$2)),"INICIO CERCANO - SIGUE ABIERTO; ","")&amp;IF(AND(E377&lt;&gt;"No aplica",C377=""),"SIN RESPONSABLE; ","")&amp;IF(AND(AND(E377&lt;&gt;"Hecho",E377&lt;&gt;"No aplica"),N(D377)=0),"SIN FECHA LÍMITE; ","")&amp;IF(AND(AND(E377&lt;&gt;"Hecho",E377&lt;&gt;"No aplica"),N(D377)&gt;0,N(I377)&gt;0,N(D377)&gt;N(I377)),"FECHA LÍMITE DESPUÉS DEL INICIO; ","")&amp;IF(AND(AND(E377&lt;&gt;"Hecho",E377&lt;&gt;"No aplica"),N(D377)&gt;0,N(D377)&lt;TODAY()),"VENCIDO; ","")&amp;IF(AND(E377="Hecho",G377=""),"HECHO - SIN COMPROBANTE; ","")&amp;IF(AND(E377="Hecho",N(F377)=0),"HECHO - SIN FECHA; ","")="","",LEFT(IF(A377="","SIN OBRA; ",IF(COUNTIF('Obras'!$A$2:$A$51,A377)=0,"OBRA NO ESTÁ EN OBRAS; ",""))&amp;IF(B377="","SIN PUNTO; ","")&amp;IF(AND(AND(E377&lt;&gt;"Hecho",E377&lt;&gt;"No aplica"),N(I377)&gt;0,TODAY()&gt;=N(I377)),"ABIERTO DESPUÉS DEL INICIO; ","")&amp;IF(AND(AND(E377&lt;&gt;"Hecho",E377&lt;&gt;"No aplica"),N(I377)&gt;0,TODAY()&lt;N(I377),N(I377)-TODAY()&lt;=N('Ajustes'!$B$2)),"INICIO CERCANO - SIGUE ABIERTO; ","")&amp;IF(AND(E377&lt;&gt;"No aplica",C377=""),"SIN RESPONSABLE; ","")&amp;IF(AND(AND(E377&lt;&gt;"Hecho",E377&lt;&gt;"No aplica"),N(D377)=0),"SIN FECHA LÍMITE; ","")&amp;IF(AND(AND(E377&lt;&gt;"Hecho",E377&lt;&gt;"No aplica"),N(D377)&gt;0,N(I377)&gt;0,N(D377)&gt;N(I377)),"FECHA LÍMITE DESPUÉS DEL INICIO; ","")&amp;IF(AND(AND(E377&lt;&gt;"Hecho",E377&lt;&gt;"No aplica"),N(D377)&gt;0,N(D377)&lt;TODAY()),"VENCIDO; ","")&amp;IF(AND(E377="Hecho",G377=""),"HECHO - SIN COMPROBANTE; ","")&amp;IF(AND(E377="Hecho",N(F377)=0),"HECHO - SIN FECHA; ",""),LEN(IF(A377="","SIN OBRA; ",IF(COUNTIF('Obras'!$A$2:$A$51,A377)=0,"OBRA NO ESTÁ EN OBRAS; ",""))&amp;IF(B377="","SIN PUNTO; ","")&amp;IF(AND(AND(E377&lt;&gt;"Hecho",E377&lt;&gt;"No aplica"),N(I377)&gt;0,TODAY()&gt;=N(I377)),"ABIERTO DESPUÉS DEL INICIO; ","")&amp;IF(AND(AND(E377&lt;&gt;"Hecho",E377&lt;&gt;"No aplica"),N(I377)&gt;0,TODAY()&lt;N(I377),N(I377)-TODAY()&lt;=N('Ajustes'!$B$2)),"INICIO CERCANO - SIGUE ABIERTO; ","")&amp;IF(AND(E377&lt;&gt;"No aplica",C377=""),"SIN RESPONSABLE; ","")&amp;IF(AND(AND(E377&lt;&gt;"Hecho",E377&lt;&gt;"No aplica"),N(D377)=0),"SIN FECHA LÍMITE; ","")&amp;IF(AND(AND(E377&lt;&gt;"Hecho",E377&lt;&gt;"No aplica"),N(D377)&gt;0,N(I377)&gt;0,N(D377)&gt;N(I377)),"FECHA LÍMITE DESPUÉS DEL INICIO; ","")&amp;IF(AND(AND(E377&lt;&gt;"Hecho",E377&lt;&gt;"No aplica"),N(D377)&gt;0,N(D377)&lt;TODAY()),"VENCIDO; ","")&amp;IF(AND(E377="Hecho",G377=""),"HECHO - SIN COMPROBANTE; ","")&amp;IF(AND(E377="Hecho",N(F377)=0),"HECHO - SIN FECHA; ",""))-2)))</f>
        <v/>
      </c>
    </row>
    <row r="378">
      <c r="B378" s="6" t="n"/>
      <c r="D378" s="7" t="n"/>
      <c r="F378" s="7" t="n"/>
      <c r="H378" s="6" t="n"/>
      <c r="I378" s="7">
        <f>IF(A378="","",IFERROR(IF(N(INDEX('Obras'!$D$2:$D$51,MATCH(A378,'Obras'!$A$2:$A$51,0)))=0,"",INDEX('Obras'!$D$2:$D$51,MATCH(A378,'Obras'!$A$2:$A$51,0))),""))</f>
        <v/>
      </c>
      <c r="J378" s="8">
        <f>IF(N(I378)=0,"",N(I378)-TODAY())</f>
        <v/>
      </c>
      <c r="K378" s="6">
        <f>IF(NOT(OR(A378&lt;&gt;"",B378&lt;&gt;"")),"",IF(IF(A378="","SIN OBRA; ",IF(COUNTIF('Obras'!$A$2:$A$51,A378)=0,"OBRA NO ESTÁ EN OBRAS; ",""))&amp;IF(B378="","SIN PUNTO; ","")&amp;IF(AND(AND(E378&lt;&gt;"Hecho",E378&lt;&gt;"No aplica"),N(I378)&gt;0,TODAY()&gt;=N(I378)),"ABIERTO DESPUÉS DEL INICIO; ","")&amp;IF(AND(AND(E378&lt;&gt;"Hecho",E378&lt;&gt;"No aplica"),N(I378)&gt;0,TODAY()&lt;N(I378),N(I378)-TODAY()&lt;=N('Ajustes'!$B$2)),"INICIO CERCANO - SIGUE ABIERTO; ","")&amp;IF(AND(E378&lt;&gt;"No aplica",C378=""),"SIN RESPONSABLE; ","")&amp;IF(AND(AND(E378&lt;&gt;"Hecho",E378&lt;&gt;"No aplica"),N(D378)=0),"SIN FECHA LÍMITE; ","")&amp;IF(AND(AND(E378&lt;&gt;"Hecho",E378&lt;&gt;"No aplica"),N(D378)&gt;0,N(I378)&gt;0,N(D378)&gt;N(I378)),"FECHA LÍMITE DESPUÉS DEL INICIO; ","")&amp;IF(AND(AND(E378&lt;&gt;"Hecho",E378&lt;&gt;"No aplica"),N(D378)&gt;0,N(D378)&lt;TODAY()),"VENCIDO; ","")&amp;IF(AND(E378="Hecho",G378=""),"HECHO - SIN COMPROBANTE; ","")&amp;IF(AND(E378="Hecho",N(F378)=0),"HECHO - SIN FECHA; ","")="","",LEFT(IF(A378="","SIN OBRA; ",IF(COUNTIF('Obras'!$A$2:$A$51,A378)=0,"OBRA NO ESTÁ EN OBRAS; ",""))&amp;IF(B378="","SIN PUNTO; ","")&amp;IF(AND(AND(E378&lt;&gt;"Hecho",E378&lt;&gt;"No aplica"),N(I378)&gt;0,TODAY()&gt;=N(I378)),"ABIERTO DESPUÉS DEL INICIO; ","")&amp;IF(AND(AND(E378&lt;&gt;"Hecho",E378&lt;&gt;"No aplica"),N(I378)&gt;0,TODAY()&lt;N(I378),N(I378)-TODAY()&lt;=N('Ajustes'!$B$2)),"INICIO CERCANO - SIGUE ABIERTO; ","")&amp;IF(AND(E378&lt;&gt;"No aplica",C378=""),"SIN RESPONSABLE; ","")&amp;IF(AND(AND(E378&lt;&gt;"Hecho",E378&lt;&gt;"No aplica"),N(D378)=0),"SIN FECHA LÍMITE; ","")&amp;IF(AND(AND(E378&lt;&gt;"Hecho",E378&lt;&gt;"No aplica"),N(D378)&gt;0,N(I378)&gt;0,N(D378)&gt;N(I378)),"FECHA LÍMITE DESPUÉS DEL INICIO; ","")&amp;IF(AND(AND(E378&lt;&gt;"Hecho",E378&lt;&gt;"No aplica"),N(D378)&gt;0,N(D378)&lt;TODAY()),"VENCIDO; ","")&amp;IF(AND(E378="Hecho",G378=""),"HECHO - SIN COMPROBANTE; ","")&amp;IF(AND(E378="Hecho",N(F378)=0),"HECHO - SIN FECHA; ",""),LEN(IF(A378="","SIN OBRA; ",IF(COUNTIF('Obras'!$A$2:$A$51,A378)=0,"OBRA NO ESTÁ EN OBRAS; ",""))&amp;IF(B378="","SIN PUNTO; ","")&amp;IF(AND(AND(E378&lt;&gt;"Hecho",E378&lt;&gt;"No aplica"),N(I378)&gt;0,TODAY()&gt;=N(I378)),"ABIERTO DESPUÉS DEL INICIO; ","")&amp;IF(AND(AND(E378&lt;&gt;"Hecho",E378&lt;&gt;"No aplica"),N(I378)&gt;0,TODAY()&lt;N(I378),N(I378)-TODAY()&lt;=N('Ajustes'!$B$2)),"INICIO CERCANO - SIGUE ABIERTO; ","")&amp;IF(AND(E378&lt;&gt;"No aplica",C378=""),"SIN RESPONSABLE; ","")&amp;IF(AND(AND(E378&lt;&gt;"Hecho",E378&lt;&gt;"No aplica"),N(D378)=0),"SIN FECHA LÍMITE; ","")&amp;IF(AND(AND(E378&lt;&gt;"Hecho",E378&lt;&gt;"No aplica"),N(D378)&gt;0,N(I378)&gt;0,N(D378)&gt;N(I378)),"FECHA LÍMITE DESPUÉS DEL INICIO; ","")&amp;IF(AND(AND(E378&lt;&gt;"Hecho",E378&lt;&gt;"No aplica"),N(D378)&gt;0,N(D378)&lt;TODAY()),"VENCIDO; ","")&amp;IF(AND(E378="Hecho",G378=""),"HECHO - SIN COMPROBANTE; ","")&amp;IF(AND(E378="Hecho",N(F378)=0),"HECHO - SIN FECHA; ",""))-2)))</f>
        <v/>
      </c>
    </row>
    <row r="379">
      <c r="B379" s="6" t="n"/>
      <c r="D379" s="7" t="n"/>
      <c r="F379" s="7" t="n"/>
      <c r="H379" s="6" t="n"/>
      <c r="I379" s="7">
        <f>IF(A379="","",IFERROR(IF(N(INDEX('Obras'!$D$2:$D$51,MATCH(A379,'Obras'!$A$2:$A$51,0)))=0,"",INDEX('Obras'!$D$2:$D$51,MATCH(A379,'Obras'!$A$2:$A$51,0))),""))</f>
        <v/>
      </c>
      <c r="J379" s="8">
        <f>IF(N(I379)=0,"",N(I379)-TODAY())</f>
        <v/>
      </c>
      <c r="K379" s="6">
        <f>IF(NOT(OR(A379&lt;&gt;"",B379&lt;&gt;"")),"",IF(IF(A379="","SIN OBRA; ",IF(COUNTIF('Obras'!$A$2:$A$51,A379)=0,"OBRA NO ESTÁ EN OBRAS; ",""))&amp;IF(B379="","SIN PUNTO; ","")&amp;IF(AND(AND(E379&lt;&gt;"Hecho",E379&lt;&gt;"No aplica"),N(I379)&gt;0,TODAY()&gt;=N(I379)),"ABIERTO DESPUÉS DEL INICIO; ","")&amp;IF(AND(AND(E379&lt;&gt;"Hecho",E379&lt;&gt;"No aplica"),N(I379)&gt;0,TODAY()&lt;N(I379),N(I379)-TODAY()&lt;=N('Ajustes'!$B$2)),"INICIO CERCANO - SIGUE ABIERTO; ","")&amp;IF(AND(E379&lt;&gt;"No aplica",C379=""),"SIN RESPONSABLE; ","")&amp;IF(AND(AND(E379&lt;&gt;"Hecho",E379&lt;&gt;"No aplica"),N(D379)=0),"SIN FECHA LÍMITE; ","")&amp;IF(AND(AND(E379&lt;&gt;"Hecho",E379&lt;&gt;"No aplica"),N(D379)&gt;0,N(I379)&gt;0,N(D379)&gt;N(I379)),"FECHA LÍMITE DESPUÉS DEL INICIO; ","")&amp;IF(AND(AND(E379&lt;&gt;"Hecho",E379&lt;&gt;"No aplica"),N(D379)&gt;0,N(D379)&lt;TODAY()),"VENCIDO; ","")&amp;IF(AND(E379="Hecho",G379=""),"HECHO - SIN COMPROBANTE; ","")&amp;IF(AND(E379="Hecho",N(F379)=0),"HECHO - SIN FECHA; ","")="","",LEFT(IF(A379="","SIN OBRA; ",IF(COUNTIF('Obras'!$A$2:$A$51,A379)=0,"OBRA NO ESTÁ EN OBRAS; ",""))&amp;IF(B379="","SIN PUNTO; ","")&amp;IF(AND(AND(E379&lt;&gt;"Hecho",E379&lt;&gt;"No aplica"),N(I379)&gt;0,TODAY()&gt;=N(I379)),"ABIERTO DESPUÉS DEL INICIO; ","")&amp;IF(AND(AND(E379&lt;&gt;"Hecho",E379&lt;&gt;"No aplica"),N(I379)&gt;0,TODAY()&lt;N(I379),N(I379)-TODAY()&lt;=N('Ajustes'!$B$2)),"INICIO CERCANO - SIGUE ABIERTO; ","")&amp;IF(AND(E379&lt;&gt;"No aplica",C379=""),"SIN RESPONSABLE; ","")&amp;IF(AND(AND(E379&lt;&gt;"Hecho",E379&lt;&gt;"No aplica"),N(D379)=0),"SIN FECHA LÍMITE; ","")&amp;IF(AND(AND(E379&lt;&gt;"Hecho",E379&lt;&gt;"No aplica"),N(D379)&gt;0,N(I379)&gt;0,N(D379)&gt;N(I379)),"FECHA LÍMITE DESPUÉS DEL INICIO; ","")&amp;IF(AND(AND(E379&lt;&gt;"Hecho",E379&lt;&gt;"No aplica"),N(D379)&gt;0,N(D379)&lt;TODAY()),"VENCIDO; ","")&amp;IF(AND(E379="Hecho",G379=""),"HECHO - SIN COMPROBANTE; ","")&amp;IF(AND(E379="Hecho",N(F379)=0),"HECHO - SIN FECHA; ",""),LEN(IF(A379="","SIN OBRA; ",IF(COUNTIF('Obras'!$A$2:$A$51,A379)=0,"OBRA NO ESTÁ EN OBRAS; ",""))&amp;IF(B379="","SIN PUNTO; ","")&amp;IF(AND(AND(E379&lt;&gt;"Hecho",E379&lt;&gt;"No aplica"),N(I379)&gt;0,TODAY()&gt;=N(I379)),"ABIERTO DESPUÉS DEL INICIO; ","")&amp;IF(AND(AND(E379&lt;&gt;"Hecho",E379&lt;&gt;"No aplica"),N(I379)&gt;0,TODAY()&lt;N(I379),N(I379)-TODAY()&lt;=N('Ajustes'!$B$2)),"INICIO CERCANO - SIGUE ABIERTO; ","")&amp;IF(AND(E379&lt;&gt;"No aplica",C379=""),"SIN RESPONSABLE; ","")&amp;IF(AND(AND(E379&lt;&gt;"Hecho",E379&lt;&gt;"No aplica"),N(D379)=0),"SIN FECHA LÍMITE; ","")&amp;IF(AND(AND(E379&lt;&gt;"Hecho",E379&lt;&gt;"No aplica"),N(D379)&gt;0,N(I379)&gt;0,N(D379)&gt;N(I379)),"FECHA LÍMITE DESPUÉS DEL INICIO; ","")&amp;IF(AND(AND(E379&lt;&gt;"Hecho",E379&lt;&gt;"No aplica"),N(D379)&gt;0,N(D379)&lt;TODAY()),"VENCIDO; ","")&amp;IF(AND(E379="Hecho",G379=""),"HECHO - SIN COMPROBANTE; ","")&amp;IF(AND(E379="Hecho",N(F379)=0),"HECHO - SIN FECHA; ",""))-2)))</f>
        <v/>
      </c>
    </row>
    <row r="380">
      <c r="B380" s="6" t="n"/>
      <c r="D380" s="7" t="n"/>
      <c r="F380" s="7" t="n"/>
      <c r="H380" s="6" t="n"/>
      <c r="I380" s="7">
        <f>IF(A380="","",IFERROR(IF(N(INDEX('Obras'!$D$2:$D$51,MATCH(A380,'Obras'!$A$2:$A$51,0)))=0,"",INDEX('Obras'!$D$2:$D$51,MATCH(A380,'Obras'!$A$2:$A$51,0))),""))</f>
        <v/>
      </c>
      <c r="J380" s="8">
        <f>IF(N(I380)=0,"",N(I380)-TODAY())</f>
        <v/>
      </c>
      <c r="K380" s="6">
        <f>IF(NOT(OR(A380&lt;&gt;"",B380&lt;&gt;"")),"",IF(IF(A380="","SIN OBRA; ",IF(COUNTIF('Obras'!$A$2:$A$51,A380)=0,"OBRA NO ESTÁ EN OBRAS; ",""))&amp;IF(B380="","SIN PUNTO; ","")&amp;IF(AND(AND(E380&lt;&gt;"Hecho",E380&lt;&gt;"No aplica"),N(I380)&gt;0,TODAY()&gt;=N(I380)),"ABIERTO DESPUÉS DEL INICIO; ","")&amp;IF(AND(AND(E380&lt;&gt;"Hecho",E380&lt;&gt;"No aplica"),N(I380)&gt;0,TODAY()&lt;N(I380),N(I380)-TODAY()&lt;=N('Ajustes'!$B$2)),"INICIO CERCANO - SIGUE ABIERTO; ","")&amp;IF(AND(E380&lt;&gt;"No aplica",C380=""),"SIN RESPONSABLE; ","")&amp;IF(AND(AND(E380&lt;&gt;"Hecho",E380&lt;&gt;"No aplica"),N(D380)=0),"SIN FECHA LÍMITE; ","")&amp;IF(AND(AND(E380&lt;&gt;"Hecho",E380&lt;&gt;"No aplica"),N(D380)&gt;0,N(I380)&gt;0,N(D380)&gt;N(I380)),"FECHA LÍMITE DESPUÉS DEL INICIO; ","")&amp;IF(AND(AND(E380&lt;&gt;"Hecho",E380&lt;&gt;"No aplica"),N(D380)&gt;0,N(D380)&lt;TODAY()),"VENCIDO; ","")&amp;IF(AND(E380="Hecho",G380=""),"HECHO - SIN COMPROBANTE; ","")&amp;IF(AND(E380="Hecho",N(F380)=0),"HECHO - SIN FECHA; ","")="","",LEFT(IF(A380="","SIN OBRA; ",IF(COUNTIF('Obras'!$A$2:$A$51,A380)=0,"OBRA NO ESTÁ EN OBRAS; ",""))&amp;IF(B380="","SIN PUNTO; ","")&amp;IF(AND(AND(E380&lt;&gt;"Hecho",E380&lt;&gt;"No aplica"),N(I380)&gt;0,TODAY()&gt;=N(I380)),"ABIERTO DESPUÉS DEL INICIO; ","")&amp;IF(AND(AND(E380&lt;&gt;"Hecho",E380&lt;&gt;"No aplica"),N(I380)&gt;0,TODAY()&lt;N(I380),N(I380)-TODAY()&lt;=N('Ajustes'!$B$2)),"INICIO CERCANO - SIGUE ABIERTO; ","")&amp;IF(AND(E380&lt;&gt;"No aplica",C380=""),"SIN RESPONSABLE; ","")&amp;IF(AND(AND(E380&lt;&gt;"Hecho",E380&lt;&gt;"No aplica"),N(D380)=0),"SIN FECHA LÍMITE; ","")&amp;IF(AND(AND(E380&lt;&gt;"Hecho",E380&lt;&gt;"No aplica"),N(D380)&gt;0,N(I380)&gt;0,N(D380)&gt;N(I380)),"FECHA LÍMITE DESPUÉS DEL INICIO; ","")&amp;IF(AND(AND(E380&lt;&gt;"Hecho",E380&lt;&gt;"No aplica"),N(D380)&gt;0,N(D380)&lt;TODAY()),"VENCIDO; ","")&amp;IF(AND(E380="Hecho",G380=""),"HECHO - SIN COMPROBANTE; ","")&amp;IF(AND(E380="Hecho",N(F380)=0),"HECHO - SIN FECHA; ",""),LEN(IF(A380="","SIN OBRA; ",IF(COUNTIF('Obras'!$A$2:$A$51,A380)=0,"OBRA NO ESTÁ EN OBRAS; ",""))&amp;IF(B380="","SIN PUNTO; ","")&amp;IF(AND(AND(E380&lt;&gt;"Hecho",E380&lt;&gt;"No aplica"),N(I380)&gt;0,TODAY()&gt;=N(I380)),"ABIERTO DESPUÉS DEL INICIO; ","")&amp;IF(AND(AND(E380&lt;&gt;"Hecho",E380&lt;&gt;"No aplica"),N(I380)&gt;0,TODAY()&lt;N(I380),N(I380)-TODAY()&lt;=N('Ajustes'!$B$2)),"INICIO CERCANO - SIGUE ABIERTO; ","")&amp;IF(AND(E380&lt;&gt;"No aplica",C380=""),"SIN RESPONSABLE; ","")&amp;IF(AND(AND(E380&lt;&gt;"Hecho",E380&lt;&gt;"No aplica"),N(D380)=0),"SIN FECHA LÍMITE; ","")&amp;IF(AND(AND(E380&lt;&gt;"Hecho",E380&lt;&gt;"No aplica"),N(D380)&gt;0,N(I380)&gt;0,N(D380)&gt;N(I380)),"FECHA LÍMITE DESPUÉS DEL INICIO; ","")&amp;IF(AND(AND(E380&lt;&gt;"Hecho",E380&lt;&gt;"No aplica"),N(D380)&gt;0,N(D380)&lt;TODAY()),"VENCIDO; ","")&amp;IF(AND(E380="Hecho",G380=""),"HECHO - SIN COMPROBANTE; ","")&amp;IF(AND(E380="Hecho",N(F380)=0),"HECHO - SIN FECHA; ",""))-2)))</f>
        <v/>
      </c>
    </row>
    <row r="381">
      <c r="B381" s="6" t="n"/>
      <c r="D381" s="7" t="n"/>
      <c r="F381" s="7" t="n"/>
      <c r="H381" s="6" t="n"/>
      <c r="I381" s="7">
        <f>IF(A381="","",IFERROR(IF(N(INDEX('Obras'!$D$2:$D$51,MATCH(A381,'Obras'!$A$2:$A$51,0)))=0,"",INDEX('Obras'!$D$2:$D$51,MATCH(A381,'Obras'!$A$2:$A$51,0))),""))</f>
        <v/>
      </c>
      <c r="J381" s="8">
        <f>IF(N(I381)=0,"",N(I381)-TODAY())</f>
        <v/>
      </c>
      <c r="K381" s="6">
        <f>IF(NOT(OR(A381&lt;&gt;"",B381&lt;&gt;"")),"",IF(IF(A381="","SIN OBRA; ",IF(COUNTIF('Obras'!$A$2:$A$51,A381)=0,"OBRA NO ESTÁ EN OBRAS; ",""))&amp;IF(B381="","SIN PUNTO; ","")&amp;IF(AND(AND(E381&lt;&gt;"Hecho",E381&lt;&gt;"No aplica"),N(I381)&gt;0,TODAY()&gt;=N(I381)),"ABIERTO DESPUÉS DEL INICIO; ","")&amp;IF(AND(AND(E381&lt;&gt;"Hecho",E381&lt;&gt;"No aplica"),N(I381)&gt;0,TODAY()&lt;N(I381),N(I381)-TODAY()&lt;=N('Ajustes'!$B$2)),"INICIO CERCANO - SIGUE ABIERTO; ","")&amp;IF(AND(E381&lt;&gt;"No aplica",C381=""),"SIN RESPONSABLE; ","")&amp;IF(AND(AND(E381&lt;&gt;"Hecho",E381&lt;&gt;"No aplica"),N(D381)=0),"SIN FECHA LÍMITE; ","")&amp;IF(AND(AND(E381&lt;&gt;"Hecho",E381&lt;&gt;"No aplica"),N(D381)&gt;0,N(I381)&gt;0,N(D381)&gt;N(I381)),"FECHA LÍMITE DESPUÉS DEL INICIO; ","")&amp;IF(AND(AND(E381&lt;&gt;"Hecho",E381&lt;&gt;"No aplica"),N(D381)&gt;0,N(D381)&lt;TODAY()),"VENCIDO; ","")&amp;IF(AND(E381="Hecho",G381=""),"HECHO - SIN COMPROBANTE; ","")&amp;IF(AND(E381="Hecho",N(F381)=0),"HECHO - SIN FECHA; ","")="","",LEFT(IF(A381="","SIN OBRA; ",IF(COUNTIF('Obras'!$A$2:$A$51,A381)=0,"OBRA NO ESTÁ EN OBRAS; ",""))&amp;IF(B381="","SIN PUNTO; ","")&amp;IF(AND(AND(E381&lt;&gt;"Hecho",E381&lt;&gt;"No aplica"),N(I381)&gt;0,TODAY()&gt;=N(I381)),"ABIERTO DESPUÉS DEL INICIO; ","")&amp;IF(AND(AND(E381&lt;&gt;"Hecho",E381&lt;&gt;"No aplica"),N(I381)&gt;0,TODAY()&lt;N(I381),N(I381)-TODAY()&lt;=N('Ajustes'!$B$2)),"INICIO CERCANO - SIGUE ABIERTO; ","")&amp;IF(AND(E381&lt;&gt;"No aplica",C381=""),"SIN RESPONSABLE; ","")&amp;IF(AND(AND(E381&lt;&gt;"Hecho",E381&lt;&gt;"No aplica"),N(D381)=0),"SIN FECHA LÍMITE; ","")&amp;IF(AND(AND(E381&lt;&gt;"Hecho",E381&lt;&gt;"No aplica"),N(D381)&gt;0,N(I381)&gt;0,N(D381)&gt;N(I381)),"FECHA LÍMITE DESPUÉS DEL INICIO; ","")&amp;IF(AND(AND(E381&lt;&gt;"Hecho",E381&lt;&gt;"No aplica"),N(D381)&gt;0,N(D381)&lt;TODAY()),"VENCIDO; ","")&amp;IF(AND(E381="Hecho",G381=""),"HECHO - SIN COMPROBANTE; ","")&amp;IF(AND(E381="Hecho",N(F381)=0),"HECHO - SIN FECHA; ",""),LEN(IF(A381="","SIN OBRA; ",IF(COUNTIF('Obras'!$A$2:$A$51,A381)=0,"OBRA NO ESTÁ EN OBRAS; ",""))&amp;IF(B381="","SIN PUNTO; ","")&amp;IF(AND(AND(E381&lt;&gt;"Hecho",E381&lt;&gt;"No aplica"),N(I381)&gt;0,TODAY()&gt;=N(I381)),"ABIERTO DESPUÉS DEL INICIO; ","")&amp;IF(AND(AND(E381&lt;&gt;"Hecho",E381&lt;&gt;"No aplica"),N(I381)&gt;0,TODAY()&lt;N(I381),N(I381)-TODAY()&lt;=N('Ajustes'!$B$2)),"INICIO CERCANO - SIGUE ABIERTO; ","")&amp;IF(AND(E381&lt;&gt;"No aplica",C381=""),"SIN RESPONSABLE; ","")&amp;IF(AND(AND(E381&lt;&gt;"Hecho",E381&lt;&gt;"No aplica"),N(D381)=0),"SIN FECHA LÍMITE; ","")&amp;IF(AND(AND(E381&lt;&gt;"Hecho",E381&lt;&gt;"No aplica"),N(D381)&gt;0,N(I381)&gt;0,N(D381)&gt;N(I381)),"FECHA LÍMITE DESPUÉS DEL INICIO; ","")&amp;IF(AND(AND(E381&lt;&gt;"Hecho",E381&lt;&gt;"No aplica"),N(D381)&gt;0,N(D381)&lt;TODAY()),"VENCIDO; ","")&amp;IF(AND(E381="Hecho",G381=""),"HECHO - SIN COMPROBANTE; ","")&amp;IF(AND(E381="Hecho",N(F381)=0),"HECHO - SIN FECHA; ",""))-2)))</f>
        <v/>
      </c>
    </row>
    <row r="382">
      <c r="B382" s="6" t="n"/>
      <c r="D382" s="7" t="n"/>
      <c r="F382" s="7" t="n"/>
      <c r="H382" s="6" t="n"/>
      <c r="I382" s="7">
        <f>IF(A382="","",IFERROR(IF(N(INDEX('Obras'!$D$2:$D$51,MATCH(A382,'Obras'!$A$2:$A$51,0)))=0,"",INDEX('Obras'!$D$2:$D$51,MATCH(A382,'Obras'!$A$2:$A$51,0))),""))</f>
        <v/>
      </c>
      <c r="J382" s="8">
        <f>IF(N(I382)=0,"",N(I382)-TODAY())</f>
        <v/>
      </c>
      <c r="K382" s="6">
        <f>IF(NOT(OR(A382&lt;&gt;"",B382&lt;&gt;"")),"",IF(IF(A382="","SIN OBRA; ",IF(COUNTIF('Obras'!$A$2:$A$51,A382)=0,"OBRA NO ESTÁ EN OBRAS; ",""))&amp;IF(B382="","SIN PUNTO; ","")&amp;IF(AND(AND(E382&lt;&gt;"Hecho",E382&lt;&gt;"No aplica"),N(I382)&gt;0,TODAY()&gt;=N(I382)),"ABIERTO DESPUÉS DEL INICIO; ","")&amp;IF(AND(AND(E382&lt;&gt;"Hecho",E382&lt;&gt;"No aplica"),N(I382)&gt;0,TODAY()&lt;N(I382),N(I382)-TODAY()&lt;=N('Ajustes'!$B$2)),"INICIO CERCANO - SIGUE ABIERTO; ","")&amp;IF(AND(E382&lt;&gt;"No aplica",C382=""),"SIN RESPONSABLE; ","")&amp;IF(AND(AND(E382&lt;&gt;"Hecho",E382&lt;&gt;"No aplica"),N(D382)=0),"SIN FECHA LÍMITE; ","")&amp;IF(AND(AND(E382&lt;&gt;"Hecho",E382&lt;&gt;"No aplica"),N(D382)&gt;0,N(I382)&gt;0,N(D382)&gt;N(I382)),"FECHA LÍMITE DESPUÉS DEL INICIO; ","")&amp;IF(AND(AND(E382&lt;&gt;"Hecho",E382&lt;&gt;"No aplica"),N(D382)&gt;0,N(D382)&lt;TODAY()),"VENCIDO; ","")&amp;IF(AND(E382="Hecho",G382=""),"HECHO - SIN COMPROBANTE; ","")&amp;IF(AND(E382="Hecho",N(F382)=0),"HECHO - SIN FECHA; ","")="","",LEFT(IF(A382="","SIN OBRA; ",IF(COUNTIF('Obras'!$A$2:$A$51,A382)=0,"OBRA NO ESTÁ EN OBRAS; ",""))&amp;IF(B382="","SIN PUNTO; ","")&amp;IF(AND(AND(E382&lt;&gt;"Hecho",E382&lt;&gt;"No aplica"),N(I382)&gt;0,TODAY()&gt;=N(I382)),"ABIERTO DESPUÉS DEL INICIO; ","")&amp;IF(AND(AND(E382&lt;&gt;"Hecho",E382&lt;&gt;"No aplica"),N(I382)&gt;0,TODAY()&lt;N(I382),N(I382)-TODAY()&lt;=N('Ajustes'!$B$2)),"INICIO CERCANO - SIGUE ABIERTO; ","")&amp;IF(AND(E382&lt;&gt;"No aplica",C382=""),"SIN RESPONSABLE; ","")&amp;IF(AND(AND(E382&lt;&gt;"Hecho",E382&lt;&gt;"No aplica"),N(D382)=0),"SIN FECHA LÍMITE; ","")&amp;IF(AND(AND(E382&lt;&gt;"Hecho",E382&lt;&gt;"No aplica"),N(D382)&gt;0,N(I382)&gt;0,N(D382)&gt;N(I382)),"FECHA LÍMITE DESPUÉS DEL INICIO; ","")&amp;IF(AND(AND(E382&lt;&gt;"Hecho",E382&lt;&gt;"No aplica"),N(D382)&gt;0,N(D382)&lt;TODAY()),"VENCIDO; ","")&amp;IF(AND(E382="Hecho",G382=""),"HECHO - SIN COMPROBANTE; ","")&amp;IF(AND(E382="Hecho",N(F382)=0),"HECHO - SIN FECHA; ",""),LEN(IF(A382="","SIN OBRA; ",IF(COUNTIF('Obras'!$A$2:$A$51,A382)=0,"OBRA NO ESTÁ EN OBRAS; ",""))&amp;IF(B382="","SIN PUNTO; ","")&amp;IF(AND(AND(E382&lt;&gt;"Hecho",E382&lt;&gt;"No aplica"),N(I382)&gt;0,TODAY()&gt;=N(I382)),"ABIERTO DESPUÉS DEL INICIO; ","")&amp;IF(AND(AND(E382&lt;&gt;"Hecho",E382&lt;&gt;"No aplica"),N(I382)&gt;0,TODAY()&lt;N(I382),N(I382)-TODAY()&lt;=N('Ajustes'!$B$2)),"INICIO CERCANO - SIGUE ABIERTO; ","")&amp;IF(AND(E382&lt;&gt;"No aplica",C382=""),"SIN RESPONSABLE; ","")&amp;IF(AND(AND(E382&lt;&gt;"Hecho",E382&lt;&gt;"No aplica"),N(D382)=0),"SIN FECHA LÍMITE; ","")&amp;IF(AND(AND(E382&lt;&gt;"Hecho",E382&lt;&gt;"No aplica"),N(D382)&gt;0,N(I382)&gt;0,N(D382)&gt;N(I382)),"FECHA LÍMITE DESPUÉS DEL INICIO; ","")&amp;IF(AND(AND(E382&lt;&gt;"Hecho",E382&lt;&gt;"No aplica"),N(D382)&gt;0,N(D382)&lt;TODAY()),"VENCIDO; ","")&amp;IF(AND(E382="Hecho",G382=""),"HECHO - SIN COMPROBANTE; ","")&amp;IF(AND(E382="Hecho",N(F382)=0),"HECHO - SIN FECHA; ",""))-2)))</f>
        <v/>
      </c>
    </row>
    <row r="383">
      <c r="B383" s="6" t="n"/>
      <c r="D383" s="7" t="n"/>
      <c r="F383" s="7" t="n"/>
      <c r="H383" s="6" t="n"/>
      <c r="I383" s="7">
        <f>IF(A383="","",IFERROR(IF(N(INDEX('Obras'!$D$2:$D$51,MATCH(A383,'Obras'!$A$2:$A$51,0)))=0,"",INDEX('Obras'!$D$2:$D$51,MATCH(A383,'Obras'!$A$2:$A$51,0))),""))</f>
        <v/>
      </c>
      <c r="J383" s="8">
        <f>IF(N(I383)=0,"",N(I383)-TODAY())</f>
        <v/>
      </c>
      <c r="K383" s="6">
        <f>IF(NOT(OR(A383&lt;&gt;"",B383&lt;&gt;"")),"",IF(IF(A383="","SIN OBRA; ",IF(COUNTIF('Obras'!$A$2:$A$51,A383)=0,"OBRA NO ESTÁ EN OBRAS; ",""))&amp;IF(B383="","SIN PUNTO; ","")&amp;IF(AND(AND(E383&lt;&gt;"Hecho",E383&lt;&gt;"No aplica"),N(I383)&gt;0,TODAY()&gt;=N(I383)),"ABIERTO DESPUÉS DEL INICIO; ","")&amp;IF(AND(AND(E383&lt;&gt;"Hecho",E383&lt;&gt;"No aplica"),N(I383)&gt;0,TODAY()&lt;N(I383),N(I383)-TODAY()&lt;=N('Ajustes'!$B$2)),"INICIO CERCANO - SIGUE ABIERTO; ","")&amp;IF(AND(E383&lt;&gt;"No aplica",C383=""),"SIN RESPONSABLE; ","")&amp;IF(AND(AND(E383&lt;&gt;"Hecho",E383&lt;&gt;"No aplica"),N(D383)=0),"SIN FECHA LÍMITE; ","")&amp;IF(AND(AND(E383&lt;&gt;"Hecho",E383&lt;&gt;"No aplica"),N(D383)&gt;0,N(I383)&gt;0,N(D383)&gt;N(I383)),"FECHA LÍMITE DESPUÉS DEL INICIO; ","")&amp;IF(AND(AND(E383&lt;&gt;"Hecho",E383&lt;&gt;"No aplica"),N(D383)&gt;0,N(D383)&lt;TODAY()),"VENCIDO; ","")&amp;IF(AND(E383="Hecho",G383=""),"HECHO - SIN COMPROBANTE; ","")&amp;IF(AND(E383="Hecho",N(F383)=0),"HECHO - SIN FECHA; ","")="","",LEFT(IF(A383="","SIN OBRA; ",IF(COUNTIF('Obras'!$A$2:$A$51,A383)=0,"OBRA NO ESTÁ EN OBRAS; ",""))&amp;IF(B383="","SIN PUNTO; ","")&amp;IF(AND(AND(E383&lt;&gt;"Hecho",E383&lt;&gt;"No aplica"),N(I383)&gt;0,TODAY()&gt;=N(I383)),"ABIERTO DESPUÉS DEL INICIO; ","")&amp;IF(AND(AND(E383&lt;&gt;"Hecho",E383&lt;&gt;"No aplica"),N(I383)&gt;0,TODAY()&lt;N(I383),N(I383)-TODAY()&lt;=N('Ajustes'!$B$2)),"INICIO CERCANO - SIGUE ABIERTO; ","")&amp;IF(AND(E383&lt;&gt;"No aplica",C383=""),"SIN RESPONSABLE; ","")&amp;IF(AND(AND(E383&lt;&gt;"Hecho",E383&lt;&gt;"No aplica"),N(D383)=0),"SIN FECHA LÍMITE; ","")&amp;IF(AND(AND(E383&lt;&gt;"Hecho",E383&lt;&gt;"No aplica"),N(D383)&gt;0,N(I383)&gt;0,N(D383)&gt;N(I383)),"FECHA LÍMITE DESPUÉS DEL INICIO; ","")&amp;IF(AND(AND(E383&lt;&gt;"Hecho",E383&lt;&gt;"No aplica"),N(D383)&gt;0,N(D383)&lt;TODAY()),"VENCIDO; ","")&amp;IF(AND(E383="Hecho",G383=""),"HECHO - SIN COMPROBANTE; ","")&amp;IF(AND(E383="Hecho",N(F383)=0),"HECHO - SIN FECHA; ",""),LEN(IF(A383="","SIN OBRA; ",IF(COUNTIF('Obras'!$A$2:$A$51,A383)=0,"OBRA NO ESTÁ EN OBRAS; ",""))&amp;IF(B383="","SIN PUNTO; ","")&amp;IF(AND(AND(E383&lt;&gt;"Hecho",E383&lt;&gt;"No aplica"),N(I383)&gt;0,TODAY()&gt;=N(I383)),"ABIERTO DESPUÉS DEL INICIO; ","")&amp;IF(AND(AND(E383&lt;&gt;"Hecho",E383&lt;&gt;"No aplica"),N(I383)&gt;0,TODAY()&lt;N(I383),N(I383)-TODAY()&lt;=N('Ajustes'!$B$2)),"INICIO CERCANO - SIGUE ABIERTO; ","")&amp;IF(AND(E383&lt;&gt;"No aplica",C383=""),"SIN RESPONSABLE; ","")&amp;IF(AND(AND(E383&lt;&gt;"Hecho",E383&lt;&gt;"No aplica"),N(D383)=0),"SIN FECHA LÍMITE; ","")&amp;IF(AND(AND(E383&lt;&gt;"Hecho",E383&lt;&gt;"No aplica"),N(D383)&gt;0,N(I383)&gt;0,N(D383)&gt;N(I383)),"FECHA LÍMITE DESPUÉS DEL INICIO; ","")&amp;IF(AND(AND(E383&lt;&gt;"Hecho",E383&lt;&gt;"No aplica"),N(D383)&gt;0,N(D383)&lt;TODAY()),"VENCIDO; ","")&amp;IF(AND(E383="Hecho",G383=""),"HECHO - SIN COMPROBANTE; ","")&amp;IF(AND(E383="Hecho",N(F383)=0),"HECHO - SIN FECHA; ",""))-2)))</f>
        <v/>
      </c>
    </row>
    <row r="384">
      <c r="B384" s="6" t="n"/>
      <c r="D384" s="7" t="n"/>
      <c r="F384" s="7" t="n"/>
      <c r="H384" s="6" t="n"/>
      <c r="I384" s="7">
        <f>IF(A384="","",IFERROR(IF(N(INDEX('Obras'!$D$2:$D$51,MATCH(A384,'Obras'!$A$2:$A$51,0)))=0,"",INDEX('Obras'!$D$2:$D$51,MATCH(A384,'Obras'!$A$2:$A$51,0))),""))</f>
        <v/>
      </c>
      <c r="J384" s="8">
        <f>IF(N(I384)=0,"",N(I384)-TODAY())</f>
        <v/>
      </c>
      <c r="K384" s="6">
        <f>IF(NOT(OR(A384&lt;&gt;"",B384&lt;&gt;"")),"",IF(IF(A384="","SIN OBRA; ",IF(COUNTIF('Obras'!$A$2:$A$51,A384)=0,"OBRA NO ESTÁ EN OBRAS; ",""))&amp;IF(B384="","SIN PUNTO; ","")&amp;IF(AND(AND(E384&lt;&gt;"Hecho",E384&lt;&gt;"No aplica"),N(I384)&gt;0,TODAY()&gt;=N(I384)),"ABIERTO DESPUÉS DEL INICIO; ","")&amp;IF(AND(AND(E384&lt;&gt;"Hecho",E384&lt;&gt;"No aplica"),N(I384)&gt;0,TODAY()&lt;N(I384),N(I384)-TODAY()&lt;=N('Ajustes'!$B$2)),"INICIO CERCANO - SIGUE ABIERTO; ","")&amp;IF(AND(E384&lt;&gt;"No aplica",C384=""),"SIN RESPONSABLE; ","")&amp;IF(AND(AND(E384&lt;&gt;"Hecho",E384&lt;&gt;"No aplica"),N(D384)=0),"SIN FECHA LÍMITE; ","")&amp;IF(AND(AND(E384&lt;&gt;"Hecho",E384&lt;&gt;"No aplica"),N(D384)&gt;0,N(I384)&gt;0,N(D384)&gt;N(I384)),"FECHA LÍMITE DESPUÉS DEL INICIO; ","")&amp;IF(AND(AND(E384&lt;&gt;"Hecho",E384&lt;&gt;"No aplica"),N(D384)&gt;0,N(D384)&lt;TODAY()),"VENCIDO; ","")&amp;IF(AND(E384="Hecho",G384=""),"HECHO - SIN COMPROBANTE; ","")&amp;IF(AND(E384="Hecho",N(F384)=0),"HECHO - SIN FECHA; ","")="","",LEFT(IF(A384="","SIN OBRA; ",IF(COUNTIF('Obras'!$A$2:$A$51,A384)=0,"OBRA NO ESTÁ EN OBRAS; ",""))&amp;IF(B384="","SIN PUNTO; ","")&amp;IF(AND(AND(E384&lt;&gt;"Hecho",E384&lt;&gt;"No aplica"),N(I384)&gt;0,TODAY()&gt;=N(I384)),"ABIERTO DESPUÉS DEL INICIO; ","")&amp;IF(AND(AND(E384&lt;&gt;"Hecho",E384&lt;&gt;"No aplica"),N(I384)&gt;0,TODAY()&lt;N(I384),N(I384)-TODAY()&lt;=N('Ajustes'!$B$2)),"INICIO CERCANO - SIGUE ABIERTO; ","")&amp;IF(AND(E384&lt;&gt;"No aplica",C384=""),"SIN RESPONSABLE; ","")&amp;IF(AND(AND(E384&lt;&gt;"Hecho",E384&lt;&gt;"No aplica"),N(D384)=0),"SIN FECHA LÍMITE; ","")&amp;IF(AND(AND(E384&lt;&gt;"Hecho",E384&lt;&gt;"No aplica"),N(D384)&gt;0,N(I384)&gt;0,N(D384)&gt;N(I384)),"FECHA LÍMITE DESPUÉS DEL INICIO; ","")&amp;IF(AND(AND(E384&lt;&gt;"Hecho",E384&lt;&gt;"No aplica"),N(D384)&gt;0,N(D384)&lt;TODAY()),"VENCIDO; ","")&amp;IF(AND(E384="Hecho",G384=""),"HECHO - SIN COMPROBANTE; ","")&amp;IF(AND(E384="Hecho",N(F384)=0),"HECHO - SIN FECHA; ",""),LEN(IF(A384="","SIN OBRA; ",IF(COUNTIF('Obras'!$A$2:$A$51,A384)=0,"OBRA NO ESTÁ EN OBRAS; ",""))&amp;IF(B384="","SIN PUNTO; ","")&amp;IF(AND(AND(E384&lt;&gt;"Hecho",E384&lt;&gt;"No aplica"),N(I384)&gt;0,TODAY()&gt;=N(I384)),"ABIERTO DESPUÉS DEL INICIO; ","")&amp;IF(AND(AND(E384&lt;&gt;"Hecho",E384&lt;&gt;"No aplica"),N(I384)&gt;0,TODAY()&lt;N(I384),N(I384)-TODAY()&lt;=N('Ajustes'!$B$2)),"INICIO CERCANO - SIGUE ABIERTO; ","")&amp;IF(AND(E384&lt;&gt;"No aplica",C384=""),"SIN RESPONSABLE; ","")&amp;IF(AND(AND(E384&lt;&gt;"Hecho",E384&lt;&gt;"No aplica"),N(D384)=0),"SIN FECHA LÍMITE; ","")&amp;IF(AND(AND(E384&lt;&gt;"Hecho",E384&lt;&gt;"No aplica"),N(D384)&gt;0,N(I384)&gt;0,N(D384)&gt;N(I384)),"FECHA LÍMITE DESPUÉS DEL INICIO; ","")&amp;IF(AND(AND(E384&lt;&gt;"Hecho",E384&lt;&gt;"No aplica"),N(D384)&gt;0,N(D384)&lt;TODAY()),"VENCIDO; ","")&amp;IF(AND(E384="Hecho",G384=""),"HECHO - SIN COMPROBANTE; ","")&amp;IF(AND(E384="Hecho",N(F384)=0),"HECHO - SIN FECHA; ",""))-2)))</f>
        <v/>
      </c>
    </row>
    <row r="385">
      <c r="B385" s="6" t="n"/>
      <c r="D385" s="7" t="n"/>
      <c r="F385" s="7" t="n"/>
      <c r="H385" s="6" t="n"/>
      <c r="I385" s="7">
        <f>IF(A385="","",IFERROR(IF(N(INDEX('Obras'!$D$2:$D$51,MATCH(A385,'Obras'!$A$2:$A$51,0)))=0,"",INDEX('Obras'!$D$2:$D$51,MATCH(A385,'Obras'!$A$2:$A$51,0))),""))</f>
        <v/>
      </c>
      <c r="J385" s="8">
        <f>IF(N(I385)=0,"",N(I385)-TODAY())</f>
        <v/>
      </c>
      <c r="K385" s="6">
        <f>IF(NOT(OR(A385&lt;&gt;"",B385&lt;&gt;"")),"",IF(IF(A385="","SIN OBRA; ",IF(COUNTIF('Obras'!$A$2:$A$51,A385)=0,"OBRA NO ESTÁ EN OBRAS; ",""))&amp;IF(B385="","SIN PUNTO; ","")&amp;IF(AND(AND(E385&lt;&gt;"Hecho",E385&lt;&gt;"No aplica"),N(I385)&gt;0,TODAY()&gt;=N(I385)),"ABIERTO DESPUÉS DEL INICIO; ","")&amp;IF(AND(AND(E385&lt;&gt;"Hecho",E385&lt;&gt;"No aplica"),N(I385)&gt;0,TODAY()&lt;N(I385),N(I385)-TODAY()&lt;=N('Ajustes'!$B$2)),"INICIO CERCANO - SIGUE ABIERTO; ","")&amp;IF(AND(E385&lt;&gt;"No aplica",C385=""),"SIN RESPONSABLE; ","")&amp;IF(AND(AND(E385&lt;&gt;"Hecho",E385&lt;&gt;"No aplica"),N(D385)=0),"SIN FECHA LÍMITE; ","")&amp;IF(AND(AND(E385&lt;&gt;"Hecho",E385&lt;&gt;"No aplica"),N(D385)&gt;0,N(I385)&gt;0,N(D385)&gt;N(I385)),"FECHA LÍMITE DESPUÉS DEL INICIO; ","")&amp;IF(AND(AND(E385&lt;&gt;"Hecho",E385&lt;&gt;"No aplica"),N(D385)&gt;0,N(D385)&lt;TODAY()),"VENCIDO; ","")&amp;IF(AND(E385="Hecho",G385=""),"HECHO - SIN COMPROBANTE; ","")&amp;IF(AND(E385="Hecho",N(F385)=0),"HECHO - SIN FECHA; ","")="","",LEFT(IF(A385="","SIN OBRA; ",IF(COUNTIF('Obras'!$A$2:$A$51,A385)=0,"OBRA NO ESTÁ EN OBRAS; ",""))&amp;IF(B385="","SIN PUNTO; ","")&amp;IF(AND(AND(E385&lt;&gt;"Hecho",E385&lt;&gt;"No aplica"),N(I385)&gt;0,TODAY()&gt;=N(I385)),"ABIERTO DESPUÉS DEL INICIO; ","")&amp;IF(AND(AND(E385&lt;&gt;"Hecho",E385&lt;&gt;"No aplica"),N(I385)&gt;0,TODAY()&lt;N(I385),N(I385)-TODAY()&lt;=N('Ajustes'!$B$2)),"INICIO CERCANO - SIGUE ABIERTO; ","")&amp;IF(AND(E385&lt;&gt;"No aplica",C385=""),"SIN RESPONSABLE; ","")&amp;IF(AND(AND(E385&lt;&gt;"Hecho",E385&lt;&gt;"No aplica"),N(D385)=0),"SIN FECHA LÍMITE; ","")&amp;IF(AND(AND(E385&lt;&gt;"Hecho",E385&lt;&gt;"No aplica"),N(D385)&gt;0,N(I385)&gt;0,N(D385)&gt;N(I385)),"FECHA LÍMITE DESPUÉS DEL INICIO; ","")&amp;IF(AND(AND(E385&lt;&gt;"Hecho",E385&lt;&gt;"No aplica"),N(D385)&gt;0,N(D385)&lt;TODAY()),"VENCIDO; ","")&amp;IF(AND(E385="Hecho",G385=""),"HECHO - SIN COMPROBANTE; ","")&amp;IF(AND(E385="Hecho",N(F385)=0),"HECHO - SIN FECHA; ",""),LEN(IF(A385="","SIN OBRA; ",IF(COUNTIF('Obras'!$A$2:$A$51,A385)=0,"OBRA NO ESTÁ EN OBRAS; ",""))&amp;IF(B385="","SIN PUNTO; ","")&amp;IF(AND(AND(E385&lt;&gt;"Hecho",E385&lt;&gt;"No aplica"),N(I385)&gt;0,TODAY()&gt;=N(I385)),"ABIERTO DESPUÉS DEL INICIO; ","")&amp;IF(AND(AND(E385&lt;&gt;"Hecho",E385&lt;&gt;"No aplica"),N(I385)&gt;0,TODAY()&lt;N(I385),N(I385)-TODAY()&lt;=N('Ajustes'!$B$2)),"INICIO CERCANO - SIGUE ABIERTO; ","")&amp;IF(AND(E385&lt;&gt;"No aplica",C385=""),"SIN RESPONSABLE; ","")&amp;IF(AND(AND(E385&lt;&gt;"Hecho",E385&lt;&gt;"No aplica"),N(D385)=0),"SIN FECHA LÍMITE; ","")&amp;IF(AND(AND(E385&lt;&gt;"Hecho",E385&lt;&gt;"No aplica"),N(D385)&gt;0,N(I385)&gt;0,N(D385)&gt;N(I385)),"FECHA LÍMITE DESPUÉS DEL INICIO; ","")&amp;IF(AND(AND(E385&lt;&gt;"Hecho",E385&lt;&gt;"No aplica"),N(D385)&gt;0,N(D385)&lt;TODAY()),"VENCIDO; ","")&amp;IF(AND(E385="Hecho",G385=""),"HECHO - SIN COMPROBANTE; ","")&amp;IF(AND(E385="Hecho",N(F385)=0),"HECHO - SIN FECHA; ",""))-2)))</f>
        <v/>
      </c>
    </row>
    <row r="386">
      <c r="B386" s="6" t="n"/>
      <c r="D386" s="7" t="n"/>
      <c r="F386" s="7" t="n"/>
      <c r="H386" s="6" t="n"/>
      <c r="I386" s="7">
        <f>IF(A386="","",IFERROR(IF(N(INDEX('Obras'!$D$2:$D$51,MATCH(A386,'Obras'!$A$2:$A$51,0)))=0,"",INDEX('Obras'!$D$2:$D$51,MATCH(A386,'Obras'!$A$2:$A$51,0))),""))</f>
        <v/>
      </c>
      <c r="J386" s="8">
        <f>IF(N(I386)=0,"",N(I386)-TODAY())</f>
        <v/>
      </c>
      <c r="K386" s="6">
        <f>IF(NOT(OR(A386&lt;&gt;"",B386&lt;&gt;"")),"",IF(IF(A386="","SIN OBRA; ",IF(COUNTIF('Obras'!$A$2:$A$51,A386)=0,"OBRA NO ESTÁ EN OBRAS; ",""))&amp;IF(B386="","SIN PUNTO; ","")&amp;IF(AND(AND(E386&lt;&gt;"Hecho",E386&lt;&gt;"No aplica"),N(I386)&gt;0,TODAY()&gt;=N(I386)),"ABIERTO DESPUÉS DEL INICIO; ","")&amp;IF(AND(AND(E386&lt;&gt;"Hecho",E386&lt;&gt;"No aplica"),N(I386)&gt;0,TODAY()&lt;N(I386),N(I386)-TODAY()&lt;=N('Ajustes'!$B$2)),"INICIO CERCANO - SIGUE ABIERTO; ","")&amp;IF(AND(E386&lt;&gt;"No aplica",C386=""),"SIN RESPONSABLE; ","")&amp;IF(AND(AND(E386&lt;&gt;"Hecho",E386&lt;&gt;"No aplica"),N(D386)=0),"SIN FECHA LÍMITE; ","")&amp;IF(AND(AND(E386&lt;&gt;"Hecho",E386&lt;&gt;"No aplica"),N(D386)&gt;0,N(I386)&gt;0,N(D386)&gt;N(I386)),"FECHA LÍMITE DESPUÉS DEL INICIO; ","")&amp;IF(AND(AND(E386&lt;&gt;"Hecho",E386&lt;&gt;"No aplica"),N(D386)&gt;0,N(D386)&lt;TODAY()),"VENCIDO; ","")&amp;IF(AND(E386="Hecho",G386=""),"HECHO - SIN COMPROBANTE; ","")&amp;IF(AND(E386="Hecho",N(F386)=0),"HECHO - SIN FECHA; ","")="","",LEFT(IF(A386="","SIN OBRA; ",IF(COUNTIF('Obras'!$A$2:$A$51,A386)=0,"OBRA NO ESTÁ EN OBRAS; ",""))&amp;IF(B386="","SIN PUNTO; ","")&amp;IF(AND(AND(E386&lt;&gt;"Hecho",E386&lt;&gt;"No aplica"),N(I386)&gt;0,TODAY()&gt;=N(I386)),"ABIERTO DESPUÉS DEL INICIO; ","")&amp;IF(AND(AND(E386&lt;&gt;"Hecho",E386&lt;&gt;"No aplica"),N(I386)&gt;0,TODAY()&lt;N(I386),N(I386)-TODAY()&lt;=N('Ajustes'!$B$2)),"INICIO CERCANO - SIGUE ABIERTO; ","")&amp;IF(AND(E386&lt;&gt;"No aplica",C386=""),"SIN RESPONSABLE; ","")&amp;IF(AND(AND(E386&lt;&gt;"Hecho",E386&lt;&gt;"No aplica"),N(D386)=0),"SIN FECHA LÍMITE; ","")&amp;IF(AND(AND(E386&lt;&gt;"Hecho",E386&lt;&gt;"No aplica"),N(D386)&gt;0,N(I386)&gt;0,N(D386)&gt;N(I386)),"FECHA LÍMITE DESPUÉS DEL INICIO; ","")&amp;IF(AND(AND(E386&lt;&gt;"Hecho",E386&lt;&gt;"No aplica"),N(D386)&gt;0,N(D386)&lt;TODAY()),"VENCIDO; ","")&amp;IF(AND(E386="Hecho",G386=""),"HECHO - SIN COMPROBANTE; ","")&amp;IF(AND(E386="Hecho",N(F386)=0),"HECHO - SIN FECHA; ",""),LEN(IF(A386="","SIN OBRA; ",IF(COUNTIF('Obras'!$A$2:$A$51,A386)=0,"OBRA NO ESTÁ EN OBRAS; ",""))&amp;IF(B386="","SIN PUNTO; ","")&amp;IF(AND(AND(E386&lt;&gt;"Hecho",E386&lt;&gt;"No aplica"),N(I386)&gt;0,TODAY()&gt;=N(I386)),"ABIERTO DESPUÉS DEL INICIO; ","")&amp;IF(AND(AND(E386&lt;&gt;"Hecho",E386&lt;&gt;"No aplica"),N(I386)&gt;0,TODAY()&lt;N(I386),N(I386)-TODAY()&lt;=N('Ajustes'!$B$2)),"INICIO CERCANO - SIGUE ABIERTO; ","")&amp;IF(AND(E386&lt;&gt;"No aplica",C386=""),"SIN RESPONSABLE; ","")&amp;IF(AND(AND(E386&lt;&gt;"Hecho",E386&lt;&gt;"No aplica"),N(D386)=0),"SIN FECHA LÍMITE; ","")&amp;IF(AND(AND(E386&lt;&gt;"Hecho",E386&lt;&gt;"No aplica"),N(D386)&gt;0,N(I386)&gt;0,N(D386)&gt;N(I386)),"FECHA LÍMITE DESPUÉS DEL INICIO; ","")&amp;IF(AND(AND(E386&lt;&gt;"Hecho",E386&lt;&gt;"No aplica"),N(D386)&gt;0,N(D386)&lt;TODAY()),"VENCIDO; ","")&amp;IF(AND(E386="Hecho",G386=""),"HECHO - SIN COMPROBANTE; ","")&amp;IF(AND(E386="Hecho",N(F386)=0),"HECHO - SIN FECHA; ",""))-2)))</f>
        <v/>
      </c>
    </row>
    <row r="387">
      <c r="B387" s="6" t="n"/>
      <c r="D387" s="7" t="n"/>
      <c r="F387" s="7" t="n"/>
      <c r="H387" s="6" t="n"/>
      <c r="I387" s="7">
        <f>IF(A387="","",IFERROR(IF(N(INDEX('Obras'!$D$2:$D$51,MATCH(A387,'Obras'!$A$2:$A$51,0)))=0,"",INDEX('Obras'!$D$2:$D$51,MATCH(A387,'Obras'!$A$2:$A$51,0))),""))</f>
        <v/>
      </c>
      <c r="J387" s="8">
        <f>IF(N(I387)=0,"",N(I387)-TODAY())</f>
        <v/>
      </c>
      <c r="K387" s="6">
        <f>IF(NOT(OR(A387&lt;&gt;"",B387&lt;&gt;"")),"",IF(IF(A387="","SIN OBRA; ",IF(COUNTIF('Obras'!$A$2:$A$51,A387)=0,"OBRA NO ESTÁ EN OBRAS; ",""))&amp;IF(B387="","SIN PUNTO; ","")&amp;IF(AND(AND(E387&lt;&gt;"Hecho",E387&lt;&gt;"No aplica"),N(I387)&gt;0,TODAY()&gt;=N(I387)),"ABIERTO DESPUÉS DEL INICIO; ","")&amp;IF(AND(AND(E387&lt;&gt;"Hecho",E387&lt;&gt;"No aplica"),N(I387)&gt;0,TODAY()&lt;N(I387),N(I387)-TODAY()&lt;=N('Ajustes'!$B$2)),"INICIO CERCANO - SIGUE ABIERTO; ","")&amp;IF(AND(E387&lt;&gt;"No aplica",C387=""),"SIN RESPONSABLE; ","")&amp;IF(AND(AND(E387&lt;&gt;"Hecho",E387&lt;&gt;"No aplica"),N(D387)=0),"SIN FECHA LÍMITE; ","")&amp;IF(AND(AND(E387&lt;&gt;"Hecho",E387&lt;&gt;"No aplica"),N(D387)&gt;0,N(I387)&gt;0,N(D387)&gt;N(I387)),"FECHA LÍMITE DESPUÉS DEL INICIO; ","")&amp;IF(AND(AND(E387&lt;&gt;"Hecho",E387&lt;&gt;"No aplica"),N(D387)&gt;0,N(D387)&lt;TODAY()),"VENCIDO; ","")&amp;IF(AND(E387="Hecho",G387=""),"HECHO - SIN COMPROBANTE; ","")&amp;IF(AND(E387="Hecho",N(F387)=0),"HECHO - SIN FECHA; ","")="","",LEFT(IF(A387="","SIN OBRA; ",IF(COUNTIF('Obras'!$A$2:$A$51,A387)=0,"OBRA NO ESTÁ EN OBRAS; ",""))&amp;IF(B387="","SIN PUNTO; ","")&amp;IF(AND(AND(E387&lt;&gt;"Hecho",E387&lt;&gt;"No aplica"),N(I387)&gt;0,TODAY()&gt;=N(I387)),"ABIERTO DESPUÉS DEL INICIO; ","")&amp;IF(AND(AND(E387&lt;&gt;"Hecho",E387&lt;&gt;"No aplica"),N(I387)&gt;0,TODAY()&lt;N(I387),N(I387)-TODAY()&lt;=N('Ajustes'!$B$2)),"INICIO CERCANO - SIGUE ABIERTO; ","")&amp;IF(AND(E387&lt;&gt;"No aplica",C387=""),"SIN RESPONSABLE; ","")&amp;IF(AND(AND(E387&lt;&gt;"Hecho",E387&lt;&gt;"No aplica"),N(D387)=0),"SIN FECHA LÍMITE; ","")&amp;IF(AND(AND(E387&lt;&gt;"Hecho",E387&lt;&gt;"No aplica"),N(D387)&gt;0,N(I387)&gt;0,N(D387)&gt;N(I387)),"FECHA LÍMITE DESPUÉS DEL INICIO; ","")&amp;IF(AND(AND(E387&lt;&gt;"Hecho",E387&lt;&gt;"No aplica"),N(D387)&gt;0,N(D387)&lt;TODAY()),"VENCIDO; ","")&amp;IF(AND(E387="Hecho",G387=""),"HECHO - SIN COMPROBANTE; ","")&amp;IF(AND(E387="Hecho",N(F387)=0),"HECHO - SIN FECHA; ",""),LEN(IF(A387="","SIN OBRA; ",IF(COUNTIF('Obras'!$A$2:$A$51,A387)=0,"OBRA NO ESTÁ EN OBRAS; ",""))&amp;IF(B387="","SIN PUNTO; ","")&amp;IF(AND(AND(E387&lt;&gt;"Hecho",E387&lt;&gt;"No aplica"),N(I387)&gt;0,TODAY()&gt;=N(I387)),"ABIERTO DESPUÉS DEL INICIO; ","")&amp;IF(AND(AND(E387&lt;&gt;"Hecho",E387&lt;&gt;"No aplica"),N(I387)&gt;0,TODAY()&lt;N(I387),N(I387)-TODAY()&lt;=N('Ajustes'!$B$2)),"INICIO CERCANO - SIGUE ABIERTO; ","")&amp;IF(AND(E387&lt;&gt;"No aplica",C387=""),"SIN RESPONSABLE; ","")&amp;IF(AND(AND(E387&lt;&gt;"Hecho",E387&lt;&gt;"No aplica"),N(D387)=0),"SIN FECHA LÍMITE; ","")&amp;IF(AND(AND(E387&lt;&gt;"Hecho",E387&lt;&gt;"No aplica"),N(D387)&gt;0,N(I387)&gt;0,N(D387)&gt;N(I387)),"FECHA LÍMITE DESPUÉS DEL INICIO; ","")&amp;IF(AND(AND(E387&lt;&gt;"Hecho",E387&lt;&gt;"No aplica"),N(D387)&gt;0,N(D387)&lt;TODAY()),"VENCIDO; ","")&amp;IF(AND(E387="Hecho",G387=""),"HECHO - SIN COMPROBANTE; ","")&amp;IF(AND(E387="Hecho",N(F387)=0),"HECHO - SIN FECHA; ",""))-2)))</f>
        <v/>
      </c>
    </row>
    <row r="388">
      <c r="B388" s="6" t="n"/>
      <c r="D388" s="7" t="n"/>
      <c r="F388" s="7" t="n"/>
      <c r="H388" s="6" t="n"/>
      <c r="I388" s="7">
        <f>IF(A388="","",IFERROR(IF(N(INDEX('Obras'!$D$2:$D$51,MATCH(A388,'Obras'!$A$2:$A$51,0)))=0,"",INDEX('Obras'!$D$2:$D$51,MATCH(A388,'Obras'!$A$2:$A$51,0))),""))</f>
        <v/>
      </c>
      <c r="J388" s="8">
        <f>IF(N(I388)=0,"",N(I388)-TODAY())</f>
        <v/>
      </c>
      <c r="K388" s="6">
        <f>IF(NOT(OR(A388&lt;&gt;"",B388&lt;&gt;"")),"",IF(IF(A388="","SIN OBRA; ",IF(COUNTIF('Obras'!$A$2:$A$51,A388)=0,"OBRA NO ESTÁ EN OBRAS; ",""))&amp;IF(B388="","SIN PUNTO; ","")&amp;IF(AND(AND(E388&lt;&gt;"Hecho",E388&lt;&gt;"No aplica"),N(I388)&gt;0,TODAY()&gt;=N(I388)),"ABIERTO DESPUÉS DEL INICIO; ","")&amp;IF(AND(AND(E388&lt;&gt;"Hecho",E388&lt;&gt;"No aplica"),N(I388)&gt;0,TODAY()&lt;N(I388),N(I388)-TODAY()&lt;=N('Ajustes'!$B$2)),"INICIO CERCANO - SIGUE ABIERTO; ","")&amp;IF(AND(E388&lt;&gt;"No aplica",C388=""),"SIN RESPONSABLE; ","")&amp;IF(AND(AND(E388&lt;&gt;"Hecho",E388&lt;&gt;"No aplica"),N(D388)=0),"SIN FECHA LÍMITE; ","")&amp;IF(AND(AND(E388&lt;&gt;"Hecho",E388&lt;&gt;"No aplica"),N(D388)&gt;0,N(I388)&gt;0,N(D388)&gt;N(I388)),"FECHA LÍMITE DESPUÉS DEL INICIO; ","")&amp;IF(AND(AND(E388&lt;&gt;"Hecho",E388&lt;&gt;"No aplica"),N(D388)&gt;0,N(D388)&lt;TODAY()),"VENCIDO; ","")&amp;IF(AND(E388="Hecho",G388=""),"HECHO - SIN COMPROBANTE; ","")&amp;IF(AND(E388="Hecho",N(F388)=0),"HECHO - SIN FECHA; ","")="","",LEFT(IF(A388="","SIN OBRA; ",IF(COUNTIF('Obras'!$A$2:$A$51,A388)=0,"OBRA NO ESTÁ EN OBRAS; ",""))&amp;IF(B388="","SIN PUNTO; ","")&amp;IF(AND(AND(E388&lt;&gt;"Hecho",E388&lt;&gt;"No aplica"),N(I388)&gt;0,TODAY()&gt;=N(I388)),"ABIERTO DESPUÉS DEL INICIO; ","")&amp;IF(AND(AND(E388&lt;&gt;"Hecho",E388&lt;&gt;"No aplica"),N(I388)&gt;0,TODAY()&lt;N(I388),N(I388)-TODAY()&lt;=N('Ajustes'!$B$2)),"INICIO CERCANO - SIGUE ABIERTO; ","")&amp;IF(AND(E388&lt;&gt;"No aplica",C388=""),"SIN RESPONSABLE; ","")&amp;IF(AND(AND(E388&lt;&gt;"Hecho",E388&lt;&gt;"No aplica"),N(D388)=0),"SIN FECHA LÍMITE; ","")&amp;IF(AND(AND(E388&lt;&gt;"Hecho",E388&lt;&gt;"No aplica"),N(D388)&gt;0,N(I388)&gt;0,N(D388)&gt;N(I388)),"FECHA LÍMITE DESPUÉS DEL INICIO; ","")&amp;IF(AND(AND(E388&lt;&gt;"Hecho",E388&lt;&gt;"No aplica"),N(D388)&gt;0,N(D388)&lt;TODAY()),"VENCIDO; ","")&amp;IF(AND(E388="Hecho",G388=""),"HECHO - SIN COMPROBANTE; ","")&amp;IF(AND(E388="Hecho",N(F388)=0),"HECHO - SIN FECHA; ",""),LEN(IF(A388="","SIN OBRA; ",IF(COUNTIF('Obras'!$A$2:$A$51,A388)=0,"OBRA NO ESTÁ EN OBRAS; ",""))&amp;IF(B388="","SIN PUNTO; ","")&amp;IF(AND(AND(E388&lt;&gt;"Hecho",E388&lt;&gt;"No aplica"),N(I388)&gt;0,TODAY()&gt;=N(I388)),"ABIERTO DESPUÉS DEL INICIO; ","")&amp;IF(AND(AND(E388&lt;&gt;"Hecho",E388&lt;&gt;"No aplica"),N(I388)&gt;0,TODAY()&lt;N(I388),N(I388)-TODAY()&lt;=N('Ajustes'!$B$2)),"INICIO CERCANO - SIGUE ABIERTO; ","")&amp;IF(AND(E388&lt;&gt;"No aplica",C388=""),"SIN RESPONSABLE; ","")&amp;IF(AND(AND(E388&lt;&gt;"Hecho",E388&lt;&gt;"No aplica"),N(D388)=0),"SIN FECHA LÍMITE; ","")&amp;IF(AND(AND(E388&lt;&gt;"Hecho",E388&lt;&gt;"No aplica"),N(D388)&gt;0,N(I388)&gt;0,N(D388)&gt;N(I388)),"FECHA LÍMITE DESPUÉS DEL INICIO; ","")&amp;IF(AND(AND(E388&lt;&gt;"Hecho",E388&lt;&gt;"No aplica"),N(D388)&gt;0,N(D388)&lt;TODAY()),"VENCIDO; ","")&amp;IF(AND(E388="Hecho",G388=""),"HECHO - SIN COMPROBANTE; ","")&amp;IF(AND(E388="Hecho",N(F388)=0),"HECHO - SIN FECHA; ",""))-2)))</f>
        <v/>
      </c>
    </row>
    <row r="389">
      <c r="B389" s="6" t="n"/>
      <c r="D389" s="7" t="n"/>
      <c r="F389" s="7" t="n"/>
      <c r="H389" s="6" t="n"/>
      <c r="I389" s="7">
        <f>IF(A389="","",IFERROR(IF(N(INDEX('Obras'!$D$2:$D$51,MATCH(A389,'Obras'!$A$2:$A$51,0)))=0,"",INDEX('Obras'!$D$2:$D$51,MATCH(A389,'Obras'!$A$2:$A$51,0))),""))</f>
        <v/>
      </c>
      <c r="J389" s="8">
        <f>IF(N(I389)=0,"",N(I389)-TODAY())</f>
        <v/>
      </c>
      <c r="K389" s="6">
        <f>IF(NOT(OR(A389&lt;&gt;"",B389&lt;&gt;"")),"",IF(IF(A389="","SIN OBRA; ",IF(COUNTIF('Obras'!$A$2:$A$51,A389)=0,"OBRA NO ESTÁ EN OBRAS; ",""))&amp;IF(B389="","SIN PUNTO; ","")&amp;IF(AND(AND(E389&lt;&gt;"Hecho",E389&lt;&gt;"No aplica"),N(I389)&gt;0,TODAY()&gt;=N(I389)),"ABIERTO DESPUÉS DEL INICIO; ","")&amp;IF(AND(AND(E389&lt;&gt;"Hecho",E389&lt;&gt;"No aplica"),N(I389)&gt;0,TODAY()&lt;N(I389),N(I389)-TODAY()&lt;=N('Ajustes'!$B$2)),"INICIO CERCANO - SIGUE ABIERTO; ","")&amp;IF(AND(E389&lt;&gt;"No aplica",C389=""),"SIN RESPONSABLE; ","")&amp;IF(AND(AND(E389&lt;&gt;"Hecho",E389&lt;&gt;"No aplica"),N(D389)=0),"SIN FECHA LÍMITE; ","")&amp;IF(AND(AND(E389&lt;&gt;"Hecho",E389&lt;&gt;"No aplica"),N(D389)&gt;0,N(I389)&gt;0,N(D389)&gt;N(I389)),"FECHA LÍMITE DESPUÉS DEL INICIO; ","")&amp;IF(AND(AND(E389&lt;&gt;"Hecho",E389&lt;&gt;"No aplica"),N(D389)&gt;0,N(D389)&lt;TODAY()),"VENCIDO; ","")&amp;IF(AND(E389="Hecho",G389=""),"HECHO - SIN COMPROBANTE; ","")&amp;IF(AND(E389="Hecho",N(F389)=0),"HECHO - SIN FECHA; ","")="","",LEFT(IF(A389="","SIN OBRA; ",IF(COUNTIF('Obras'!$A$2:$A$51,A389)=0,"OBRA NO ESTÁ EN OBRAS; ",""))&amp;IF(B389="","SIN PUNTO; ","")&amp;IF(AND(AND(E389&lt;&gt;"Hecho",E389&lt;&gt;"No aplica"),N(I389)&gt;0,TODAY()&gt;=N(I389)),"ABIERTO DESPUÉS DEL INICIO; ","")&amp;IF(AND(AND(E389&lt;&gt;"Hecho",E389&lt;&gt;"No aplica"),N(I389)&gt;0,TODAY()&lt;N(I389),N(I389)-TODAY()&lt;=N('Ajustes'!$B$2)),"INICIO CERCANO - SIGUE ABIERTO; ","")&amp;IF(AND(E389&lt;&gt;"No aplica",C389=""),"SIN RESPONSABLE; ","")&amp;IF(AND(AND(E389&lt;&gt;"Hecho",E389&lt;&gt;"No aplica"),N(D389)=0),"SIN FECHA LÍMITE; ","")&amp;IF(AND(AND(E389&lt;&gt;"Hecho",E389&lt;&gt;"No aplica"),N(D389)&gt;0,N(I389)&gt;0,N(D389)&gt;N(I389)),"FECHA LÍMITE DESPUÉS DEL INICIO; ","")&amp;IF(AND(AND(E389&lt;&gt;"Hecho",E389&lt;&gt;"No aplica"),N(D389)&gt;0,N(D389)&lt;TODAY()),"VENCIDO; ","")&amp;IF(AND(E389="Hecho",G389=""),"HECHO - SIN COMPROBANTE; ","")&amp;IF(AND(E389="Hecho",N(F389)=0),"HECHO - SIN FECHA; ",""),LEN(IF(A389="","SIN OBRA; ",IF(COUNTIF('Obras'!$A$2:$A$51,A389)=0,"OBRA NO ESTÁ EN OBRAS; ",""))&amp;IF(B389="","SIN PUNTO; ","")&amp;IF(AND(AND(E389&lt;&gt;"Hecho",E389&lt;&gt;"No aplica"),N(I389)&gt;0,TODAY()&gt;=N(I389)),"ABIERTO DESPUÉS DEL INICIO; ","")&amp;IF(AND(AND(E389&lt;&gt;"Hecho",E389&lt;&gt;"No aplica"),N(I389)&gt;0,TODAY()&lt;N(I389),N(I389)-TODAY()&lt;=N('Ajustes'!$B$2)),"INICIO CERCANO - SIGUE ABIERTO; ","")&amp;IF(AND(E389&lt;&gt;"No aplica",C389=""),"SIN RESPONSABLE; ","")&amp;IF(AND(AND(E389&lt;&gt;"Hecho",E389&lt;&gt;"No aplica"),N(D389)=0),"SIN FECHA LÍMITE; ","")&amp;IF(AND(AND(E389&lt;&gt;"Hecho",E389&lt;&gt;"No aplica"),N(D389)&gt;0,N(I389)&gt;0,N(D389)&gt;N(I389)),"FECHA LÍMITE DESPUÉS DEL INICIO; ","")&amp;IF(AND(AND(E389&lt;&gt;"Hecho",E389&lt;&gt;"No aplica"),N(D389)&gt;0,N(D389)&lt;TODAY()),"VENCIDO; ","")&amp;IF(AND(E389="Hecho",G389=""),"HECHO - SIN COMPROBANTE; ","")&amp;IF(AND(E389="Hecho",N(F389)=0),"HECHO - SIN FECHA; ",""))-2)))</f>
        <v/>
      </c>
    </row>
    <row r="390">
      <c r="B390" s="6" t="n"/>
      <c r="D390" s="7" t="n"/>
      <c r="F390" s="7" t="n"/>
      <c r="H390" s="6" t="n"/>
      <c r="I390" s="7">
        <f>IF(A390="","",IFERROR(IF(N(INDEX('Obras'!$D$2:$D$51,MATCH(A390,'Obras'!$A$2:$A$51,0)))=0,"",INDEX('Obras'!$D$2:$D$51,MATCH(A390,'Obras'!$A$2:$A$51,0))),""))</f>
        <v/>
      </c>
      <c r="J390" s="8">
        <f>IF(N(I390)=0,"",N(I390)-TODAY())</f>
        <v/>
      </c>
      <c r="K390" s="6">
        <f>IF(NOT(OR(A390&lt;&gt;"",B390&lt;&gt;"")),"",IF(IF(A390="","SIN OBRA; ",IF(COUNTIF('Obras'!$A$2:$A$51,A390)=0,"OBRA NO ESTÁ EN OBRAS; ",""))&amp;IF(B390="","SIN PUNTO; ","")&amp;IF(AND(AND(E390&lt;&gt;"Hecho",E390&lt;&gt;"No aplica"),N(I390)&gt;0,TODAY()&gt;=N(I390)),"ABIERTO DESPUÉS DEL INICIO; ","")&amp;IF(AND(AND(E390&lt;&gt;"Hecho",E390&lt;&gt;"No aplica"),N(I390)&gt;0,TODAY()&lt;N(I390),N(I390)-TODAY()&lt;=N('Ajustes'!$B$2)),"INICIO CERCANO - SIGUE ABIERTO; ","")&amp;IF(AND(E390&lt;&gt;"No aplica",C390=""),"SIN RESPONSABLE; ","")&amp;IF(AND(AND(E390&lt;&gt;"Hecho",E390&lt;&gt;"No aplica"),N(D390)=0),"SIN FECHA LÍMITE; ","")&amp;IF(AND(AND(E390&lt;&gt;"Hecho",E390&lt;&gt;"No aplica"),N(D390)&gt;0,N(I390)&gt;0,N(D390)&gt;N(I390)),"FECHA LÍMITE DESPUÉS DEL INICIO; ","")&amp;IF(AND(AND(E390&lt;&gt;"Hecho",E390&lt;&gt;"No aplica"),N(D390)&gt;0,N(D390)&lt;TODAY()),"VENCIDO; ","")&amp;IF(AND(E390="Hecho",G390=""),"HECHO - SIN COMPROBANTE; ","")&amp;IF(AND(E390="Hecho",N(F390)=0),"HECHO - SIN FECHA; ","")="","",LEFT(IF(A390="","SIN OBRA; ",IF(COUNTIF('Obras'!$A$2:$A$51,A390)=0,"OBRA NO ESTÁ EN OBRAS; ",""))&amp;IF(B390="","SIN PUNTO; ","")&amp;IF(AND(AND(E390&lt;&gt;"Hecho",E390&lt;&gt;"No aplica"),N(I390)&gt;0,TODAY()&gt;=N(I390)),"ABIERTO DESPUÉS DEL INICIO; ","")&amp;IF(AND(AND(E390&lt;&gt;"Hecho",E390&lt;&gt;"No aplica"),N(I390)&gt;0,TODAY()&lt;N(I390),N(I390)-TODAY()&lt;=N('Ajustes'!$B$2)),"INICIO CERCANO - SIGUE ABIERTO; ","")&amp;IF(AND(E390&lt;&gt;"No aplica",C390=""),"SIN RESPONSABLE; ","")&amp;IF(AND(AND(E390&lt;&gt;"Hecho",E390&lt;&gt;"No aplica"),N(D390)=0),"SIN FECHA LÍMITE; ","")&amp;IF(AND(AND(E390&lt;&gt;"Hecho",E390&lt;&gt;"No aplica"),N(D390)&gt;0,N(I390)&gt;0,N(D390)&gt;N(I390)),"FECHA LÍMITE DESPUÉS DEL INICIO; ","")&amp;IF(AND(AND(E390&lt;&gt;"Hecho",E390&lt;&gt;"No aplica"),N(D390)&gt;0,N(D390)&lt;TODAY()),"VENCIDO; ","")&amp;IF(AND(E390="Hecho",G390=""),"HECHO - SIN COMPROBANTE; ","")&amp;IF(AND(E390="Hecho",N(F390)=0),"HECHO - SIN FECHA; ",""),LEN(IF(A390="","SIN OBRA; ",IF(COUNTIF('Obras'!$A$2:$A$51,A390)=0,"OBRA NO ESTÁ EN OBRAS; ",""))&amp;IF(B390="","SIN PUNTO; ","")&amp;IF(AND(AND(E390&lt;&gt;"Hecho",E390&lt;&gt;"No aplica"),N(I390)&gt;0,TODAY()&gt;=N(I390)),"ABIERTO DESPUÉS DEL INICIO; ","")&amp;IF(AND(AND(E390&lt;&gt;"Hecho",E390&lt;&gt;"No aplica"),N(I390)&gt;0,TODAY()&lt;N(I390),N(I390)-TODAY()&lt;=N('Ajustes'!$B$2)),"INICIO CERCANO - SIGUE ABIERTO; ","")&amp;IF(AND(E390&lt;&gt;"No aplica",C390=""),"SIN RESPONSABLE; ","")&amp;IF(AND(AND(E390&lt;&gt;"Hecho",E390&lt;&gt;"No aplica"),N(D390)=0),"SIN FECHA LÍMITE; ","")&amp;IF(AND(AND(E390&lt;&gt;"Hecho",E390&lt;&gt;"No aplica"),N(D390)&gt;0,N(I390)&gt;0,N(D390)&gt;N(I390)),"FECHA LÍMITE DESPUÉS DEL INICIO; ","")&amp;IF(AND(AND(E390&lt;&gt;"Hecho",E390&lt;&gt;"No aplica"),N(D390)&gt;0,N(D390)&lt;TODAY()),"VENCIDO; ","")&amp;IF(AND(E390="Hecho",G390=""),"HECHO - SIN COMPROBANTE; ","")&amp;IF(AND(E390="Hecho",N(F390)=0),"HECHO - SIN FECHA; ",""))-2)))</f>
        <v/>
      </c>
    </row>
    <row r="391">
      <c r="B391" s="6" t="n"/>
      <c r="D391" s="7" t="n"/>
      <c r="F391" s="7" t="n"/>
      <c r="H391" s="6" t="n"/>
      <c r="I391" s="7">
        <f>IF(A391="","",IFERROR(IF(N(INDEX('Obras'!$D$2:$D$51,MATCH(A391,'Obras'!$A$2:$A$51,0)))=0,"",INDEX('Obras'!$D$2:$D$51,MATCH(A391,'Obras'!$A$2:$A$51,0))),""))</f>
        <v/>
      </c>
      <c r="J391" s="8">
        <f>IF(N(I391)=0,"",N(I391)-TODAY())</f>
        <v/>
      </c>
      <c r="K391" s="6">
        <f>IF(NOT(OR(A391&lt;&gt;"",B391&lt;&gt;"")),"",IF(IF(A391="","SIN OBRA; ",IF(COUNTIF('Obras'!$A$2:$A$51,A391)=0,"OBRA NO ESTÁ EN OBRAS; ",""))&amp;IF(B391="","SIN PUNTO; ","")&amp;IF(AND(AND(E391&lt;&gt;"Hecho",E391&lt;&gt;"No aplica"),N(I391)&gt;0,TODAY()&gt;=N(I391)),"ABIERTO DESPUÉS DEL INICIO; ","")&amp;IF(AND(AND(E391&lt;&gt;"Hecho",E391&lt;&gt;"No aplica"),N(I391)&gt;0,TODAY()&lt;N(I391),N(I391)-TODAY()&lt;=N('Ajustes'!$B$2)),"INICIO CERCANO - SIGUE ABIERTO; ","")&amp;IF(AND(E391&lt;&gt;"No aplica",C391=""),"SIN RESPONSABLE; ","")&amp;IF(AND(AND(E391&lt;&gt;"Hecho",E391&lt;&gt;"No aplica"),N(D391)=0),"SIN FECHA LÍMITE; ","")&amp;IF(AND(AND(E391&lt;&gt;"Hecho",E391&lt;&gt;"No aplica"),N(D391)&gt;0,N(I391)&gt;0,N(D391)&gt;N(I391)),"FECHA LÍMITE DESPUÉS DEL INICIO; ","")&amp;IF(AND(AND(E391&lt;&gt;"Hecho",E391&lt;&gt;"No aplica"),N(D391)&gt;0,N(D391)&lt;TODAY()),"VENCIDO; ","")&amp;IF(AND(E391="Hecho",G391=""),"HECHO - SIN COMPROBANTE; ","")&amp;IF(AND(E391="Hecho",N(F391)=0),"HECHO - SIN FECHA; ","")="","",LEFT(IF(A391="","SIN OBRA; ",IF(COUNTIF('Obras'!$A$2:$A$51,A391)=0,"OBRA NO ESTÁ EN OBRAS; ",""))&amp;IF(B391="","SIN PUNTO; ","")&amp;IF(AND(AND(E391&lt;&gt;"Hecho",E391&lt;&gt;"No aplica"),N(I391)&gt;0,TODAY()&gt;=N(I391)),"ABIERTO DESPUÉS DEL INICIO; ","")&amp;IF(AND(AND(E391&lt;&gt;"Hecho",E391&lt;&gt;"No aplica"),N(I391)&gt;0,TODAY()&lt;N(I391),N(I391)-TODAY()&lt;=N('Ajustes'!$B$2)),"INICIO CERCANO - SIGUE ABIERTO; ","")&amp;IF(AND(E391&lt;&gt;"No aplica",C391=""),"SIN RESPONSABLE; ","")&amp;IF(AND(AND(E391&lt;&gt;"Hecho",E391&lt;&gt;"No aplica"),N(D391)=0),"SIN FECHA LÍMITE; ","")&amp;IF(AND(AND(E391&lt;&gt;"Hecho",E391&lt;&gt;"No aplica"),N(D391)&gt;0,N(I391)&gt;0,N(D391)&gt;N(I391)),"FECHA LÍMITE DESPUÉS DEL INICIO; ","")&amp;IF(AND(AND(E391&lt;&gt;"Hecho",E391&lt;&gt;"No aplica"),N(D391)&gt;0,N(D391)&lt;TODAY()),"VENCIDO; ","")&amp;IF(AND(E391="Hecho",G391=""),"HECHO - SIN COMPROBANTE; ","")&amp;IF(AND(E391="Hecho",N(F391)=0),"HECHO - SIN FECHA; ",""),LEN(IF(A391="","SIN OBRA; ",IF(COUNTIF('Obras'!$A$2:$A$51,A391)=0,"OBRA NO ESTÁ EN OBRAS; ",""))&amp;IF(B391="","SIN PUNTO; ","")&amp;IF(AND(AND(E391&lt;&gt;"Hecho",E391&lt;&gt;"No aplica"),N(I391)&gt;0,TODAY()&gt;=N(I391)),"ABIERTO DESPUÉS DEL INICIO; ","")&amp;IF(AND(AND(E391&lt;&gt;"Hecho",E391&lt;&gt;"No aplica"),N(I391)&gt;0,TODAY()&lt;N(I391),N(I391)-TODAY()&lt;=N('Ajustes'!$B$2)),"INICIO CERCANO - SIGUE ABIERTO; ","")&amp;IF(AND(E391&lt;&gt;"No aplica",C391=""),"SIN RESPONSABLE; ","")&amp;IF(AND(AND(E391&lt;&gt;"Hecho",E391&lt;&gt;"No aplica"),N(D391)=0),"SIN FECHA LÍMITE; ","")&amp;IF(AND(AND(E391&lt;&gt;"Hecho",E391&lt;&gt;"No aplica"),N(D391)&gt;0,N(I391)&gt;0,N(D391)&gt;N(I391)),"FECHA LÍMITE DESPUÉS DEL INICIO; ","")&amp;IF(AND(AND(E391&lt;&gt;"Hecho",E391&lt;&gt;"No aplica"),N(D391)&gt;0,N(D391)&lt;TODAY()),"VENCIDO; ","")&amp;IF(AND(E391="Hecho",G391=""),"HECHO - SIN COMPROBANTE; ","")&amp;IF(AND(E391="Hecho",N(F391)=0),"HECHO - SIN FECHA; ",""))-2)))</f>
        <v/>
      </c>
    </row>
    <row r="392">
      <c r="B392" s="6" t="n"/>
      <c r="D392" s="7" t="n"/>
      <c r="F392" s="7" t="n"/>
      <c r="H392" s="6" t="n"/>
      <c r="I392" s="7">
        <f>IF(A392="","",IFERROR(IF(N(INDEX('Obras'!$D$2:$D$51,MATCH(A392,'Obras'!$A$2:$A$51,0)))=0,"",INDEX('Obras'!$D$2:$D$51,MATCH(A392,'Obras'!$A$2:$A$51,0))),""))</f>
        <v/>
      </c>
      <c r="J392" s="8">
        <f>IF(N(I392)=0,"",N(I392)-TODAY())</f>
        <v/>
      </c>
      <c r="K392" s="6">
        <f>IF(NOT(OR(A392&lt;&gt;"",B392&lt;&gt;"")),"",IF(IF(A392="","SIN OBRA; ",IF(COUNTIF('Obras'!$A$2:$A$51,A392)=0,"OBRA NO ESTÁ EN OBRAS; ",""))&amp;IF(B392="","SIN PUNTO; ","")&amp;IF(AND(AND(E392&lt;&gt;"Hecho",E392&lt;&gt;"No aplica"),N(I392)&gt;0,TODAY()&gt;=N(I392)),"ABIERTO DESPUÉS DEL INICIO; ","")&amp;IF(AND(AND(E392&lt;&gt;"Hecho",E392&lt;&gt;"No aplica"),N(I392)&gt;0,TODAY()&lt;N(I392),N(I392)-TODAY()&lt;=N('Ajustes'!$B$2)),"INICIO CERCANO - SIGUE ABIERTO; ","")&amp;IF(AND(E392&lt;&gt;"No aplica",C392=""),"SIN RESPONSABLE; ","")&amp;IF(AND(AND(E392&lt;&gt;"Hecho",E392&lt;&gt;"No aplica"),N(D392)=0),"SIN FECHA LÍMITE; ","")&amp;IF(AND(AND(E392&lt;&gt;"Hecho",E392&lt;&gt;"No aplica"),N(D392)&gt;0,N(I392)&gt;0,N(D392)&gt;N(I392)),"FECHA LÍMITE DESPUÉS DEL INICIO; ","")&amp;IF(AND(AND(E392&lt;&gt;"Hecho",E392&lt;&gt;"No aplica"),N(D392)&gt;0,N(D392)&lt;TODAY()),"VENCIDO; ","")&amp;IF(AND(E392="Hecho",G392=""),"HECHO - SIN COMPROBANTE; ","")&amp;IF(AND(E392="Hecho",N(F392)=0),"HECHO - SIN FECHA; ","")="","",LEFT(IF(A392="","SIN OBRA; ",IF(COUNTIF('Obras'!$A$2:$A$51,A392)=0,"OBRA NO ESTÁ EN OBRAS; ",""))&amp;IF(B392="","SIN PUNTO; ","")&amp;IF(AND(AND(E392&lt;&gt;"Hecho",E392&lt;&gt;"No aplica"),N(I392)&gt;0,TODAY()&gt;=N(I392)),"ABIERTO DESPUÉS DEL INICIO; ","")&amp;IF(AND(AND(E392&lt;&gt;"Hecho",E392&lt;&gt;"No aplica"),N(I392)&gt;0,TODAY()&lt;N(I392),N(I392)-TODAY()&lt;=N('Ajustes'!$B$2)),"INICIO CERCANO - SIGUE ABIERTO; ","")&amp;IF(AND(E392&lt;&gt;"No aplica",C392=""),"SIN RESPONSABLE; ","")&amp;IF(AND(AND(E392&lt;&gt;"Hecho",E392&lt;&gt;"No aplica"),N(D392)=0),"SIN FECHA LÍMITE; ","")&amp;IF(AND(AND(E392&lt;&gt;"Hecho",E392&lt;&gt;"No aplica"),N(D392)&gt;0,N(I392)&gt;0,N(D392)&gt;N(I392)),"FECHA LÍMITE DESPUÉS DEL INICIO; ","")&amp;IF(AND(AND(E392&lt;&gt;"Hecho",E392&lt;&gt;"No aplica"),N(D392)&gt;0,N(D392)&lt;TODAY()),"VENCIDO; ","")&amp;IF(AND(E392="Hecho",G392=""),"HECHO - SIN COMPROBANTE; ","")&amp;IF(AND(E392="Hecho",N(F392)=0),"HECHO - SIN FECHA; ",""),LEN(IF(A392="","SIN OBRA; ",IF(COUNTIF('Obras'!$A$2:$A$51,A392)=0,"OBRA NO ESTÁ EN OBRAS; ",""))&amp;IF(B392="","SIN PUNTO; ","")&amp;IF(AND(AND(E392&lt;&gt;"Hecho",E392&lt;&gt;"No aplica"),N(I392)&gt;0,TODAY()&gt;=N(I392)),"ABIERTO DESPUÉS DEL INICIO; ","")&amp;IF(AND(AND(E392&lt;&gt;"Hecho",E392&lt;&gt;"No aplica"),N(I392)&gt;0,TODAY()&lt;N(I392),N(I392)-TODAY()&lt;=N('Ajustes'!$B$2)),"INICIO CERCANO - SIGUE ABIERTO; ","")&amp;IF(AND(E392&lt;&gt;"No aplica",C392=""),"SIN RESPONSABLE; ","")&amp;IF(AND(AND(E392&lt;&gt;"Hecho",E392&lt;&gt;"No aplica"),N(D392)=0),"SIN FECHA LÍMITE; ","")&amp;IF(AND(AND(E392&lt;&gt;"Hecho",E392&lt;&gt;"No aplica"),N(D392)&gt;0,N(I392)&gt;0,N(D392)&gt;N(I392)),"FECHA LÍMITE DESPUÉS DEL INICIO; ","")&amp;IF(AND(AND(E392&lt;&gt;"Hecho",E392&lt;&gt;"No aplica"),N(D392)&gt;0,N(D392)&lt;TODAY()),"VENCIDO; ","")&amp;IF(AND(E392="Hecho",G392=""),"HECHO - SIN COMPROBANTE; ","")&amp;IF(AND(E392="Hecho",N(F392)=0),"HECHO - SIN FECHA; ",""))-2)))</f>
        <v/>
      </c>
    </row>
    <row r="393">
      <c r="B393" s="6" t="n"/>
      <c r="D393" s="7" t="n"/>
      <c r="F393" s="7" t="n"/>
      <c r="H393" s="6" t="n"/>
      <c r="I393" s="7">
        <f>IF(A393="","",IFERROR(IF(N(INDEX('Obras'!$D$2:$D$51,MATCH(A393,'Obras'!$A$2:$A$51,0)))=0,"",INDEX('Obras'!$D$2:$D$51,MATCH(A393,'Obras'!$A$2:$A$51,0))),""))</f>
        <v/>
      </c>
      <c r="J393" s="8">
        <f>IF(N(I393)=0,"",N(I393)-TODAY())</f>
        <v/>
      </c>
      <c r="K393" s="6">
        <f>IF(NOT(OR(A393&lt;&gt;"",B393&lt;&gt;"")),"",IF(IF(A393="","SIN OBRA; ",IF(COUNTIF('Obras'!$A$2:$A$51,A393)=0,"OBRA NO ESTÁ EN OBRAS; ",""))&amp;IF(B393="","SIN PUNTO; ","")&amp;IF(AND(AND(E393&lt;&gt;"Hecho",E393&lt;&gt;"No aplica"),N(I393)&gt;0,TODAY()&gt;=N(I393)),"ABIERTO DESPUÉS DEL INICIO; ","")&amp;IF(AND(AND(E393&lt;&gt;"Hecho",E393&lt;&gt;"No aplica"),N(I393)&gt;0,TODAY()&lt;N(I393),N(I393)-TODAY()&lt;=N('Ajustes'!$B$2)),"INICIO CERCANO - SIGUE ABIERTO; ","")&amp;IF(AND(E393&lt;&gt;"No aplica",C393=""),"SIN RESPONSABLE; ","")&amp;IF(AND(AND(E393&lt;&gt;"Hecho",E393&lt;&gt;"No aplica"),N(D393)=0),"SIN FECHA LÍMITE; ","")&amp;IF(AND(AND(E393&lt;&gt;"Hecho",E393&lt;&gt;"No aplica"),N(D393)&gt;0,N(I393)&gt;0,N(D393)&gt;N(I393)),"FECHA LÍMITE DESPUÉS DEL INICIO; ","")&amp;IF(AND(AND(E393&lt;&gt;"Hecho",E393&lt;&gt;"No aplica"),N(D393)&gt;0,N(D393)&lt;TODAY()),"VENCIDO; ","")&amp;IF(AND(E393="Hecho",G393=""),"HECHO - SIN COMPROBANTE; ","")&amp;IF(AND(E393="Hecho",N(F393)=0),"HECHO - SIN FECHA; ","")="","",LEFT(IF(A393="","SIN OBRA; ",IF(COUNTIF('Obras'!$A$2:$A$51,A393)=0,"OBRA NO ESTÁ EN OBRAS; ",""))&amp;IF(B393="","SIN PUNTO; ","")&amp;IF(AND(AND(E393&lt;&gt;"Hecho",E393&lt;&gt;"No aplica"),N(I393)&gt;0,TODAY()&gt;=N(I393)),"ABIERTO DESPUÉS DEL INICIO; ","")&amp;IF(AND(AND(E393&lt;&gt;"Hecho",E393&lt;&gt;"No aplica"),N(I393)&gt;0,TODAY()&lt;N(I393),N(I393)-TODAY()&lt;=N('Ajustes'!$B$2)),"INICIO CERCANO - SIGUE ABIERTO; ","")&amp;IF(AND(E393&lt;&gt;"No aplica",C393=""),"SIN RESPONSABLE; ","")&amp;IF(AND(AND(E393&lt;&gt;"Hecho",E393&lt;&gt;"No aplica"),N(D393)=0),"SIN FECHA LÍMITE; ","")&amp;IF(AND(AND(E393&lt;&gt;"Hecho",E393&lt;&gt;"No aplica"),N(D393)&gt;0,N(I393)&gt;0,N(D393)&gt;N(I393)),"FECHA LÍMITE DESPUÉS DEL INICIO; ","")&amp;IF(AND(AND(E393&lt;&gt;"Hecho",E393&lt;&gt;"No aplica"),N(D393)&gt;0,N(D393)&lt;TODAY()),"VENCIDO; ","")&amp;IF(AND(E393="Hecho",G393=""),"HECHO - SIN COMPROBANTE; ","")&amp;IF(AND(E393="Hecho",N(F393)=0),"HECHO - SIN FECHA; ",""),LEN(IF(A393="","SIN OBRA; ",IF(COUNTIF('Obras'!$A$2:$A$51,A393)=0,"OBRA NO ESTÁ EN OBRAS; ",""))&amp;IF(B393="","SIN PUNTO; ","")&amp;IF(AND(AND(E393&lt;&gt;"Hecho",E393&lt;&gt;"No aplica"),N(I393)&gt;0,TODAY()&gt;=N(I393)),"ABIERTO DESPUÉS DEL INICIO; ","")&amp;IF(AND(AND(E393&lt;&gt;"Hecho",E393&lt;&gt;"No aplica"),N(I393)&gt;0,TODAY()&lt;N(I393),N(I393)-TODAY()&lt;=N('Ajustes'!$B$2)),"INICIO CERCANO - SIGUE ABIERTO; ","")&amp;IF(AND(E393&lt;&gt;"No aplica",C393=""),"SIN RESPONSABLE; ","")&amp;IF(AND(AND(E393&lt;&gt;"Hecho",E393&lt;&gt;"No aplica"),N(D393)=0),"SIN FECHA LÍMITE; ","")&amp;IF(AND(AND(E393&lt;&gt;"Hecho",E393&lt;&gt;"No aplica"),N(D393)&gt;0,N(I393)&gt;0,N(D393)&gt;N(I393)),"FECHA LÍMITE DESPUÉS DEL INICIO; ","")&amp;IF(AND(AND(E393&lt;&gt;"Hecho",E393&lt;&gt;"No aplica"),N(D393)&gt;0,N(D393)&lt;TODAY()),"VENCIDO; ","")&amp;IF(AND(E393="Hecho",G393=""),"HECHO - SIN COMPROBANTE; ","")&amp;IF(AND(E393="Hecho",N(F393)=0),"HECHO - SIN FECHA; ",""))-2)))</f>
        <v/>
      </c>
    </row>
    <row r="394">
      <c r="B394" s="6" t="n"/>
      <c r="D394" s="7" t="n"/>
      <c r="F394" s="7" t="n"/>
      <c r="H394" s="6" t="n"/>
      <c r="I394" s="7">
        <f>IF(A394="","",IFERROR(IF(N(INDEX('Obras'!$D$2:$D$51,MATCH(A394,'Obras'!$A$2:$A$51,0)))=0,"",INDEX('Obras'!$D$2:$D$51,MATCH(A394,'Obras'!$A$2:$A$51,0))),""))</f>
        <v/>
      </c>
      <c r="J394" s="8">
        <f>IF(N(I394)=0,"",N(I394)-TODAY())</f>
        <v/>
      </c>
      <c r="K394" s="6">
        <f>IF(NOT(OR(A394&lt;&gt;"",B394&lt;&gt;"")),"",IF(IF(A394="","SIN OBRA; ",IF(COUNTIF('Obras'!$A$2:$A$51,A394)=0,"OBRA NO ESTÁ EN OBRAS; ",""))&amp;IF(B394="","SIN PUNTO; ","")&amp;IF(AND(AND(E394&lt;&gt;"Hecho",E394&lt;&gt;"No aplica"),N(I394)&gt;0,TODAY()&gt;=N(I394)),"ABIERTO DESPUÉS DEL INICIO; ","")&amp;IF(AND(AND(E394&lt;&gt;"Hecho",E394&lt;&gt;"No aplica"),N(I394)&gt;0,TODAY()&lt;N(I394),N(I394)-TODAY()&lt;=N('Ajustes'!$B$2)),"INICIO CERCANO - SIGUE ABIERTO; ","")&amp;IF(AND(E394&lt;&gt;"No aplica",C394=""),"SIN RESPONSABLE; ","")&amp;IF(AND(AND(E394&lt;&gt;"Hecho",E394&lt;&gt;"No aplica"),N(D394)=0),"SIN FECHA LÍMITE; ","")&amp;IF(AND(AND(E394&lt;&gt;"Hecho",E394&lt;&gt;"No aplica"),N(D394)&gt;0,N(I394)&gt;0,N(D394)&gt;N(I394)),"FECHA LÍMITE DESPUÉS DEL INICIO; ","")&amp;IF(AND(AND(E394&lt;&gt;"Hecho",E394&lt;&gt;"No aplica"),N(D394)&gt;0,N(D394)&lt;TODAY()),"VENCIDO; ","")&amp;IF(AND(E394="Hecho",G394=""),"HECHO - SIN COMPROBANTE; ","")&amp;IF(AND(E394="Hecho",N(F394)=0),"HECHO - SIN FECHA; ","")="","",LEFT(IF(A394="","SIN OBRA; ",IF(COUNTIF('Obras'!$A$2:$A$51,A394)=0,"OBRA NO ESTÁ EN OBRAS; ",""))&amp;IF(B394="","SIN PUNTO; ","")&amp;IF(AND(AND(E394&lt;&gt;"Hecho",E394&lt;&gt;"No aplica"),N(I394)&gt;0,TODAY()&gt;=N(I394)),"ABIERTO DESPUÉS DEL INICIO; ","")&amp;IF(AND(AND(E394&lt;&gt;"Hecho",E394&lt;&gt;"No aplica"),N(I394)&gt;0,TODAY()&lt;N(I394),N(I394)-TODAY()&lt;=N('Ajustes'!$B$2)),"INICIO CERCANO - SIGUE ABIERTO; ","")&amp;IF(AND(E394&lt;&gt;"No aplica",C394=""),"SIN RESPONSABLE; ","")&amp;IF(AND(AND(E394&lt;&gt;"Hecho",E394&lt;&gt;"No aplica"),N(D394)=0),"SIN FECHA LÍMITE; ","")&amp;IF(AND(AND(E394&lt;&gt;"Hecho",E394&lt;&gt;"No aplica"),N(D394)&gt;0,N(I394)&gt;0,N(D394)&gt;N(I394)),"FECHA LÍMITE DESPUÉS DEL INICIO; ","")&amp;IF(AND(AND(E394&lt;&gt;"Hecho",E394&lt;&gt;"No aplica"),N(D394)&gt;0,N(D394)&lt;TODAY()),"VENCIDO; ","")&amp;IF(AND(E394="Hecho",G394=""),"HECHO - SIN COMPROBANTE; ","")&amp;IF(AND(E394="Hecho",N(F394)=0),"HECHO - SIN FECHA; ",""),LEN(IF(A394="","SIN OBRA; ",IF(COUNTIF('Obras'!$A$2:$A$51,A394)=0,"OBRA NO ESTÁ EN OBRAS; ",""))&amp;IF(B394="","SIN PUNTO; ","")&amp;IF(AND(AND(E394&lt;&gt;"Hecho",E394&lt;&gt;"No aplica"),N(I394)&gt;0,TODAY()&gt;=N(I394)),"ABIERTO DESPUÉS DEL INICIO; ","")&amp;IF(AND(AND(E394&lt;&gt;"Hecho",E394&lt;&gt;"No aplica"),N(I394)&gt;0,TODAY()&lt;N(I394),N(I394)-TODAY()&lt;=N('Ajustes'!$B$2)),"INICIO CERCANO - SIGUE ABIERTO; ","")&amp;IF(AND(E394&lt;&gt;"No aplica",C394=""),"SIN RESPONSABLE; ","")&amp;IF(AND(AND(E394&lt;&gt;"Hecho",E394&lt;&gt;"No aplica"),N(D394)=0),"SIN FECHA LÍMITE; ","")&amp;IF(AND(AND(E394&lt;&gt;"Hecho",E394&lt;&gt;"No aplica"),N(D394)&gt;0,N(I394)&gt;0,N(D394)&gt;N(I394)),"FECHA LÍMITE DESPUÉS DEL INICIO; ","")&amp;IF(AND(AND(E394&lt;&gt;"Hecho",E394&lt;&gt;"No aplica"),N(D394)&gt;0,N(D394)&lt;TODAY()),"VENCIDO; ","")&amp;IF(AND(E394="Hecho",G394=""),"HECHO - SIN COMPROBANTE; ","")&amp;IF(AND(E394="Hecho",N(F394)=0),"HECHO - SIN FECHA; ",""))-2)))</f>
        <v/>
      </c>
    </row>
    <row r="395">
      <c r="B395" s="6" t="n"/>
      <c r="D395" s="7" t="n"/>
      <c r="F395" s="7" t="n"/>
      <c r="H395" s="6" t="n"/>
      <c r="I395" s="7">
        <f>IF(A395="","",IFERROR(IF(N(INDEX('Obras'!$D$2:$D$51,MATCH(A395,'Obras'!$A$2:$A$51,0)))=0,"",INDEX('Obras'!$D$2:$D$51,MATCH(A395,'Obras'!$A$2:$A$51,0))),""))</f>
        <v/>
      </c>
      <c r="J395" s="8">
        <f>IF(N(I395)=0,"",N(I395)-TODAY())</f>
        <v/>
      </c>
      <c r="K395" s="6">
        <f>IF(NOT(OR(A395&lt;&gt;"",B395&lt;&gt;"")),"",IF(IF(A395="","SIN OBRA; ",IF(COUNTIF('Obras'!$A$2:$A$51,A395)=0,"OBRA NO ESTÁ EN OBRAS; ",""))&amp;IF(B395="","SIN PUNTO; ","")&amp;IF(AND(AND(E395&lt;&gt;"Hecho",E395&lt;&gt;"No aplica"),N(I395)&gt;0,TODAY()&gt;=N(I395)),"ABIERTO DESPUÉS DEL INICIO; ","")&amp;IF(AND(AND(E395&lt;&gt;"Hecho",E395&lt;&gt;"No aplica"),N(I395)&gt;0,TODAY()&lt;N(I395),N(I395)-TODAY()&lt;=N('Ajustes'!$B$2)),"INICIO CERCANO - SIGUE ABIERTO; ","")&amp;IF(AND(E395&lt;&gt;"No aplica",C395=""),"SIN RESPONSABLE; ","")&amp;IF(AND(AND(E395&lt;&gt;"Hecho",E395&lt;&gt;"No aplica"),N(D395)=0),"SIN FECHA LÍMITE; ","")&amp;IF(AND(AND(E395&lt;&gt;"Hecho",E395&lt;&gt;"No aplica"),N(D395)&gt;0,N(I395)&gt;0,N(D395)&gt;N(I395)),"FECHA LÍMITE DESPUÉS DEL INICIO; ","")&amp;IF(AND(AND(E395&lt;&gt;"Hecho",E395&lt;&gt;"No aplica"),N(D395)&gt;0,N(D395)&lt;TODAY()),"VENCIDO; ","")&amp;IF(AND(E395="Hecho",G395=""),"HECHO - SIN COMPROBANTE; ","")&amp;IF(AND(E395="Hecho",N(F395)=0),"HECHO - SIN FECHA; ","")="","",LEFT(IF(A395="","SIN OBRA; ",IF(COUNTIF('Obras'!$A$2:$A$51,A395)=0,"OBRA NO ESTÁ EN OBRAS; ",""))&amp;IF(B395="","SIN PUNTO; ","")&amp;IF(AND(AND(E395&lt;&gt;"Hecho",E395&lt;&gt;"No aplica"),N(I395)&gt;0,TODAY()&gt;=N(I395)),"ABIERTO DESPUÉS DEL INICIO; ","")&amp;IF(AND(AND(E395&lt;&gt;"Hecho",E395&lt;&gt;"No aplica"),N(I395)&gt;0,TODAY()&lt;N(I395),N(I395)-TODAY()&lt;=N('Ajustes'!$B$2)),"INICIO CERCANO - SIGUE ABIERTO; ","")&amp;IF(AND(E395&lt;&gt;"No aplica",C395=""),"SIN RESPONSABLE; ","")&amp;IF(AND(AND(E395&lt;&gt;"Hecho",E395&lt;&gt;"No aplica"),N(D395)=0),"SIN FECHA LÍMITE; ","")&amp;IF(AND(AND(E395&lt;&gt;"Hecho",E395&lt;&gt;"No aplica"),N(D395)&gt;0,N(I395)&gt;0,N(D395)&gt;N(I395)),"FECHA LÍMITE DESPUÉS DEL INICIO; ","")&amp;IF(AND(AND(E395&lt;&gt;"Hecho",E395&lt;&gt;"No aplica"),N(D395)&gt;0,N(D395)&lt;TODAY()),"VENCIDO; ","")&amp;IF(AND(E395="Hecho",G395=""),"HECHO - SIN COMPROBANTE; ","")&amp;IF(AND(E395="Hecho",N(F395)=0),"HECHO - SIN FECHA; ",""),LEN(IF(A395="","SIN OBRA; ",IF(COUNTIF('Obras'!$A$2:$A$51,A395)=0,"OBRA NO ESTÁ EN OBRAS; ",""))&amp;IF(B395="","SIN PUNTO; ","")&amp;IF(AND(AND(E395&lt;&gt;"Hecho",E395&lt;&gt;"No aplica"),N(I395)&gt;0,TODAY()&gt;=N(I395)),"ABIERTO DESPUÉS DEL INICIO; ","")&amp;IF(AND(AND(E395&lt;&gt;"Hecho",E395&lt;&gt;"No aplica"),N(I395)&gt;0,TODAY()&lt;N(I395),N(I395)-TODAY()&lt;=N('Ajustes'!$B$2)),"INICIO CERCANO - SIGUE ABIERTO; ","")&amp;IF(AND(E395&lt;&gt;"No aplica",C395=""),"SIN RESPONSABLE; ","")&amp;IF(AND(AND(E395&lt;&gt;"Hecho",E395&lt;&gt;"No aplica"),N(D395)=0),"SIN FECHA LÍMITE; ","")&amp;IF(AND(AND(E395&lt;&gt;"Hecho",E395&lt;&gt;"No aplica"),N(D395)&gt;0,N(I395)&gt;0,N(D395)&gt;N(I395)),"FECHA LÍMITE DESPUÉS DEL INICIO; ","")&amp;IF(AND(AND(E395&lt;&gt;"Hecho",E395&lt;&gt;"No aplica"),N(D395)&gt;0,N(D395)&lt;TODAY()),"VENCIDO; ","")&amp;IF(AND(E395="Hecho",G395=""),"HECHO - SIN COMPROBANTE; ","")&amp;IF(AND(E395="Hecho",N(F395)=0),"HECHO - SIN FECHA; ",""))-2)))</f>
        <v/>
      </c>
    </row>
    <row r="396">
      <c r="B396" s="6" t="n"/>
      <c r="D396" s="7" t="n"/>
      <c r="F396" s="7" t="n"/>
      <c r="H396" s="6" t="n"/>
      <c r="I396" s="7">
        <f>IF(A396="","",IFERROR(IF(N(INDEX('Obras'!$D$2:$D$51,MATCH(A396,'Obras'!$A$2:$A$51,0)))=0,"",INDEX('Obras'!$D$2:$D$51,MATCH(A396,'Obras'!$A$2:$A$51,0))),""))</f>
        <v/>
      </c>
      <c r="J396" s="8">
        <f>IF(N(I396)=0,"",N(I396)-TODAY())</f>
        <v/>
      </c>
      <c r="K396" s="6">
        <f>IF(NOT(OR(A396&lt;&gt;"",B396&lt;&gt;"")),"",IF(IF(A396="","SIN OBRA; ",IF(COUNTIF('Obras'!$A$2:$A$51,A396)=0,"OBRA NO ESTÁ EN OBRAS; ",""))&amp;IF(B396="","SIN PUNTO; ","")&amp;IF(AND(AND(E396&lt;&gt;"Hecho",E396&lt;&gt;"No aplica"),N(I396)&gt;0,TODAY()&gt;=N(I396)),"ABIERTO DESPUÉS DEL INICIO; ","")&amp;IF(AND(AND(E396&lt;&gt;"Hecho",E396&lt;&gt;"No aplica"),N(I396)&gt;0,TODAY()&lt;N(I396),N(I396)-TODAY()&lt;=N('Ajustes'!$B$2)),"INICIO CERCANO - SIGUE ABIERTO; ","")&amp;IF(AND(E396&lt;&gt;"No aplica",C396=""),"SIN RESPONSABLE; ","")&amp;IF(AND(AND(E396&lt;&gt;"Hecho",E396&lt;&gt;"No aplica"),N(D396)=0),"SIN FECHA LÍMITE; ","")&amp;IF(AND(AND(E396&lt;&gt;"Hecho",E396&lt;&gt;"No aplica"),N(D396)&gt;0,N(I396)&gt;0,N(D396)&gt;N(I396)),"FECHA LÍMITE DESPUÉS DEL INICIO; ","")&amp;IF(AND(AND(E396&lt;&gt;"Hecho",E396&lt;&gt;"No aplica"),N(D396)&gt;0,N(D396)&lt;TODAY()),"VENCIDO; ","")&amp;IF(AND(E396="Hecho",G396=""),"HECHO - SIN COMPROBANTE; ","")&amp;IF(AND(E396="Hecho",N(F396)=0),"HECHO - SIN FECHA; ","")="","",LEFT(IF(A396="","SIN OBRA; ",IF(COUNTIF('Obras'!$A$2:$A$51,A396)=0,"OBRA NO ESTÁ EN OBRAS; ",""))&amp;IF(B396="","SIN PUNTO; ","")&amp;IF(AND(AND(E396&lt;&gt;"Hecho",E396&lt;&gt;"No aplica"),N(I396)&gt;0,TODAY()&gt;=N(I396)),"ABIERTO DESPUÉS DEL INICIO; ","")&amp;IF(AND(AND(E396&lt;&gt;"Hecho",E396&lt;&gt;"No aplica"),N(I396)&gt;0,TODAY()&lt;N(I396),N(I396)-TODAY()&lt;=N('Ajustes'!$B$2)),"INICIO CERCANO - SIGUE ABIERTO; ","")&amp;IF(AND(E396&lt;&gt;"No aplica",C396=""),"SIN RESPONSABLE; ","")&amp;IF(AND(AND(E396&lt;&gt;"Hecho",E396&lt;&gt;"No aplica"),N(D396)=0),"SIN FECHA LÍMITE; ","")&amp;IF(AND(AND(E396&lt;&gt;"Hecho",E396&lt;&gt;"No aplica"),N(D396)&gt;0,N(I396)&gt;0,N(D396)&gt;N(I396)),"FECHA LÍMITE DESPUÉS DEL INICIO; ","")&amp;IF(AND(AND(E396&lt;&gt;"Hecho",E396&lt;&gt;"No aplica"),N(D396)&gt;0,N(D396)&lt;TODAY()),"VENCIDO; ","")&amp;IF(AND(E396="Hecho",G396=""),"HECHO - SIN COMPROBANTE; ","")&amp;IF(AND(E396="Hecho",N(F396)=0),"HECHO - SIN FECHA; ",""),LEN(IF(A396="","SIN OBRA; ",IF(COUNTIF('Obras'!$A$2:$A$51,A396)=0,"OBRA NO ESTÁ EN OBRAS; ",""))&amp;IF(B396="","SIN PUNTO; ","")&amp;IF(AND(AND(E396&lt;&gt;"Hecho",E396&lt;&gt;"No aplica"),N(I396)&gt;0,TODAY()&gt;=N(I396)),"ABIERTO DESPUÉS DEL INICIO; ","")&amp;IF(AND(AND(E396&lt;&gt;"Hecho",E396&lt;&gt;"No aplica"),N(I396)&gt;0,TODAY()&lt;N(I396),N(I396)-TODAY()&lt;=N('Ajustes'!$B$2)),"INICIO CERCANO - SIGUE ABIERTO; ","")&amp;IF(AND(E396&lt;&gt;"No aplica",C396=""),"SIN RESPONSABLE; ","")&amp;IF(AND(AND(E396&lt;&gt;"Hecho",E396&lt;&gt;"No aplica"),N(D396)=0),"SIN FECHA LÍMITE; ","")&amp;IF(AND(AND(E396&lt;&gt;"Hecho",E396&lt;&gt;"No aplica"),N(D396)&gt;0,N(I396)&gt;0,N(D396)&gt;N(I396)),"FECHA LÍMITE DESPUÉS DEL INICIO; ","")&amp;IF(AND(AND(E396&lt;&gt;"Hecho",E396&lt;&gt;"No aplica"),N(D396)&gt;0,N(D396)&lt;TODAY()),"VENCIDO; ","")&amp;IF(AND(E396="Hecho",G396=""),"HECHO - SIN COMPROBANTE; ","")&amp;IF(AND(E396="Hecho",N(F396)=0),"HECHO - SIN FECHA; ",""))-2)))</f>
        <v/>
      </c>
    </row>
    <row r="397">
      <c r="B397" s="6" t="n"/>
      <c r="D397" s="7" t="n"/>
      <c r="F397" s="7" t="n"/>
      <c r="H397" s="6" t="n"/>
      <c r="I397" s="7">
        <f>IF(A397="","",IFERROR(IF(N(INDEX('Obras'!$D$2:$D$51,MATCH(A397,'Obras'!$A$2:$A$51,0)))=0,"",INDEX('Obras'!$D$2:$D$51,MATCH(A397,'Obras'!$A$2:$A$51,0))),""))</f>
        <v/>
      </c>
      <c r="J397" s="8">
        <f>IF(N(I397)=0,"",N(I397)-TODAY())</f>
        <v/>
      </c>
      <c r="K397" s="6">
        <f>IF(NOT(OR(A397&lt;&gt;"",B397&lt;&gt;"")),"",IF(IF(A397="","SIN OBRA; ",IF(COUNTIF('Obras'!$A$2:$A$51,A397)=0,"OBRA NO ESTÁ EN OBRAS; ",""))&amp;IF(B397="","SIN PUNTO; ","")&amp;IF(AND(AND(E397&lt;&gt;"Hecho",E397&lt;&gt;"No aplica"),N(I397)&gt;0,TODAY()&gt;=N(I397)),"ABIERTO DESPUÉS DEL INICIO; ","")&amp;IF(AND(AND(E397&lt;&gt;"Hecho",E397&lt;&gt;"No aplica"),N(I397)&gt;0,TODAY()&lt;N(I397),N(I397)-TODAY()&lt;=N('Ajustes'!$B$2)),"INICIO CERCANO - SIGUE ABIERTO; ","")&amp;IF(AND(E397&lt;&gt;"No aplica",C397=""),"SIN RESPONSABLE; ","")&amp;IF(AND(AND(E397&lt;&gt;"Hecho",E397&lt;&gt;"No aplica"),N(D397)=0),"SIN FECHA LÍMITE; ","")&amp;IF(AND(AND(E397&lt;&gt;"Hecho",E397&lt;&gt;"No aplica"),N(D397)&gt;0,N(I397)&gt;0,N(D397)&gt;N(I397)),"FECHA LÍMITE DESPUÉS DEL INICIO; ","")&amp;IF(AND(AND(E397&lt;&gt;"Hecho",E397&lt;&gt;"No aplica"),N(D397)&gt;0,N(D397)&lt;TODAY()),"VENCIDO; ","")&amp;IF(AND(E397="Hecho",G397=""),"HECHO - SIN COMPROBANTE; ","")&amp;IF(AND(E397="Hecho",N(F397)=0),"HECHO - SIN FECHA; ","")="","",LEFT(IF(A397="","SIN OBRA; ",IF(COUNTIF('Obras'!$A$2:$A$51,A397)=0,"OBRA NO ESTÁ EN OBRAS; ",""))&amp;IF(B397="","SIN PUNTO; ","")&amp;IF(AND(AND(E397&lt;&gt;"Hecho",E397&lt;&gt;"No aplica"),N(I397)&gt;0,TODAY()&gt;=N(I397)),"ABIERTO DESPUÉS DEL INICIO; ","")&amp;IF(AND(AND(E397&lt;&gt;"Hecho",E397&lt;&gt;"No aplica"),N(I397)&gt;0,TODAY()&lt;N(I397),N(I397)-TODAY()&lt;=N('Ajustes'!$B$2)),"INICIO CERCANO - SIGUE ABIERTO; ","")&amp;IF(AND(E397&lt;&gt;"No aplica",C397=""),"SIN RESPONSABLE; ","")&amp;IF(AND(AND(E397&lt;&gt;"Hecho",E397&lt;&gt;"No aplica"),N(D397)=0),"SIN FECHA LÍMITE; ","")&amp;IF(AND(AND(E397&lt;&gt;"Hecho",E397&lt;&gt;"No aplica"),N(D397)&gt;0,N(I397)&gt;0,N(D397)&gt;N(I397)),"FECHA LÍMITE DESPUÉS DEL INICIO; ","")&amp;IF(AND(AND(E397&lt;&gt;"Hecho",E397&lt;&gt;"No aplica"),N(D397)&gt;0,N(D397)&lt;TODAY()),"VENCIDO; ","")&amp;IF(AND(E397="Hecho",G397=""),"HECHO - SIN COMPROBANTE; ","")&amp;IF(AND(E397="Hecho",N(F397)=0),"HECHO - SIN FECHA; ",""),LEN(IF(A397="","SIN OBRA; ",IF(COUNTIF('Obras'!$A$2:$A$51,A397)=0,"OBRA NO ESTÁ EN OBRAS; ",""))&amp;IF(B397="","SIN PUNTO; ","")&amp;IF(AND(AND(E397&lt;&gt;"Hecho",E397&lt;&gt;"No aplica"),N(I397)&gt;0,TODAY()&gt;=N(I397)),"ABIERTO DESPUÉS DEL INICIO; ","")&amp;IF(AND(AND(E397&lt;&gt;"Hecho",E397&lt;&gt;"No aplica"),N(I397)&gt;0,TODAY()&lt;N(I397),N(I397)-TODAY()&lt;=N('Ajustes'!$B$2)),"INICIO CERCANO - SIGUE ABIERTO; ","")&amp;IF(AND(E397&lt;&gt;"No aplica",C397=""),"SIN RESPONSABLE; ","")&amp;IF(AND(AND(E397&lt;&gt;"Hecho",E397&lt;&gt;"No aplica"),N(D397)=0),"SIN FECHA LÍMITE; ","")&amp;IF(AND(AND(E397&lt;&gt;"Hecho",E397&lt;&gt;"No aplica"),N(D397)&gt;0,N(I397)&gt;0,N(D397)&gt;N(I397)),"FECHA LÍMITE DESPUÉS DEL INICIO; ","")&amp;IF(AND(AND(E397&lt;&gt;"Hecho",E397&lt;&gt;"No aplica"),N(D397)&gt;0,N(D397)&lt;TODAY()),"VENCIDO; ","")&amp;IF(AND(E397="Hecho",G397=""),"HECHO - SIN COMPROBANTE; ","")&amp;IF(AND(E397="Hecho",N(F397)=0),"HECHO - SIN FECHA; ",""))-2)))</f>
        <v/>
      </c>
    </row>
    <row r="398">
      <c r="B398" s="6" t="n"/>
      <c r="D398" s="7" t="n"/>
      <c r="F398" s="7" t="n"/>
      <c r="H398" s="6" t="n"/>
      <c r="I398" s="7">
        <f>IF(A398="","",IFERROR(IF(N(INDEX('Obras'!$D$2:$D$51,MATCH(A398,'Obras'!$A$2:$A$51,0)))=0,"",INDEX('Obras'!$D$2:$D$51,MATCH(A398,'Obras'!$A$2:$A$51,0))),""))</f>
        <v/>
      </c>
      <c r="J398" s="8">
        <f>IF(N(I398)=0,"",N(I398)-TODAY())</f>
        <v/>
      </c>
      <c r="K398" s="6">
        <f>IF(NOT(OR(A398&lt;&gt;"",B398&lt;&gt;"")),"",IF(IF(A398="","SIN OBRA; ",IF(COUNTIF('Obras'!$A$2:$A$51,A398)=0,"OBRA NO ESTÁ EN OBRAS; ",""))&amp;IF(B398="","SIN PUNTO; ","")&amp;IF(AND(AND(E398&lt;&gt;"Hecho",E398&lt;&gt;"No aplica"),N(I398)&gt;0,TODAY()&gt;=N(I398)),"ABIERTO DESPUÉS DEL INICIO; ","")&amp;IF(AND(AND(E398&lt;&gt;"Hecho",E398&lt;&gt;"No aplica"),N(I398)&gt;0,TODAY()&lt;N(I398),N(I398)-TODAY()&lt;=N('Ajustes'!$B$2)),"INICIO CERCANO - SIGUE ABIERTO; ","")&amp;IF(AND(E398&lt;&gt;"No aplica",C398=""),"SIN RESPONSABLE; ","")&amp;IF(AND(AND(E398&lt;&gt;"Hecho",E398&lt;&gt;"No aplica"),N(D398)=0),"SIN FECHA LÍMITE; ","")&amp;IF(AND(AND(E398&lt;&gt;"Hecho",E398&lt;&gt;"No aplica"),N(D398)&gt;0,N(I398)&gt;0,N(D398)&gt;N(I398)),"FECHA LÍMITE DESPUÉS DEL INICIO; ","")&amp;IF(AND(AND(E398&lt;&gt;"Hecho",E398&lt;&gt;"No aplica"),N(D398)&gt;0,N(D398)&lt;TODAY()),"VENCIDO; ","")&amp;IF(AND(E398="Hecho",G398=""),"HECHO - SIN COMPROBANTE; ","")&amp;IF(AND(E398="Hecho",N(F398)=0),"HECHO - SIN FECHA; ","")="","",LEFT(IF(A398="","SIN OBRA; ",IF(COUNTIF('Obras'!$A$2:$A$51,A398)=0,"OBRA NO ESTÁ EN OBRAS; ",""))&amp;IF(B398="","SIN PUNTO; ","")&amp;IF(AND(AND(E398&lt;&gt;"Hecho",E398&lt;&gt;"No aplica"),N(I398)&gt;0,TODAY()&gt;=N(I398)),"ABIERTO DESPUÉS DEL INICIO; ","")&amp;IF(AND(AND(E398&lt;&gt;"Hecho",E398&lt;&gt;"No aplica"),N(I398)&gt;0,TODAY()&lt;N(I398),N(I398)-TODAY()&lt;=N('Ajustes'!$B$2)),"INICIO CERCANO - SIGUE ABIERTO; ","")&amp;IF(AND(E398&lt;&gt;"No aplica",C398=""),"SIN RESPONSABLE; ","")&amp;IF(AND(AND(E398&lt;&gt;"Hecho",E398&lt;&gt;"No aplica"),N(D398)=0),"SIN FECHA LÍMITE; ","")&amp;IF(AND(AND(E398&lt;&gt;"Hecho",E398&lt;&gt;"No aplica"),N(D398)&gt;0,N(I398)&gt;0,N(D398)&gt;N(I398)),"FECHA LÍMITE DESPUÉS DEL INICIO; ","")&amp;IF(AND(AND(E398&lt;&gt;"Hecho",E398&lt;&gt;"No aplica"),N(D398)&gt;0,N(D398)&lt;TODAY()),"VENCIDO; ","")&amp;IF(AND(E398="Hecho",G398=""),"HECHO - SIN COMPROBANTE; ","")&amp;IF(AND(E398="Hecho",N(F398)=0),"HECHO - SIN FECHA; ",""),LEN(IF(A398="","SIN OBRA; ",IF(COUNTIF('Obras'!$A$2:$A$51,A398)=0,"OBRA NO ESTÁ EN OBRAS; ",""))&amp;IF(B398="","SIN PUNTO; ","")&amp;IF(AND(AND(E398&lt;&gt;"Hecho",E398&lt;&gt;"No aplica"),N(I398)&gt;0,TODAY()&gt;=N(I398)),"ABIERTO DESPUÉS DEL INICIO; ","")&amp;IF(AND(AND(E398&lt;&gt;"Hecho",E398&lt;&gt;"No aplica"),N(I398)&gt;0,TODAY()&lt;N(I398),N(I398)-TODAY()&lt;=N('Ajustes'!$B$2)),"INICIO CERCANO - SIGUE ABIERTO; ","")&amp;IF(AND(E398&lt;&gt;"No aplica",C398=""),"SIN RESPONSABLE; ","")&amp;IF(AND(AND(E398&lt;&gt;"Hecho",E398&lt;&gt;"No aplica"),N(D398)=0),"SIN FECHA LÍMITE; ","")&amp;IF(AND(AND(E398&lt;&gt;"Hecho",E398&lt;&gt;"No aplica"),N(D398)&gt;0,N(I398)&gt;0,N(D398)&gt;N(I398)),"FECHA LÍMITE DESPUÉS DEL INICIO; ","")&amp;IF(AND(AND(E398&lt;&gt;"Hecho",E398&lt;&gt;"No aplica"),N(D398)&gt;0,N(D398)&lt;TODAY()),"VENCIDO; ","")&amp;IF(AND(E398="Hecho",G398=""),"HECHO - SIN COMPROBANTE; ","")&amp;IF(AND(E398="Hecho",N(F398)=0),"HECHO - SIN FECHA; ",""))-2)))</f>
        <v/>
      </c>
    </row>
    <row r="399">
      <c r="B399" s="6" t="n"/>
      <c r="D399" s="7" t="n"/>
      <c r="F399" s="7" t="n"/>
      <c r="H399" s="6" t="n"/>
      <c r="I399" s="7">
        <f>IF(A399="","",IFERROR(IF(N(INDEX('Obras'!$D$2:$D$51,MATCH(A399,'Obras'!$A$2:$A$51,0)))=0,"",INDEX('Obras'!$D$2:$D$51,MATCH(A399,'Obras'!$A$2:$A$51,0))),""))</f>
        <v/>
      </c>
      <c r="J399" s="8">
        <f>IF(N(I399)=0,"",N(I399)-TODAY())</f>
        <v/>
      </c>
      <c r="K399" s="6">
        <f>IF(NOT(OR(A399&lt;&gt;"",B399&lt;&gt;"")),"",IF(IF(A399="","SIN OBRA; ",IF(COUNTIF('Obras'!$A$2:$A$51,A399)=0,"OBRA NO ESTÁ EN OBRAS; ",""))&amp;IF(B399="","SIN PUNTO; ","")&amp;IF(AND(AND(E399&lt;&gt;"Hecho",E399&lt;&gt;"No aplica"),N(I399)&gt;0,TODAY()&gt;=N(I399)),"ABIERTO DESPUÉS DEL INICIO; ","")&amp;IF(AND(AND(E399&lt;&gt;"Hecho",E399&lt;&gt;"No aplica"),N(I399)&gt;0,TODAY()&lt;N(I399),N(I399)-TODAY()&lt;=N('Ajustes'!$B$2)),"INICIO CERCANO - SIGUE ABIERTO; ","")&amp;IF(AND(E399&lt;&gt;"No aplica",C399=""),"SIN RESPONSABLE; ","")&amp;IF(AND(AND(E399&lt;&gt;"Hecho",E399&lt;&gt;"No aplica"),N(D399)=0),"SIN FECHA LÍMITE; ","")&amp;IF(AND(AND(E399&lt;&gt;"Hecho",E399&lt;&gt;"No aplica"),N(D399)&gt;0,N(I399)&gt;0,N(D399)&gt;N(I399)),"FECHA LÍMITE DESPUÉS DEL INICIO; ","")&amp;IF(AND(AND(E399&lt;&gt;"Hecho",E399&lt;&gt;"No aplica"),N(D399)&gt;0,N(D399)&lt;TODAY()),"VENCIDO; ","")&amp;IF(AND(E399="Hecho",G399=""),"HECHO - SIN COMPROBANTE; ","")&amp;IF(AND(E399="Hecho",N(F399)=0),"HECHO - SIN FECHA; ","")="","",LEFT(IF(A399="","SIN OBRA; ",IF(COUNTIF('Obras'!$A$2:$A$51,A399)=0,"OBRA NO ESTÁ EN OBRAS; ",""))&amp;IF(B399="","SIN PUNTO; ","")&amp;IF(AND(AND(E399&lt;&gt;"Hecho",E399&lt;&gt;"No aplica"),N(I399)&gt;0,TODAY()&gt;=N(I399)),"ABIERTO DESPUÉS DEL INICIO; ","")&amp;IF(AND(AND(E399&lt;&gt;"Hecho",E399&lt;&gt;"No aplica"),N(I399)&gt;0,TODAY()&lt;N(I399),N(I399)-TODAY()&lt;=N('Ajustes'!$B$2)),"INICIO CERCANO - SIGUE ABIERTO; ","")&amp;IF(AND(E399&lt;&gt;"No aplica",C399=""),"SIN RESPONSABLE; ","")&amp;IF(AND(AND(E399&lt;&gt;"Hecho",E399&lt;&gt;"No aplica"),N(D399)=0),"SIN FECHA LÍMITE; ","")&amp;IF(AND(AND(E399&lt;&gt;"Hecho",E399&lt;&gt;"No aplica"),N(D399)&gt;0,N(I399)&gt;0,N(D399)&gt;N(I399)),"FECHA LÍMITE DESPUÉS DEL INICIO; ","")&amp;IF(AND(AND(E399&lt;&gt;"Hecho",E399&lt;&gt;"No aplica"),N(D399)&gt;0,N(D399)&lt;TODAY()),"VENCIDO; ","")&amp;IF(AND(E399="Hecho",G399=""),"HECHO - SIN COMPROBANTE; ","")&amp;IF(AND(E399="Hecho",N(F399)=0),"HECHO - SIN FECHA; ",""),LEN(IF(A399="","SIN OBRA; ",IF(COUNTIF('Obras'!$A$2:$A$51,A399)=0,"OBRA NO ESTÁ EN OBRAS; ",""))&amp;IF(B399="","SIN PUNTO; ","")&amp;IF(AND(AND(E399&lt;&gt;"Hecho",E399&lt;&gt;"No aplica"),N(I399)&gt;0,TODAY()&gt;=N(I399)),"ABIERTO DESPUÉS DEL INICIO; ","")&amp;IF(AND(AND(E399&lt;&gt;"Hecho",E399&lt;&gt;"No aplica"),N(I399)&gt;0,TODAY()&lt;N(I399),N(I399)-TODAY()&lt;=N('Ajustes'!$B$2)),"INICIO CERCANO - SIGUE ABIERTO; ","")&amp;IF(AND(E399&lt;&gt;"No aplica",C399=""),"SIN RESPONSABLE; ","")&amp;IF(AND(AND(E399&lt;&gt;"Hecho",E399&lt;&gt;"No aplica"),N(D399)=0),"SIN FECHA LÍMITE; ","")&amp;IF(AND(AND(E399&lt;&gt;"Hecho",E399&lt;&gt;"No aplica"),N(D399)&gt;0,N(I399)&gt;0,N(D399)&gt;N(I399)),"FECHA LÍMITE DESPUÉS DEL INICIO; ","")&amp;IF(AND(AND(E399&lt;&gt;"Hecho",E399&lt;&gt;"No aplica"),N(D399)&gt;0,N(D399)&lt;TODAY()),"VENCIDO; ","")&amp;IF(AND(E399="Hecho",G399=""),"HECHO - SIN COMPROBANTE; ","")&amp;IF(AND(E399="Hecho",N(F399)=0),"HECHO - SIN FECHA; ",""))-2)))</f>
        <v/>
      </c>
    </row>
    <row r="400">
      <c r="B400" s="6" t="n"/>
      <c r="D400" s="7" t="n"/>
      <c r="F400" s="7" t="n"/>
      <c r="H400" s="6" t="n"/>
      <c r="I400" s="7">
        <f>IF(A400="","",IFERROR(IF(N(INDEX('Obras'!$D$2:$D$51,MATCH(A400,'Obras'!$A$2:$A$51,0)))=0,"",INDEX('Obras'!$D$2:$D$51,MATCH(A400,'Obras'!$A$2:$A$51,0))),""))</f>
        <v/>
      </c>
      <c r="J400" s="8">
        <f>IF(N(I400)=0,"",N(I400)-TODAY())</f>
        <v/>
      </c>
      <c r="K400" s="6">
        <f>IF(NOT(OR(A400&lt;&gt;"",B400&lt;&gt;"")),"",IF(IF(A400="","SIN OBRA; ",IF(COUNTIF('Obras'!$A$2:$A$51,A400)=0,"OBRA NO ESTÁ EN OBRAS; ",""))&amp;IF(B400="","SIN PUNTO; ","")&amp;IF(AND(AND(E400&lt;&gt;"Hecho",E400&lt;&gt;"No aplica"),N(I400)&gt;0,TODAY()&gt;=N(I400)),"ABIERTO DESPUÉS DEL INICIO; ","")&amp;IF(AND(AND(E400&lt;&gt;"Hecho",E400&lt;&gt;"No aplica"),N(I400)&gt;0,TODAY()&lt;N(I400),N(I400)-TODAY()&lt;=N('Ajustes'!$B$2)),"INICIO CERCANO - SIGUE ABIERTO; ","")&amp;IF(AND(E400&lt;&gt;"No aplica",C400=""),"SIN RESPONSABLE; ","")&amp;IF(AND(AND(E400&lt;&gt;"Hecho",E400&lt;&gt;"No aplica"),N(D400)=0),"SIN FECHA LÍMITE; ","")&amp;IF(AND(AND(E400&lt;&gt;"Hecho",E400&lt;&gt;"No aplica"),N(D400)&gt;0,N(I400)&gt;0,N(D400)&gt;N(I400)),"FECHA LÍMITE DESPUÉS DEL INICIO; ","")&amp;IF(AND(AND(E400&lt;&gt;"Hecho",E400&lt;&gt;"No aplica"),N(D400)&gt;0,N(D400)&lt;TODAY()),"VENCIDO; ","")&amp;IF(AND(E400="Hecho",G400=""),"HECHO - SIN COMPROBANTE; ","")&amp;IF(AND(E400="Hecho",N(F400)=0),"HECHO - SIN FECHA; ","")="","",LEFT(IF(A400="","SIN OBRA; ",IF(COUNTIF('Obras'!$A$2:$A$51,A400)=0,"OBRA NO ESTÁ EN OBRAS; ",""))&amp;IF(B400="","SIN PUNTO; ","")&amp;IF(AND(AND(E400&lt;&gt;"Hecho",E400&lt;&gt;"No aplica"),N(I400)&gt;0,TODAY()&gt;=N(I400)),"ABIERTO DESPUÉS DEL INICIO; ","")&amp;IF(AND(AND(E400&lt;&gt;"Hecho",E400&lt;&gt;"No aplica"),N(I400)&gt;0,TODAY()&lt;N(I400),N(I400)-TODAY()&lt;=N('Ajustes'!$B$2)),"INICIO CERCANO - SIGUE ABIERTO; ","")&amp;IF(AND(E400&lt;&gt;"No aplica",C400=""),"SIN RESPONSABLE; ","")&amp;IF(AND(AND(E400&lt;&gt;"Hecho",E400&lt;&gt;"No aplica"),N(D400)=0),"SIN FECHA LÍMITE; ","")&amp;IF(AND(AND(E400&lt;&gt;"Hecho",E400&lt;&gt;"No aplica"),N(D400)&gt;0,N(I400)&gt;0,N(D400)&gt;N(I400)),"FECHA LÍMITE DESPUÉS DEL INICIO; ","")&amp;IF(AND(AND(E400&lt;&gt;"Hecho",E400&lt;&gt;"No aplica"),N(D400)&gt;0,N(D400)&lt;TODAY()),"VENCIDO; ","")&amp;IF(AND(E400="Hecho",G400=""),"HECHO - SIN COMPROBANTE; ","")&amp;IF(AND(E400="Hecho",N(F400)=0),"HECHO - SIN FECHA; ",""),LEN(IF(A400="","SIN OBRA; ",IF(COUNTIF('Obras'!$A$2:$A$51,A400)=0,"OBRA NO ESTÁ EN OBRAS; ",""))&amp;IF(B400="","SIN PUNTO; ","")&amp;IF(AND(AND(E400&lt;&gt;"Hecho",E400&lt;&gt;"No aplica"),N(I400)&gt;0,TODAY()&gt;=N(I400)),"ABIERTO DESPUÉS DEL INICIO; ","")&amp;IF(AND(AND(E400&lt;&gt;"Hecho",E400&lt;&gt;"No aplica"),N(I400)&gt;0,TODAY()&lt;N(I400),N(I400)-TODAY()&lt;=N('Ajustes'!$B$2)),"INICIO CERCANO - SIGUE ABIERTO; ","")&amp;IF(AND(E400&lt;&gt;"No aplica",C400=""),"SIN RESPONSABLE; ","")&amp;IF(AND(AND(E400&lt;&gt;"Hecho",E400&lt;&gt;"No aplica"),N(D400)=0),"SIN FECHA LÍMITE; ","")&amp;IF(AND(AND(E400&lt;&gt;"Hecho",E400&lt;&gt;"No aplica"),N(D400)&gt;0,N(I400)&gt;0,N(D400)&gt;N(I400)),"FECHA LÍMITE DESPUÉS DEL INICIO; ","")&amp;IF(AND(AND(E400&lt;&gt;"Hecho",E400&lt;&gt;"No aplica"),N(D400)&gt;0,N(D400)&lt;TODAY()),"VENCIDO; ","")&amp;IF(AND(E400="Hecho",G400=""),"HECHO - SIN COMPROBANTE; ","")&amp;IF(AND(E400="Hecho",N(F400)=0),"HECHO - SIN FECHA; ",""))-2)))</f>
        <v/>
      </c>
    </row>
    <row r="401">
      <c r="B401" s="6" t="n"/>
      <c r="D401" s="7" t="n"/>
      <c r="F401" s="7" t="n"/>
      <c r="H401" s="6" t="n"/>
      <c r="I401" s="7">
        <f>IF(A401="","",IFERROR(IF(N(INDEX('Obras'!$D$2:$D$51,MATCH(A401,'Obras'!$A$2:$A$51,0)))=0,"",INDEX('Obras'!$D$2:$D$51,MATCH(A401,'Obras'!$A$2:$A$51,0))),""))</f>
        <v/>
      </c>
      <c r="J401" s="8">
        <f>IF(N(I401)=0,"",N(I401)-TODAY())</f>
        <v/>
      </c>
      <c r="K401" s="6">
        <f>IF(NOT(OR(A401&lt;&gt;"",B401&lt;&gt;"")),"",IF(IF(A401="","SIN OBRA; ",IF(COUNTIF('Obras'!$A$2:$A$51,A401)=0,"OBRA NO ESTÁ EN OBRAS; ",""))&amp;IF(B401="","SIN PUNTO; ","")&amp;IF(AND(AND(E401&lt;&gt;"Hecho",E401&lt;&gt;"No aplica"),N(I401)&gt;0,TODAY()&gt;=N(I401)),"ABIERTO DESPUÉS DEL INICIO; ","")&amp;IF(AND(AND(E401&lt;&gt;"Hecho",E401&lt;&gt;"No aplica"),N(I401)&gt;0,TODAY()&lt;N(I401),N(I401)-TODAY()&lt;=N('Ajustes'!$B$2)),"INICIO CERCANO - SIGUE ABIERTO; ","")&amp;IF(AND(E401&lt;&gt;"No aplica",C401=""),"SIN RESPONSABLE; ","")&amp;IF(AND(AND(E401&lt;&gt;"Hecho",E401&lt;&gt;"No aplica"),N(D401)=0),"SIN FECHA LÍMITE; ","")&amp;IF(AND(AND(E401&lt;&gt;"Hecho",E401&lt;&gt;"No aplica"),N(D401)&gt;0,N(I401)&gt;0,N(D401)&gt;N(I401)),"FECHA LÍMITE DESPUÉS DEL INICIO; ","")&amp;IF(AND(AND(E401&lt;&gt;"Hecho",E401&lt;&gt;"No aplica"),N(D401)&gt;0,N(D401)&lt;TODAY()),"VENCIDO; ","")&amp;IF(AND(E401="Hecho",G401=""),"HECHO - SIN COMPROBANTE; ","")&amp;IF(AND(E401="Hecho",N(F401)=0),"HECHO - SIN FECHA; ","")="","",LEFT(IF(A401="","SIN OBRA; ",IF(COUNTIF('Obras'!$A$2:$A$51,A401)=0,"OBRA NO ESTÁ EN OBRAS; ",""))&amp;IF(B401="","SIN PUNTO; ","")&amp;IF(AND(AND(E401&lt;&gt;"Hecho",E401&lt;&gt;"No aplica"),N(I401)&gt;0,TODAY()&gt;=N(I401)),"ABIERTO DESPUÉS DEL INICIO; ","")&amp;IF(AND(AND(E401&lt;&gt;"Hecho",E401&lt;&gt;"No aplica"),N(I401)&gt;0,TODAY()&lt;N(I401),N(I401)-TODAY()&lt;=N('Ajustes'!$B$2)),"INICIO CERCANO - SIGUE ABIERTO; ","")&amp;IF(AND(E401&lt;&gt;"No aplica",C401=""),"SIN RESPONSABLE; ","")&amp;IF(AND(AND(E401&lt;&gt;"Hecho",E401&lt;&gt;"No aplica"),N(D401)=0),"SIN FECHA LÍMITE; ","")&amp;IF(AND(AND(E401&lt;&gt;"Hecho",E401&lt;&gt;"No aplica"),N(D401)&gt;0,N(I401)&gt;0,N(D401)&gt;N(I401)),"FECHA LÍMITE DESPUÉS DEL INICIO; ","")&amp;IF(AND(AND(E401&lt;&gt;"Hecho",E401&lt;&gt;"No aplica"),N(D401)&gt;0,N(D401)&lt;TODAY()),"VENCIDO; ","")&amp;IF(AND(E401="Hecho",G401=""),"HECHO - SIN COMPROBANTE; ","")&amp;IF(AND(E401="Hecho",N(F401)=0),"HECHO - SIN FECHA; ",""),LEN(IF(A401="","SIN OBRA; ",IF(COUNTIF('Obras'!$A$2:$A$51,A401)=0,"OBRA NO ESTÁ EN OBRAS; ",""))&amp;IF(B401="","SIN PUNTO; ","")&amp;IF(AND(AND(E401&lt;&gt;"Hecho",E401&lt;&gt;"No aplica"),N(I401)&gt;0,TODAY()&gt;=N(I401)),"ABIERTO DESPUÉS DEL INICIO; ","")&amp;IF(AND(AND(E401&lt;&gt;"Hecho",E401&lt;&gt;"No aplica"),N(I401)&gt;0,TODAY()&lt;N(I401),N(I401)-TODAY()&lt;=N('Ajustes'!$B$2)),"INICIO CERCANO - SIGUE ABIERTO; ","")&amp;IF(AND(E401&lt;&gt;"No aplica",C401=""),"SIN RESPONSABLE; ","")&amp;IF(AND(AND(E401&lt;&gt;"Hecho",E401&lt;&gt;"No aplica"),N(D401)=0),"SIN FECHA LÍMITE; ","")&amp;IF(AND(AND(E401&lt;&gt;"Hecho",E401&lt;&gt;"No aplica"),N(D401)&gt;0,N(I401)&gt;0,N(D401)&gt;N(I401)),"FECHA LÍMITE DESPUÉS DEL INICIO; ","")&amp;IF(AND(AND(E401&lt;&gt;"Hecho",E401&lt;&gt;"No aplica"),N(D401)&gt;0,N(D401)&lt;TODAY()),"VENCIDO; ","")&amp;IF(AND(E401="Hecho",G401=""),"HECHO - SIN COMPROBANTE; ","")&amp;IF(AND(E401="Hecho",N(F401)=0),"HECHO - SIN FECHA; ",""))-2)))</f>
        <v/>
      </c>
    </row>
    <row r="402">
      <c r="B402" s="6" t="n"/>
      <c r="D402" s="7" t="n"/>
      <c r="F402" s="7" t="n"/>
      <c r="H402" s="6" t="n"/>
      <c r="I402" s="7">
        <f>IF(A402="","",IFERROR(IF(N(INDEX('Obras'!$D$2:$D$51,MATCH(A402,'Obras'!$A$2:$A$51,0)))=0,"",INDEX('Obras'!$D$2:$D$51,MATCH(A402,'Obras'!$A$2:$A$51,0))),""))</f>
        <v/>
      </c>
      <c r="J402" s="8">
        <f>IF(N(I402)=0,"",N(I402)-TODAY())</f>
        <v/>
      </c>
      <c r="K402" s="6">
        <f>IF(NOT(OR(A402&lt;&gt;"",B402&lt;&gt;"")),"",IF(IF(A402="","SIN OBRA; ",IF(COUNTIF('Obras'!$A$2:$A$51,A402)=0,"OBRA NO ESTÁ EN OBRAS; ",""))&amp;IF(B402="","SIN PUNTO; ","")&amp;IF(AND(AND(E402&lt;&gt;"Hecho",E402&lt;&gt;"No aplica"),N(I402)&gt;0,TODAY()&gt;=N(I402)),"ABIERTO DESPUÉS DEL INICIO; ","")&amp;IF(AND(AND(E402&lt;&gt;"Hecho",E402&lt;&gt;"No aplica"),N(I402)&gt;0,TODAY()&lt;N(I402),N(I402)-TODAY()&lt;=N('Ajustes'!$B$2)),"INICIO CERCANO - SIGUE ABIERTO; ","")&amp;IF(AND(E402&lt;&gt;"No aplica",C402=""),"SIN RESPONSABLE; ","")&amp;IF(AND(AND(E402&lt;&gt;"Hecho",E402&lt;&gt;"No aplica"),N(D402)=0),"SIN FECHA LÍMITE; ","")&amp;IF(AND(AND(E402&lt;&gt;"Hecho",E402&lt;&gt;"No aplica"),N(D402)&gt;0,N(I402)&gt;0,N(D402)&gt;N(I402)),"FECHA LÍMITE DESPUÉS DEL INICIO; ","")&amp;IF(AND(AND(E402&lt;&gt;"Hecho",E402&lt;&gt;"No aplica"),N(D402)&gt;0,N(D402)&lt;TODAY()),"VENCIDO; ","")&amp;IF(AND(E402="Hecho",G402=""),"HECHO - SIN COMPROBANTE; ","")&amp;IF(AND(E402="Hecho",N(F402)=0),"HECHO - SIN FECHA; ","")="","",LEFT(IF(A402="","SIN OBRA; ",IF(COUNTIF('Obras'!$A$2:$A$51,A402)=0,"OBRA NO ESTÁ EN OBRAS; ",""))&amp;IF(B402="","SIN PUNTO; ","")&amp;IF(AND(AND(E402&lt;&gt;"Hecho",E402&lt;&gt;"No aplica"),N(I402)&gt;0,TODAY()&gt;=N(I402)),"ABIERTO DESPUÉS DEL INICIO; ","")&amp;IF(AND(AND(E402&lt;&gt;"Hecho",E402&lt;&gt;"No aplica"),N(I402)&gt;0,TODAY()&lt;N(I402),N(I402)-TODAY()&lt;=N('Ajustes'!$B$2)),"INICIO CERCANO - SIGUE ABIERTO; ","")&amp;IF(AND(E402&lt;&gt;"No aplica",C402=""),"SIN RESPONSABLE; ","")&amp;IF(AND(AND(E402&lt;&gt;"Hecho",E402&lt;&gt;"No aplica"),N(D402)=0),"SIN FECHA LÍMITE; ","")&amp;IF(AND(AND(E402&lt;&gt;"Hecho",E402&lt;&gt;"No aplica"),N(D402)&gt;0,N(I402)&gt;0,N(D402)&gt;N(I402)),"FECHA LÍMITE DESPUÉS DEL INICIO; ","")&amp;IF(AND(AND(E402&lt;&gt;"Hecho",E402&lt;&gt;"No aplica"),N(D402)&gt;0,N(D402)&lt;TODAY()),"VENCIDO; ","")&amp;IF(AND(E402="Hecho",G402=""),"HECHO - SIN COMPROBANTE; ","")&amp;IF(AND(E402="Hecho",N(F402)=0),"HECHO - SIN FECHA; ",""),LEN(IF(A402="","SIN OBRA; ",IF(COUNTIF('Obras'!$A$2:$A$51,A402)=0,"OBRA NO ESTÁ EN OBRAS; ",""))&amp;IF(B402="","SIN PUNTO; ","")&amp;IF(AND(AND(E402&lt;&gt;"Hecho",E402&lt;&gt;"No aplica"),N(I402)&gt;0,TODAY()&gt;=N(I402)),"ABIERTO DESPUÉS DEL INICIO; ","")&amp;IF(AND(AND(E402&lt;&gt;"Hecho",E402&lt;&gt;"No aplica"),N(I402)&gt;0,TODAY()&lt;N(I402),N(I402)-TODAY()&lt;=N('Ajustes'!$B$2)),"INICIO CERCANO - SIGUE ABIERTO; ","")&amp;IF(AND(E402&lt;&gt;"No aplica",C402=""),"SIN RESPONSABLE; ","")&amp;IF(AND(AND(E402&lt;&gt;"Hecho",E402&lt;&gt;"No aplica"),N(D402)=0),"SIN FECHA LÍMITE; ","")&amp;IF(AND(AND(E402&lt;&gt;"Hecho",E402&lt;&gt;"No aplica"),N(D402)&gt;0,N(I402)&gt;0,N(D402)&gt;N(I402)),"FECHA LÍMITE DESPUÉS DEL INICIO; ","")&amp;IF(AND(AND(E402&lt;&gt;"Hecho",E402&lt;&gt;"No aplica"),N(D402)&gt;0,N(D402)&lt;TODAY()),"VENCIDO; ","")&amp;IF(AND(E402="Hecho",G402=""),"HECHO - SIN COMPROBANTE; ","")&amp;IF(AND(E402="Hecho",N(F402)=0),"HECHO - SIN FECHA; ",""))-2)))</f>
        <v/>
      </c>
    </row>
    <row r="403">
      <c r="B403" s="6" t="n"/>
      <c r="D403" s="7" t="n"/>
      <c r="F403" s="7" t="n"/>
      <c r="H403" s="6" t="n"/>
      <c r="I403" s="7">
        <f>IF(A403="","",IFERROR(IF(N(INDEX('Obras'!$D$2:$D$51,MATCH(A403,'Obras'!$A$2:$A$51,0)))=0,"",INDEX('Obras'!$D$2:$D$51,MATCH(A403,'Obras'!$A$2:$A$51,0))),""))</f>
        <v/>
      </c>
      <c r="J403" s="8">
        <f>IF(N(I403)=0,"",N(I403)-TODAY())</f>
        <v/>
      </c>
      <c r="K403" s="6">
        <f>IF(NOT(OR(A403&lt;&gt;"",B403&lt;&gt;"")),"",IF(IF(A403="","SIN OBRA; ",IF(COUNTIF('Obras'!$A$2:$A$51,A403)=0,"OBRA NO ESTÁ EN OBRAS; ",""))&amp;IF(B403="","SIN PUNTO; ","")&amp;IF(AND(AND(E403&lt;&gt;"Hecho",E403&lt;&gt;"No aplica"),N(I403)&gt;0,TODAY()&gt;=N(I403)),"ABIERTO DESPUÉS DEL INICIO; ","")&amp;IF(AND(AND(E403&lt;&gt;"Hecho",E403&lt;&gt;"No aplica"),N(I403)&gt;0,TODAY()&lt;N(I403),N(I403)-TODAY()&lt;=N('Ajustes'!$B$2)),"INICIO CERCANO - SIGUE ABIERTO; ","")&amp;IF(AND(E403&lt;&gt;"No aplica",C403=""),"SIN RESPONSABLE; ","")&amp;IF(AND(AND(E403&lt;&gt;"Hecho",E403&lt;&gt;"No aplica"),N(D403)=0),"SIN FECHA LÍMITE; ","")&amp;IF(AND(AND(E403&lt;&gt;"Hecho",E403&lt;&gt;"No aplica"),N(D403)&gt;0,N(I403)&gt;0,N(D403)&gt;N(I403)),"FECHA LÍMITE DESPUÉS DEL INICIO; ","")&amp;IF(AND(AND(E403&lt;&gt;"Hecho",E403&lt;&gt;"No aplica"),N(D403)&gt;0,N(D403)&lt;TODAY()),"VENCIDO; ","")&amp;IF(AND(E403="Hecho",G403=""),"HECHO - SIN COMPROBANTE; ","")&amp;IF(AND(E403="Hecho",N(F403)=0),"HECHO - SIN FECHA; ","")="","",LEFT(IF(A403="","SIN OBRA; ",IF(COUNTIF('Obras'!$A$2:$A$51,A403)=0,"OBRA NO ESTÁ EN OBRAS; ",""))&amp;IF(B403="","SIN PUNTO; ","")&amp;IF(AND(AND(E403&lt;&gt;"Hecho",E403&lt;&gt;"No aplica"),N(I403)&gt;0,TODAY()&gt;=N(I403)),"ABIERTO DESPUÉS DEL INICIO; ","")&amp;IF(AND(AND(E403&lt;&gt;"Hecho",E403&lt;&gt;"No aplica"),N(I403)&gt;0,TODAY()&lt;N(I403),N(I403)-TODAY()&lt;=N('Ajustes'!$B$2)),"INICIO CERCANO - SIGUE ABIERTO; ","")&amp;IF(AND(E403&lt;&gt;"No aplica",C403=""),"SIN RESPONSABLE; ","")&amp;IF(AND(AND(E403&lt;&gt;"Hecho",E403&lt;&gt;"No aplica"),N(D403)=0),"SIN FECHA LÍMITE; ","")&amp;IF(AND(AND(E403&lt;&gt;"Hecho",E403&lt;&gt;"No aplica"),N(D403)&gt;0,N(I403)&gt;0,N(D403)&gt;N(I403)),"FECHA LÍMITE DESPUÉS DEL INICIO; ","")&amp;IF(AND(AND(E403&lt;&gt;"Hecho",E403&lt;&gt;"No aplica"),N(D403)&gt;0,N(D403)&lt;TODAY()),"VENCIDO; ","")&amp;IF(AND(E403="Hecho",G403=""),"HECHO - SIN COMPROBANTE; ","")&amp;IF(AND(E403="Hecho",N(F403)=0),"HECHO - SIN FECHA; ",""),LEN(IF(A403="","SIN OBRA; ",IF(COUNTIF('Obras'!$A$2:$A$51,A403)=0,"OBRA NO ESTÁ EN OBRAS; ",""))&amp;IF(B403="","SIN PUNTO; ","")&amp;IF(AND(AND(E403&lt;&gt;"Hecho",E403&lt;&gt;"No aplica"),N(I403)&gt;0,TODAY()&gt;=N(I403)),"ABIERTO DESPUÉS DEL INICIO; ","")&amp;IF(AND(AND(E403&lt;&gt;"Hecho",E403&lt;&gt;"No aplica"),N(I403)&gt;0,TODAY()&lt;N(I403),N(I403)-TODAY()&lt;=N('Ajustes'!$B$2)),"INICIO CERCANO - SIGUE ABIERTO; ","")&amp;IF(AND(E403&lt;&gt;"No aplica",C403=""),"SIN RESPONSABLE; ","")&amp;IF(AND(AND(E403&lt;&gt;"Hecho",E403&lt;&gt;"No aplica"),N(D403)=0),"SIN FECHA LÍMITE; ","")&amp;IF(AND(AND(E403&lt;&gt;"Hecho",E403&lt;&gt;"No aplica"),N(D403)&gt;0,N(I403)&gt;0,N(D403)&gt;N(I403)),"FECHA LÍMITE DESPUÉS DEL INICIO; ","")&amp;IF(AND(AND(E403&lt;&gt;"Hecho",E403&lt;&gt;"No aplica"),N(D403)&gt;0,N(D403)&lt;TODAY()),"VENCIDO; ","")&amp;IF(AND(E403="Hecho",G403=""),"HECHO - SIN COMPROBANTE; ","")&amp;IF(AND(E403="Hecho",N(F403)=0),"HECHO - SIN FECHA; ",""))-2)))</f>
        <v/>
      </c>
    </row>
    <row r="404">
      <c r="B404" s="6" t="n"/>
      <c r="D404" s="7" t="n"/>
      <c r="F404" s="7" t="n"/>
      <c r="H404" s="6" t="n"/>
      <c r="I404" s="7">
        <f>IF(A404="","",IFERROR(IF(N(INDEX('Obras'!$D$2:$D$51,MATCH(A404,'Obras'!$A$2:$A$51,0)))=0,"",INDEX('Obras'!$D$2:$D$51,MATCH(A404,'Obras'!$A$2:$A$51,0))),""))</f>
        <v/>
      </c>
      <c r="J404" s="8">
        <f>IF(N(I404)=0,"",N(I404)-TODAY())</f>
        <v/>
      </c>
      <c r="K404" s="6">
        <f>IF(NOT(OR(A404&lt;&gt;"",B404&lt;&gt;"")),"",IF(IF(A404="","SIN OBRA; ",IF(COUNTIF('Obras'!$A$2:$A$51,A404)=0,"OBRA NO ESTÁ EN OBRAS; ",""))&amp;IF(B404="","SIN PUNTO; ","")&amp;IF(AND(AND(E404&lt;&gt;"Hecho",E404&lt;&gt;"No aplica"),N(I404)&gt;0,TODAY()&gt;=N(I404)),"ABIERTO DESPUÉS DEL INICIO; ","")&amp;IF(AND(AND(E404&lt;&gt;"Hecho",E404&lt;&gt;"No aplica"),N(I404)&gt;0,TODAY()&lt;N(I404),N(I404)-TODAY()&lt;=N('Ajustes'!$B$2)),"INICIO CERCANO - SIGUE ABIERTO; ","")&amp;IF(AND(E404&lt;&gt;"No aplica",C404=""),"SIN RESPONSABLE; ","")&amp;IF(AND(AND(E404&lt;&gt;"Hecho",E404&lt;&gt;"No aplica"),N(D404)=0),"SIN FECHA LÍMITE; ","")&amp;IF(AND(AND(E404&lt;&gt;"Hecho",E404&lt;&gt;"No aplica"),N(D404)&gt;0,N(I404)&gt;0,N(D404)&gt;N(I404)),"FECHA LÍMITE DESPUÉS DEL INICIO; ","")&amp;IF(AND(AND(E404&lt;&gt;"Hecho",E404&lt;&gt;"No aplica"),N(D404)&gt;0,N(D404)&lt;TODAY()),"VENCIDO; ","")&amp;IF(AND(E404="Hecho",G404=""),"HECHO - SIN COMPROBANTE; ","")&amp;IF(AND(E404="Hecho",N(F404)=0),"HECHO - SIN FECHA; ","")="","",LEFT(IF(A404="","SIN OBRA; ",IF(COUNTIF('Obras'!$A$2:$A$51,A404)=0,"OBRA NO ESTÁ EN OBRAS; ",""))&amp;IF(B404="","SIN PUNTO; ","")&amp;IF(AND(AND(E404&lt;&gt;"Hecho",E404&lt;&gt;"No aplica"),N(I404)&gt;0,TODAY()&gt;=N(I404)),"ABIERTO DESPUÉS DEL INICIO; ","")&amp;IF(AND(AND(E404&lt;&gt;"Hecho",E404&lt;&gt;"No aplica"),N(I404)&gt;0,TODAY()&lt;N(I404),N(I404)-TODAY()&lt;=N('Ajustes'!$B$2)),"INICIO CERCANO - SIGUE ABIERTO; ","")&amp;IF(AND(E404&lt;&gt;"No aplica",C404=""),"SIN RESPONSABLE; ","")&amp;IF(AND(AND(E404&lt;&gt;"Hecho",E404&lt;&gt;"No aplica"),N(D404)=0),"SIN FECHA LÍMITE; ","")&amp;IF(AND(AND(E404&lt;&gt;"Hecho",E404&lt;&gt;"No aplica"),N(D404)&gt;0,N(I404)&gt;0,N(D404)&gt;N(I404)),"FECHA LÍMITE DESPUÉS DEL INICIO; ","")&amp;IF(AND(AND(E404&lt;&gt;"Hecho",E404&lt;&gt;"No aplica"),N(D404)&gt;0,N(D404)&lt;TODAY()),"VENCIDO; ","")&amp;IF(AND(E404="Hecho",G404=""),"HECHO - SIN COMPROBANTE; ","")&amp;IF(AND(E404="Hecho",N(F404)=0),"HECHO - SIN FECHA; ",""),LEN(IF(A404="","SIN OBRA; ",IF(COUNTIF('Obras'!$A$2:$A$51,A404)=0,"OBRA NO ESTÁ EN OBRAS; ",""))&amp;IF(B404="","SIN PUNTO; ","")&amp;IF(AND(AND(E404&lt;&gt;"Hecho",E404&lt;&gt;"No aplica"),N(I404)&gt;0,TODAY()&gt;=N(I404)),"ABIERTO DESPUÉS DEL INICIO; ","")&amp;IF(AND(AND(E404&lt;&gt;"Hecho",E404&lt;&gt;"No aplica"),N(I404)&gt;0,TODAY()&lt;N(I404),N(I404)-TODAY()&lt;=N('Ajustes'!$B$2)),"INICIO CERCANO - SIGUE ABIERTO; ","")&amp;IF(AND(E404&lt;&gt;"No aplica",C404=""),"SIN RESPONSABLE; ","")&amp;IF(AND(AND(E404&lt;&gt;"Hecho",E404&lt;&gt;"No aplica"),N(D404)=0),"SIN FECHA LÍMITE; ","")&amp;IF(AND(AND(E404&lt;&gt;"Hecho",E404&lt;&gt;"No aplica"),N(D404)&gt;0,N(I404)&gt;0,N(D404)&gt;N(I404)),"FECHA LÍMITE DESPUÉS DEL INICIO; ","")&amp;IF(AND(AND(E404&lt;&gt;"Hecho",E404&lt;&gt;"No aplica"),N(D404)&gt;0,N(D404)&lt;TODAY()),"VENCIDO; ","")&amp;IF(AND(E404="Hecho",G404=""),"HECHO - SIN COMPROBANTE; ","")&amp;IF(AND(E404="Hecho",N(F404)=0),"HECHO - SIN FECHA; ",""))-2)))</f>
        <v/>
      </c>
    </row>
    <row r="405">
      <c r="B405" s="6" t="n"/>
      <c r="D405" s="7" t="n"/>
      <c r="F405" s="7" t="n"/>
      <c r="H405" s="6" t="n"/>
      <c r="I405" s="7">
        <f>IF(A405="","",IFERROR(IF(N(INDEX('Obras'!$D$2:$D$51,MATCH(A405,'Obras'!$A$2:$A$51,0)))=0,"",INDEX('Obras'!$D$2:$D$51,MATCH(A405,'Obras'!$A$2:$A$51,0))),""))</f>
        <v/>
      </c>
      <c r="J405" s="8">
        <f>IF(N(I405)=0,"",N(I405)-TODAY())</f>
        <v/>
      </c>
      <c r="K405" s="6">
        <f>IF(NOT(OR(A405&lt;&gt;"",B405&lt;&gt;"")),"",IF(IF(A405="","SIN OBRA; ",IF(COUNTIF('Obras'!$A$2:$A$51,A405)=0,"OBRA NO ESTÁ EN OBRAS; ",""))&amp;IF(B405="","SIN PUNTO; ","")&amp;IF(AND(AND(E405&lt;&gt;"Hecho",E405&lt;&gt;"No aplica"),N(I405)&gt;0,TODAY()&gt;=N(I405)),"ABIERTO DESPUÉS DEL INICIO; ","")&amp;IF(AND(AND(E405&lt;&gt;"Hecho",E405&lt;&gt;"No aplica"),N(I405)&gt;0,TODAY()&lt;N(I405),N(I405)-TODAY()&lt;=N('Ajustes'!$B$2)),"INICIO CERCANO - SIGUE ABIERTO; ","")&amp;IF(AND(E405&lt;&gt;"No aplica",C405=""),"SIN RESPONSABLE; ","")&amp;IF(AND(AND(E405&lt;&gt;"Hecho",E405&lt;&gt;"No aplica"),N(D405)=0),"SIN FECHA LÍMITE; ","")&amp;IF(AND(AND(E405&lt;&gt;"Hecho",E405&lt;&gt;"No aplica"),N(D405)&gt;0,N(I405)&gt;0,N(D405)&gt;N(I405)),"FECHA LÍMITE DESPUÉS DEL INICIO; ","")&amp;IF(AND(AND(E405&lt;&gt;"Hecho",E405&lt;&gt;"No aplica"),N(D405)&gt;0,N(D405)&lt;TODAY()),"VENCIDO; ","")&amp;IF(AND(E405="Hecho",G405=""),"HECHO - SIN COMPROBANTE; ","")&amp;IF(AND(E405="Hecho",N(F405)=0),"HECHO - SIN FECHA; ","")="","",LEFT(IF(A405="","SIN OBRA; ",IF(COUNTIF('Obras'!$A$2:$A$51,A405)=0,"OBRA NO ESTÁ EN OBRAS; ",""))&amp;IF(B405="","SIN PUNTO; ","")&amp;IF(AND(AND(E405&lt;&gt;"Hecho",E405&lt;&gt;"No aplica"),N(I405)&gt;0,TODAY()&gt;=N(I405)),"ABIERTO DESPUÉS DEL INICIO; ","")&amp;IF(AND(AND(E405&lt;&gt;"Hecho",E405&lt;&gt;"No aplica"),N(I405)&gt;0,TODAY()&lt;N(I405),N(I405)-TODAY()&lt;=N('Ajustes'!$B$2)),"INICIO CERCANO - SIGUE ABIERTO; ","")&amp;IF(AND(E405&lt;&gt;"No aplica",C405=""),"SIN RESPONSABLE; ","")&amp;IF(AND(AND(E405&lt;&gt;"Hecho",E405&lt;&gt;"No aplica"),N(D405)=0),"SIN FECHA LÍMITE; ","")&amp;IF(AND(AND(E405&lt;&gt;"Hecho",E405&lt;&gt;"No aplica"),N(D405)&gt;0,N(I405)&gt;0,N(D405)&gt;N(I405)),"FECHA LÍMITE DESPUÉS DEL INICIO; ","")&amp;IF(AND(AND(E405&lt;&gt;"Hecho",E405&lt;&gt;"No aplica"),N(D405)&gt;0,N(D405)&lt;TODAY()),"VENCIDO; ","")&amp;IF(AND(E405="Hecho",G405=""),"HECHO - SIN COMPROBANTE; ","")&amp;IF(AND(E405="Hecho",N(F405)=0),"HECHO - SIN FECHA; ",""),LEN(IF(A405="","SIN OBRA; ",IF(COUNTIF('Obras'!$A$2:$A$51,A405)=0,"OBRA NO ESTÁ EN OBRAS; ",""))&amp;IF(B405="","SIN PUNTO; ","")&amp;IF(AND(AND(E405&lt;&gt;"Hecho",E405&lt;&gt;"No aplica"),N(I405)&gt;0,TODAY()&gt;=N(I405)),"ABIERTO DESPUÉS DEL INICIO; ","")&amp;IF(AND(AND(E405&lt;&gt;"Hecho",E405&lt;&gt;"No aplica"),N(I405)&gt;0,TODAY()&lt;N(I405),N(I405)-TODAY()&lt;=N('Ajustes'!$B$2)),"INICIO CERCANO - SIGUE ABIERTO; ","")&amp;IF(AND(E405&lt;&gt;"No aplica",C405=""),"SIN RESPONSABLE; ","")&amp;IF(AND(AND(E405&lt;&gt;"Hecho",E405&lt;&gt;"No aplica"),N(D405)=0),"SIN FECHA LÍMITE; ","")&amp;IF(AND(AND(E405&lt;&gt;"Hecho",E405&lt;&gt;"No aplica"),N(D405)&gt;0,N(I405)&gt;0,N(D405)&gt;N(I405)),"FECHA LÍMITE DESPUÉS DEL INICIO; ","")&amp;IF(AND(AND(E405&lt;&gt;"Hecho",E405&lt;&gt;"No aplica"),N(D405)&gt;0,N(D405)&lt;TODAY()),"VENCIDO; ","")&amp;IF(AND(E405="Hecho",G405=""),"HECHO - SIN COMPROBANTE; ","")&amp;IF(AND(E405="Hecho",N(F405)=0),"HECHO - SIN FECHA; ",""))-2)))</f>
        <v/>
      </c>
    </row>
    <row r="406">
      <c r="B406" s="6" t="n"/>
      <c r="D406" s="7" t="n"/>
      <c r="F406" s="7" t="n"/>
      <c r="H406" s="6" t="n"/>
      <c r="I406" s="7">
        <f>IF(A406="","",IFERROR(IF(N(INDEX('Obras'!$D$2:$D$51,MATCH(A406,'Obras'!$A$2:$A$51,0)))=0,"",INDEX('Obras'!$D$2:$D$51,MATCH(A406,'Obras'!$A$2:$A$51,0))),""))</f>
        <v/>
      </c>
      <c r="J406" s="8">
        <f>IF(N(I406)=0,"",N(I406)-TODAY())</f>
        <v/>
      </c>
      <c r="K406" s="6">
        <f>IF(NOT(OR(A406&lt;&gt;"",B406&lt;&gt;"")),"",IF(IF(A406="","SIN OBRA; ",IF(COUNTIF('Obras'!$A$2:$A$51,A406)=0,"OBRA NO ESTÁ EN OBRAS; ",""))&amp;IF(B406="","SIN PUNTO; ","")&amp;IF(AND(AND(E406&lt;&gt;"Hecho",E406&lt;&gt;"No aplica"),N(I406)&gt;0,TODAY()&gt;=N(I406)),"ABIERTO DESPUÉS DEL INICIO; ","")&amp;IF(AND(AND(E406&lt;&gt;"Hecho",E406&lt;&gt;"No aplica"),N(I406)&gt;0,TODAY()&lt;N(I406),N(I406)-TODAY()&lt;=N('Ajustes'!$B$2)),"INICIO CERCANO - SIGUE ABIERTO; ","")&amp;IF(AND(E406&lt;&gt;"No aplica",C406=""),"SIN RESPONSABLE; ","")&amp;IF(AND(AND(E406&lt;&gt;"Hecho",E406&lt;&gt;"No aplica"),N(D406)=0),"SIN FECHA LÍMITE; ","")&amp;IF(AND(AND(E406&lt;&gt;"Hecho",E406&lt;&gt;"No aplica"),N(D406)&gt;0,N(I406)&gt;0,N(D406)&gt;N(I406)),"FECHA LÍMITE DESPUÉS DEL INICIO; ","")&amp;IF(AND(AND(E406&lt;&gt;"Hecho",E406&lt;&gt;"No aplica"),N(D406)&gt;0,N(D406)&lt;TODAY()),"VENCIDO; ","")&amp;IF(AND(E406="Hecho",G406=""),"HECHO - SIN COMPROBANTE; ","")&amp;IF(AND(E406="Hecho",N(F406)=0),"HECHO - SIN FECHA; ","")="","",LEFT(IF(A406="","SIN OBRA; ",IF(COUNTIF('Obras'!$A$2:$A$51,A406)=0,"OBRA NO ESTÁ EN OBRAS; ",""))&amp;IF(B406="","SIN PUNTO; ","")&amp;IF(AND(AND(E406&lt;&gt;"Hecho",E406&lt;&gt;"No aplica"),N(I406)&gt;0,TODAY()&gt;=N(I406)),"ABIERTO DESPUÉS DEL INICIO; ","")&amp;IF(AND(AND(E406&lt;&gt;"Hecho",E406&lt;&gt;"No aplica"),N(I406)&gt;0,TODAY()&lt;N(I406),N(I406)-TODAY()&lt;=N('Ajustes'!$B$2)),"INICIO CERCANO - SIGUE ABIERTO; ","")&amp;IF(AND(E406&lt;&gt;"No aplica",C406=""),"SIN RESPONSABLE; ","")&amp;IF(AND(AND(E406&lt;&gt;"Hecho",E406&lt;&gt;"No aplica"),N(D406)=0),"SIN FECHA LÍMITE; ","")&amp;IF(AND(AND(E406&lt;&gt;"Hecho",E406&lt;&gt;"No aplica"),N(D406)&gt;0,N(I406)&gt;0,N(D406)&gt;N(I406)),"FECHA LÍMITE DESPUÉS DEL INICIO; ","")&amp;IF(AND(AND(E406&lt;&gt;"Hecho",E406&lt;&gt;"No aplica"),N(D406)&gt;0,N(D406)&lt;TODAY()),"VENCIDO; ","")&amp;IF(AND(E406="Hecho",G406=""),"HECHO - SIN COMPROBANTE; ","")&amp;IF(AND(E406="Hecho",N(F406)=0),"HECHO - SIN FECHA; ",""),LEN(IF(A406="","SIN OBRA; ",IF(COUNTIF('Obras'!$A$2:$A$51,A406)=0,"OBRA NO ESTÁ EN OBRAS; ",""))&amp;IF(B406="","SIN PUNTO; ","")&amp;IF(AND(AND(E406&lt;&gt;"Hecho",E406&lt;&gt;"No aplica"),N(I406)&gt;0,TODAY()&gt;=N(I406)),"ABIERTO DESPUÉS DEL INICIO; ","")&amp;IF(AND(AND(E406&lt;&gt;"Hecho",E406&lt;&gt;"No aplica"),N(I406)&gt;0,TODAY()&lt;N(I406),N(I406)-TODAY()&lt;=N('Ajustes'!$B$2)),"INICIO CERCANO - SIGUE ABIERTO; ","")&amp;IF(AND(E406&lt;&gt;"No aplica",C406=""),"SIN RESPONSABLE; ","")&amp;IF(AND(AND(E406&lt;&gt;"Hecho",E406&lt;&gt;"No aplica"),N(D406)=0),"SIN FECHA LÍMITE; ","")&amp;IF(AND(AND(E406&lt;&gt;"Hecho",E406&lt;&gt;"No aplica"),N(D406)&gt;0,N(I406)&gt;0,N(D406)&gt;N(I406)),"FECHA LÍMITE DESPUÉS DEL INICIO; ","")&amp;IF(AND(AND(E406&lt;&gt;"Hecho",E406&lt;&gt;"No aplica"),N(D406)&gt;0,N(D406)&lt;TODAY()),"VENCIDO; ","")&amp;IF(AND(E406="Hecho",G406=""),"HECHO - SIN COMPROBANTE; ","")&amp;IF(AND(E406="Hecho",N(F406)=0),"HECHO - SIN FECHA; ",""))-2)))</f>
        <v/>
      </c>
    </row>
    <row r="407">
      <c r="B407" s="6" t="n"/>
      <c r="D407" s="7" t="n"/>
      <c r="F407" s="7" t="n"/>
      <c r="H407" s="6" t="n"/>
      <c r="I407" s="7">
        <f>IF(A407="","",IFERROR(IF(N(INDEX('Obras'!$D$2:$D$51,MATCH(A407,'Obras'!$A$2:$A$51,0)))=0,"",INDEX('Obras'!$D$2:$D$51,MATCH(A407,'Obras'!$A$2:$A$51,0))),""))</f>
        <v/>
      </c>
      <c r="J407" s="8">
        <f>IF(N(I407)=0,"",N(I407)-TODAY())</f>
        <v/>
      </c>
      <c r="K407" s="6">
        <f>IF(NOT(OR(A407&lt;&gt;"",B407&lt;&gt;"")),"",IF(IF(A407="","SIN OBRA; ",IF(COUNTIF('Obras'!$A$2:$A$51,A407)=0,"OBRA NO ESTÁ EN OBRAS; ",""))&amp;IF(B407="","SIN PUNTO; ","")&amp;IF(AND(AND(E407&lt;&gt;"Hecho",E407&lt;&gt;"No aplica"),N(I407)&gt;0,TODAY()&gt;=N(I407)),"ABIERTO DESPUÉS DEL INICIO; ","")&amp;IF(AND(AND(E407&lt;&gt;"Hecho",E407&lt;&gt;"No aplica"),N(I407)&gt;0,TODAY()&lt;N(I407),N(I407)-TODAY()&lt;=N('Ajustes'!$B$2)),"INICIO CERCANO - SIGUE ABIERTO; ","")&amp;IF(AND(E407&lt;&gt;"No aplica",C407=""),"SIN RESPONSABLE; ","")&amp;IF(AND(AND(E407&lt;&gt;"Hecho",E407&lt;&gt;"No aplica"),N(D407)=0),"SIN FECHA LÍMITE; ","")&amp;IF(AND(AND(E407&lt;&gt;"Hecho",E407&lt;&gt;"No aplica"),N(D407)&gt;0,N(I407)&gt;0,N(D407)&gt;N(I407)),"FECHA LÍMITE DESPUÉS DEL INICIO; ","")&amp;IF(AND(AND(E407&lt;&gt;"Hecho",E407&lt;&gt;"No aplica"),N(D407)&gt;0,N(D407)&lt;TODAY()),"VENCIDO; ","")&amp;IF(AND(E407="Hecho",G407=""),"HECHO - SIN COMPROBANTE; ","")&amp;IF(AND(E407="Hecho",N(F407)=0),"HECHO - SIN FECHA; ","")="","",LEFT(IF(A407="","SIN OBRA; ",IF(COUNTIF('Obras'!$A$2:$A$51,A407)=0,"OBRA NO ESTÁ EN OBRAS; ",""))&amp;IF(B407="","SIN PUNTO; ","")&amp;IF(AND(AND(E407&lt;&gt;"Hecho",E407&lt;&gt;"No aplica"),N(I407)&gt;0,TODAY()&gt;=N(I407)),"ABIERTO DESPUÉS DEL INICIO; ","")&amp;IF(AND(AND(E407&lt;&gt;"Hecho",E407&lt;&gt;"No aplica"),N(I407)&gt;0,TODAY()&lt;N(I407),N(I407)-TODAY()&lt;=N('Ajustes'!$B$2)),"INICIO CERCANO - SIGUE ABIERTO; ","")&amp;IF(AND(E407&lt;&gt;"No aplica",C407=""),"SIN RESPONSABLE; ","")&amp;IF(AND(AND(E407&lt;&gt;"Hecho",E407&lt;&gt;"No aplica"),N(D407)=0),"SIN FECHA LÍMITE; ","")&amp;IF(AND(AND(E407&lt;&gt;"Hecho",E407&lt;&gt;"No aplica"),N(D407)&gt;0,N(I407)&gt;0,N(D407)&gt;N(I407)),"FECHA LÍMITE DESPUÉS DEL INICIO; ","")&amp;IF(AND(AND(E407&lt;&gt;"Hecho",E407&lt;&gt;"No aplica"),N(D407)&gt;0,N(D407)&lt;TODAY()),"VENCIDO; ","")&amp;IF(AND(E407="Hecho",G407=""),"HECHO - SIN COMPROBANTE; ","")&amp;IF(AND(E407="Hecho",N(F407)=0),"HECHO - SIN FECHA; ",""),LEN(IF(A407="","SIN OBRA; ",IF(COUNTIF('Obras'!$A$2:$A$51,A407)=0,"OBRA NO ESTÁ EN OBRAS; ",""))&amp;IF(B407="","SIN PUNTO; ","")&amp;IF(AND(AND(E407&lt;&gt;"Hecho",E407&lt;&gt;"No aplica"),N(I407)&gt;0,TODAY()&gt;=N(I407)),"ABIERTO DESPUÉS DEL INICIO; ","")&amp;IF(AND(AND(E407&lt;&gt;"Hecho",E407&lt;&gt;"No aplica"),N(I407)&gt;0,TODAY()&lt;N(I407),N(I407)-TODAY()&lt;=N('Ajustes'!$B$2)),"INICIO CERCANO - SIGUE ABIERTO; ","")&amp;IF(AND(E407&lt;&gt;"No aplica",C407=""),"SIN RESPONSABLE; ","")&amp;IF(AND(AND(E407&lt;&gt;"Hecho",E407&lt;&gt;"No aplica"),N(D407)=0),"SIN FECHA LÍMITE; ","")&amp;IF(AND(AND(E407&lt;&gt;"Hecho",E407&lt;&gt;"No aplica"),N(D407)&gt;0,N(I407)&gt;0,N(D407)&gt;N(I407)),"FECHA LÍMITE DESPUÉS DEL INICIO; ","")&amp;IF(AND(AND(E407&lt;&gt;"Hecho",E407&lt;&gt;"No aplica"),N(D407)&gt;0,N(D407)&lt;TODAY()),"VENCIDO; ","")&amp;IF(AND(E407="Hecho",G407=""),"HECHO - SIN COMPROBANTE; ","")&amp;IF(AND(E407="Hecho",N(F407)=0),"HECHO - SIN FECHA; ",""))-2)))</f>
        <v/>
      </c>
    </row>
    <row r="408">
      <c r="B408" s="6" t="n"/>
      <c r="D408" s="7" t="n"/>
      <c r="F408" s="7" t="n"/>
      <c r="H408" s="6" t="n"/>
      <c r="I408" s="7">
        <f>IF(A408="","",IFERROR(IF(N(INDEX('Obras'!$D$2:$D$51,MATCH(A408,'Obras'!$A$2:$A$51,0)))=0,"",INDEX('Obras'!$D$2:$D$51,MATCH(A408,'Obras'!$A$2:$A$51,0))),""))</f>
        <v/>
      </c>
      <c r="J408" s="8">
        <f>IF(N(I408)=0,"",N(I408)-TODAY())</f>
        <v/>
      </c>
      <c r="K408" s="6">
        <f>IF(NOT(OR(A408&lt;&gt;"",B408&lt;&gt;"")),"",IF(IF(A408="","SIN OBRA; ",IF(COUNTIF('Obras'!$A$2:$A$51,A408)=0,"OBRA NO ESTÁ EN OBRAS; ",""))&amp;IF(B408="","SIN PUNTO; ","")&amp;IF(AND(AND(E408&lt;&gt;"Hecho",E408&lt;&gt;"No aplica"),N(I408)&gt;0,TODAY()&gt;=N(I408)),"ABIERTO DESPUÉS DEL INICIO; ","")&amp;IF(AND(AND(E408&lt;&gt;"Hecho",E408&lt;&gt;"No aplica"),N(I408)&gt;0,TODAY()&lt;N(I408),N(I408)-TODAY()&lt;=N('Ajustes'!$B$2)),"INICIO CERCANO - SIGUE ABIERTO; ","")&amp;IF(AND(E408&lt;&gt;"No aplica",C408=""),"SIN RESPONSABLE; ","")&amp;IF(AND(AND(E408&lt;&gt;"Hecho",E408&lt;&gt;"No aplica"),N(D408)=0),"SIN FECHA LÍMITE; ","")&amp;IF(AND(AND(E408&lt;&gt;"Hecho",E408&lt;&gt;"No aplica"),N(D408)&gt;0,N(I408)&gt;0,N(D408)&gt;N(I408)),"FECHA LÍMITE DESPUÉS DEL INICIO; ","")&amp;IF(AND(AND(E408&lt;&gt;"Hecho",E408&lt;&gt;"No aplica"),N(D408)&gt;0,N(D408)&lt;TODAY()),"VENCIDO; ","")&amp;IF(AND(E408="Hecho",G408=""),"HECHO - SIN COMPROBANTE; ","")&amp;IF(AND(E408="Hecho",N(F408)=0),"HECHO - SIN FECHA; ","")="","",LEFT(IF(A408="","SIN OBRA; ",IF(COUNTIF('Obras'!$A$2:$A$51,A408)=0,"OBRA NO ESTÁ EN OBRAS; ",""))&amp;IF(B408="","SIN PUNTO; ","")&amp;IF(AND(AND(E408&lt;&gt;"Hecho",E408&lt;&gt;"No aplica"),N(I408)&gt;0,TODAY()&gt;=N(I408)),"ABIERTO DESPUÉS DEL INICIO; ","")&amp;IF(AND(AND(E408&lt;&gt;"Hecho",E408&lt;&gt;"No aplica"),N(I408)&gt;0,TODAY()&lt;N(I408),N(I408)-TODAY()&lt;=N('Ajustes'!$B$2)),"INICIO CERCANO - SIGUE ABIERTO; ","")&amp;IF(AND(E408&lt;&gt;"No aplica",C408=""),"SIN RESPONSABLE; ","")&amp;IF(AND(AND(E408&lt;&gt;"Hecho",E408&lt;&gt;"No aplica"),N(D408)=0),"SIN FECHA LÍMITE; ","")&amp;IF(AND(AND(E408&lt;&gt;"Hecho",E408&lt;&gt;"No aplica"),N(D408)&gt;0,N(I408)&gt;0,N(D408)&gt;N(I408)),"FECHA LÍMITE DESPUÉS DEL INICIO; ","")&amp;IF(AND(AND(E408&lt;&gt;"Hecho",E408&lt;&gt;"No aplica"),N(D408)&gt;0,N(D408)&lt;TODAY()),"VENCIDO; ","")&amp;IF(AND(E408="Hecho",G408=""),"HECHO - SIN COMPROBANTE; ","")&amp;IF(AND(E408="Hecho",N(F408)=0),"HECHO - SIN FECHA; ",""),LEN(IF(A408="","SIN OBRA; ",IF(COUNTIF('Obras'!$A$2:$A$51,A408)=0,"OBRA NO ESTÁ EN OBRAS; ",""))&amp;IF(B408="","SIN PUNTO; ","")&amp;IF(AND(AND(E408&lt;&gt;"Hecho",E408&lt;&gt;"No aplica"),N(I408)&gt;0,TODAY()&gt;=N(I408)),"ABIERTO DESPUÉS DEL INICIO; ","")&amp;IF(AND(AND(E408&lt;&gt;"Hecho",E408&lt;&gt;"No aplica"),N(I408)&gt;0,TODAY()&lt;N(I408),N(I408)-TODAY()&lt;=N('Ajustes'!$B$2)),"INICIO CERCANO - SIGUE ABIERTO; ","")&amp;IF(AND(E408&lt;&gt;"No aplica",C408=""),"SIN RESPONSABLE; ","")&amp;IF(AND(AND(E408&lt;&gt;"Hecho",E408&lt;&gt;"No aplica"),N(D408)=0),"SIN FECHA LÍMITE; ","")&amp;IF(AND(AND(E408&lt;&gt;"Hecho",E408&lt;&gt;"No aplica"),N(D408)&gt;0,N(I408)&gt;0,N(D408)&gt;N(I408)),"FECHA LÍMITE DESPUÉS DEL INICIO; ","")&amp;IF(AND(AND(E408&lt;&gt;"Hecho",E408&lt;&gt;"No aplica"),N(D408)&gt;0,N(D408)&lt;TODAY()),"VENCIDO; ","")&amp;IF(AND(E408="Hecho",G408=""),"HECHO - SIN COMPROBANTE; ","")&amp;IF(AND(E408="Hecho",N(F408)=0),"HECHO - SIN FECHA; ",""))-2)))</f>
        <v/>
      </c>
    </row>
    <row r="409">
      <c r="B409" s="6" t="n"/>
      <c r="D409" s="7" t="n"/>
      <c r="F409" s="7" t="n"/>
      <c r="H409" s="6" t="n"/>
      <c r="I409" s="7">
        <f>IF(A409="","",IFERROR(IF(N(INDEX('Obras'!$D$2:$D$51,MATCH(A409,'Obras'!$A$2:$A$51,0)))=0,"",INDEX('Obras'!$D$2:$D$51,MATCH(A409,'Obras'!$A$2:$A$51,0))),""))</f>
        <v/>
      </c>
      <c r="J409" s="8">
        <f>IF(N(I409)=0,"",N(I409)-TODAY())</f>
        <v/>
      </c>
      <c r="K409" s="6">
        <f>IF(NOT(OR(A409&lt;&gt;"",B409&lt;&gt;"")),"",IF(IF(A409="","SIN OBRA; ",IF(COUNTIF('Obras'!$A$2:$A$51,A409)=0,"OBRA NO ESTÁ EN OBRAS; ",""))&amp;IF(B409="","SIN PUNTO; ","")&amp;IF(AND(AND(E409&lt;&gt;"Hecho",E409&lt;&gt;"No aplica"),N(I409)&gt;0,TODAY()&gt;=N(I409)),"ABIERTO DESPUÉS DEL INICIO; ","")&amp;IF(AND(AND(E409&lt;&gt;"Hecho",E409&lt;&gt;"No aplica"),N(I409)&gt;0,TODAY()&lt;N(I409),N(I409)-TODAY()&lt;=N('Ajustes'!$B$2)),"INICIO CERCANO - SIGUE ABIERTO; ","")&amp;IF(AND(E409&lt;&gt;"No aplica",C409=""),"SIN RESPONSABLE; ","")&amp;IF(AND(AND(E409&lt;&gt;"Hecho",E409&lt;&gt;"No aplica"),N(D409)=0),"SIN FECHA LÍMITE; ","")&amp;IF(AND(AND(E409&lt;&gt;"Hecho",E409&lt;&gt;"No aplica"),N(D409)&gt;0,N(I409)&gt;0,N(D409)&gt;N(I409)),"FECHA LÍMITE DESPUÉS DEL INICIO; ","")&amp;IF(AND(AND(E409&lt;&gt;"Hecho",E409&lt;&gt;"No aplica"),N(D409)&gt;0,N(D409)&lt;TODAY()),"VENCIDO; ","")&amp;IF(AND(E409="Hecho",G409=""),"HECHO - SIN COMPROBANTE; ","")&amp;IF(AND(E409="Hecho",N(F409)=0),"HECHO - SIN FECHA; ","")="","",LEFT(IF(A409="","SIN OBRA; ",IF(COUNTIF('Obras'!$A$2:$A$51,A409)=0,"OBRA NO ESTÁ EN OBRAS; ",""))&amp;IF(B409="","SIN PUNTO; ","")&amp;IF(AND(AND(E409&lt;&gt;"Hecho",E409&lt;&gt;"No aplica"),N(I409)&gt;0,TODAY()&gt;=N(I409)),"ABIERTO DESPUÉS DEL INICIO; ","")&amp;IF(AND(AND(E409&lt;&gt;"Hecho",E409&lt;&gt;"No aplica"),N(I409)&gt;0,TODAY()&lt;N(I409),N(I409)-TODAY()&lt;=N('Ajustes'!$B$2)),"INICIO CERCANO - SIGUE ABIERTO; ","")&amp;IF(AND(E409&lt;&gt;"No aplica",C409=""),"SIN RESPONSABLE; ","")&amp;IF(AND(AND(E409&lt;&gt;"Hecho",E409&lt;&gt;"No aplica"),N(D409)=0),"SIN FECHA LÍMITE; ","")&amp;IF(AND(AND(E409&lt;&gt;"Hecho",E409&lt;&gt;"No aplica"),N(D409)&gt;0,N(I409)&gt;0,N(D409)&gt;N(I409)),"FECHA LÍMITE DESPUÉS DEL INICIO; ","")&amp;IF(AND(AND(E409&lt;&gt;"Hecho",E409&lt;&gt;"No aplica"),N(D409)&gt;0,N(D409)&lt;TODAY()),"VENCIDO; ","")&amp;IF(AND(E409="Hecho",G409=""),"HECHO - SIN COMPROBANTE; ","")&amp;IF(AND(E409="Hecho",N(F409)=0),"HECHO - SIN FECHA; ",""),LEN(IF(A409="","SIN OBRA; ",IF(COUNTIF('Obras'!$A$2:$A$51,A409)=0,"OBRA NO ESTÁ EN OBRAS; ",""))&amp;IF(B409="","SIN PUNTO; ","")&amp;IF(AND(AND(E409&lt;&gt;"Hecho",E409&lt;&gt;"No aplica"),N(I409)&gt;0,TODAY()&gt;=N(I409)),"ABIERTO DESPUÉS DEL INICIO; ","")&amp;IF(AND(AND(E409&lt;&gt;"Hecho",E409&lt;&gt;"No aplica"),N(I409)&gt;0,TODAY()&lt;N(I409),N(I409)-TODAY()&lt;=N('Ajustes'!$B$2)),"INICIO CERCANO - SIGUE ABIERTO; ","")&amp;IF(AND(E409&lt;&gt;"No aplica",C409=""),"SIN RESPONSABLE; ","")&amp;IF(AND(AND(E409&lt;&gt;"Hecho",E409&lt;&gt;"No aplica"),N(D409)=0),"SIN FECHA LÍMITE; ","")&amp;IF(AND(AND(E409&lt;&gt;"Hecho",E409&lt;&gt;"No aplica"),N(D409)&gt;0,N(I409)&gt;0,N(D409)&gt;N(I409)),"FECHA LÍMITE DESPUÉS DEL INICIO; ","")&amp;IF(AND(AND(E409&lt;&gt;"Hecho",E409&lt;&gt;"No aplica"),N(D409)&gt;0,N(D409)&lt;TODAY()),"VENCIDO; ","")&amp;IF(AND(E409="Hecho",G409=""),"HECHO - SIN COMPROBANTE; ","")&amp;IF(AND(E409="Hecho",N(F409)=0),"HECHO - SIN FECHA; ",""))-2)))</f>
        <v/>
      </c>
    </row>
    <row r="410">
      <c r="B410" s="6" t="n"/>
      <c r="D410" s="7" t="n"/>
      <c r="F410" s="7" t="n"/>
      <c r="H410" s="6" t="n"/>
      <c r="I410" s="7">
        <f>IF(A410="","",IFERROR(IF(N(INDEX('Obras'!$D$2:$D$51,MATCH(A410,'Obras'!$A$2:$A$51,0)))=0,"",INDEX('Obras'!$D$2:$D$51,MATCH(A410,'Obras'!$A$2:$A$51,0))),""))</f>
        <v/>
      </c>
      <c r="J410" s="8">
        <f>IF(N(I410)=0,"",N(I410)-TODAY())</f>
        <v/>
      </c>
      <c r="K410" s="6">
        <f>IF(NOT(OR(A410&lt;&gt;"",B410&lt;&gt;"")),"",IF(IF(A410="","SIN OBRA; ",IF(COUNTIF('Obras'!$A$2:$A$51,A410)=0,"OBRA NO ESTÁ EN OBRAS; ",""))&amp;IF(B410="","SIN PUNTO; ","")&amp;IF(AND(AND(E410&lt;&gt;"Hecho",E410&lt;&gt;"No aplica"),N(I410)&gt;0,TODAY()&gt;=N(I410)),"ABIERTO DESPUÉS DEL INICIO; ","")&amp;IF(AND(AND(E410&lt;&gt;"Hecho",E410&lt;&gt;"No aplica"),N(I410)&gt;0,TODAY()&lt;N(I410),N(I410)-TODAY()&lt;=N('Ajustes'!$B$2)),"INICIO CERCANO - SIGUE ABIERTO; ","")&amp;IF(AND(E410&lt;&gt;"No aplica",C410=""),"SIN RESPONSABLE; ","")&amp;IF(AND(AND(E410&lt;&gt;"Hecho",E410&lt;&gt;"No aplica"),N(D410)=0),"SIN FECHA LÍMITE; ","")&amp;IF(AND(AND(E410&lt;&gt;"Hecho",E410&lt;&gt;"No aplica"),N(D410)&gt;0,N(I410)&gt;0,N(D410)&gt;N(I410)),"FECHA LÍMITE DESPUÉS DEL INICIO; ","")&amp;IF(AND(AND(E410&lt;&gt;"Hecho",E410&lt;&gt;"No aplica"),N(D410)&gt;0,N(D410)&lt;TODAY()),"VENCIDO; ","")&amp;IF(AND(E410="Hecho",G410=""),"HECHO - SIN COMPROBANTE; ","")&amp;IF(AND(E410="Hecho",N(F410)=0),"HECHO - SIN FECHA; ","")="","",LEFT(IF(A410="","SIN OBRA; ",IF(COUNTIF('Obras'!$A$2:$A$51,A410)=0,"OBRA NO ESTÁ EN OBRAS; ",""))&amp;IF(B410="","SIN PUNTO; ","")&amp;IF(AND(AND(E410&lt;&gt;"Hecho",E410&lt;&gt;"No aplica"),N(I410)&gt;0,TODAY()&gt;=N(I410)),"ABIERTO DESPUÉS DEL INICIO; ","")&amp;IF(AND(AND(E410&lt;&gt;"Hecho",E410&lt;&gt;"No aplica"),N(I410)&gt;0,TODAY()&lt;N(I410),N(I410)-TODAY()&lt;=N('Ajustes'!$B$2)),"INICIO CERCANO - SIGUE ABIERTO; ","")&amp;IF(AND(E410&lt;&gt;"No aplica",C410=""),"SIN RESPONSABLE; ","")&amp;IF(AND(AND(E410&lt;&gt;"Hecho",E410&lt;&gt;"No aplica"),N(D410)=0),"SIN FECHA LÍMITE; ","")&amp;IF(AND(AND(E410&lt;&gt;"Hecho",E410&lt;&gt;"No aplica"),N(D410)&gt;0,N(I410)&gt;0,N(D410)&gt;N(I410)),"FECHA LÍMITE DESPUÉS DEL INICIO; ","")&amp;IF(AND(AND(E410&lt;&gt;"Hecho",E410&lt;&gt;"No aplica"),N(D410)&gt;0,N(D410)&lt;TODAY()),"VENCIDO; ","")&amp;IF(AND(E410="Hecho",G410=""),"HECHO - SIN COMPROBANTE; ","")&amp;IF(AND(E410="Hecho",N(F410)=0),"HECHO - SIN FECHA; ",""),LEN(IF(A410="","SIN OBRA; ",IF(COUNTIF('Obras'!$A$2:$A$51,A410)=0,"OBRA NO ESTÁ EN OBRAS; ",""))&amp;IF(B410="","SIN PUNTO; ","")&amp;IF(AND(AND(E410&lt;&gt;"Hecho",E410&lt;&gt;"No aplica"),N(I410)&gt;0,TODAY()&gt;=N(I410)),"ABIERTO DESPUÉS DEL INICIO; ","")&amp;IF(AND(AND(E410&lt;&gt;"Hecho",E410&lt;&gt;"No aplica"),N(I410)&gt;0,TODAY()&lt;N(I410),N(I410)-TODAY()&lt;=N('Ajustes'!$B$2)),"INICIO CERCANO - SIGUE ABIERTO; ","")&amp;IF(AND(E410&lt;&gt;"No aplica",C410=""),"SIN RESPONSABLE; ","")&amp;IF(AND(AND(E410&lt;&gt;"Hecho",E410&lt;&gt;"No aplica"),N(D410)=0),"SIN FECHA LÍMITE; ","")&amp;IF(AND(AND(E410&lt;&gt;"Hecho",E410&lt;&gt;"No aplica"),N(D410)&gt;0,N(I410)&gt;0,N(D410)&gt;N(I410)),"FECHA LÍMITE DESPUÉS DEL INICIO; ","")&amp;IF(AND(AND(E410&lt;&gt;"Hecho",E410&lt;&gt;"No aplica"),N(D410)&gt;0,N(D410)&lt;TODAY()),"VENCIDO; ","")&amp;IF(AND(E410="Hecho",G410=""),"HECHO - SIN COMPROBANTE; ","")&amp;IF(AND(E410="Hecho",N(F410)=0),"HECHO - SIN FECHA; ",""))-2)))</f>
        <v/>
      </c>
    </row>
    <row r="411">
      <c r="B411" s="6" t="n"/>
      <c r="D411" s="7" t="n"/>
      <c r="F411" s="7" t="n"/>
      <c r="H411" s="6" t="n"/>
      <c r="I411" s="7">
        <f>IF(A411="","",IFERROR(IF(N(INDEX('Obras'!$D$2:$D$51,MATCH(A411,'Obras'!$A$2:$A$51,0)))=0,"",INDEX('Obras'!$D$2:$D$51,MATCH(A411,'Obras'!$A$2:$A$51,0))),""))</f>
        <v/>
      </c>
      <c r="J411" s="8">
        <f>IF(N(I411)=0,"",N(I411)-TODAY())</f>
        <v/>
      </c>
      <c r="K411" s="6">
        <f>IF(NOT(OR(A411&lt;&gt;"",B411&lt;&gt;"")),"",IF(IF(A411="","SIN OBRA; ",IF(COUNTIF('Obras'!$A$2:$A$51,A411)=0,"OBRA NO ESTÁ EN OBRAS; ",""))&amp;IF(B411="","SIN PUNTO; ","")&amp;IF(AND(AND(E411&lt;&gt;"Hecho",E411&lt;&gt;"No aplica"),N(I411)&gt;0,TODAY()&gt;=N(I411)),"ABIERTO DESPUÉS DEL INICIO; ","")&amp;IF(AND(AND(E411&lt;&gt;"Hecho",E411&lt;&gt;"No aplica"),N(I411)&gt;0,TODAY()&lt;N(I411),N(I411)-TODAY()&lt;=N('Ajustes'!$B$2)),"INICIO CERCANO - SIGUE ABIERTO; ","")&amp;IF(AND(E411&lt;&gt;"No aplica",C411=""),"SIN RESPONSABLE; ","")&amp;IF(AND(AND(E411&lt;&gt;"Hecho",E411&lt;&gt;"No aplica"),N(D411)=0),"SIN FECHA LÍMITE; ","")&amp;IF(AND(AND(E411&lt;&gt;"Hecho",E411&lt;&gt;"No aplica"),N(D411)&gt;0,N(I411)&gt;0,N(D411)&gt;N(I411)),"FECHA LÍMITE DESPUÉS DEL INICIO; ","")&amp;IF(AND(AND(E411&lt;&gt;"Hecho",E411&lt;&gt;"No aplica"),N(D411)&gt;0,N(D411)&lt;TODAY()),"VENCIDO; ","")&amp;IF(AND(E411="Hecho",G411=""),"HECHO - SIN COMPROBANTE; ","")&amp;IF(AND(E411="Hecho",N(F411)=0),"HECHO - SIN FECHA; ","")="","",LEFT(IF(A411="","SIN OBRA; ",IF(COUNTIF('Obras'!$A$2:$A$51,A411)=0,"OBRA NO ESTÁ EN OBRAS; ",""))&amp;IF(B411="","SIN PUNTO; ","")&amp;IF(AND(AND(E411&lt;&gt;"Hecho",E411&lt;&gt;"No aplica"),N(I411)&gt;0,TODAY()&gt;=N(I411)),"ABIERTO DESPUÉS DEL INICIO; ","")&amp;IF(AND(AND(E411&lt;&gt;"Hecho",E411&lt;&gt;"No aplica"),N(I411)&gt;0,TODAY()&lt;N(I411),N(I411)-TODAY()&lt;=N('Ajustes'!$B$2)),"INICIO CERCANO - SIGUE ABIERTO; ","")&amp;IF(AND(E411&lt;&gt;"No aplica",C411=""),"SIN RESPONSABLE; ","")&amp;IF(AND(AND(E411&lt;&gt;"Hecho",E411&lt;&gt;"No aplica"),N(D411)=0),"SIN FECHA LÍMITE; ","")&amp;IF(AND(AND(E411&lt;&gt;"Hecho",E411&lt;&gt;"No aplica"),N(D411)&gt;0,N(I411)&gt;0,N(D411)&gt;N(I411)),"FECHA LÍMITE DESPUÉS DEL INICIO; ","")&amp;IF(AND(AND(E411&lt;&gt;"Hecho",E411&lt;&gt;"No aplica"),N(D411)&gt;0,N(D411)&lt;TODAY()),"VENCIDO; ","")&amp;IF(AND(E411="Hecho",G411=""),"HECHO - SIN COMPROBANTE; ","")&amp;IF(AND(E411="Hecho",N(F411)=0),"HECHO - SIN FECHA; ",""),LEN(IF(A411="","SIN OBRA; ",IF(COUNTIF('Obras'!$A$2:$A$51,A411)=0,"OBRA NO ESTÁ EN OBRAS; ",""))&amp;IF(B411="","SIN PUNTO; ","")&amp;IF(AND(AND(E411&lt;&gt;"Hecho",E411&lt;&gt;"No aplica"),N(I411)&gt;0,TODAY()&gt;=N(I411)),"ABIERTO DESPUÉS DEL INICIO; ","")&amp;IF(AND(AND(E411&lt;&gt;"Hecho",E411&lt;&gt;"No aplica"),N(I411)&gt;0,TODAY()&lt;N(I411),N(I411)-TODAY()&lt;=N('Ajustes'!$B$2)),"INICIO CERCANO - SIGUE ABIERTO; ","")&amp;IF(AND(E411&lt;&gt;"No aplica",C411=""),"SIN RESPONSABLE; ","")&amp;IF(AND(AND(E411&lt;&gt;"Hecho",E411&lt;&gt;"No aplica"),N(D411)=0),"SIN FECHA LÍMITE; ","")&amp;IF(AND(AND(E411&lt;&gt;"Hecho",E411&lt;&gt;"No aplica"),N(D411)&gt;0,N(I411)&gt;0,N(D411)&gt;N(I411)),"FECHA LÍMITE DESPUÉS DEL INICIO; ","")&amp;IF(AND(AND(E411&lt;&gt;"Hecho",E411&lt;&gt;"No aplica"),N(D411)&gt;0,N(D411)&lt;TODAY()),"VENCIDO; ","")&amp;IF(AND(E411="Hecho",G411=""),"HECHO - SIN COMPROBANTE; ","")&amp;IF(AND(E411="Hecho",N(F411)=0),"HECHO - SIN FECHA; ",""))-2)))</f>
        <v/>
      </c>
    </row>
    <row r="412">
      <c r="B412" s="6" t="n"/>
      <c r="D412" s="7" t="n"/>
      <c r="F412" s="7" t="n"/>
      <c r="H412" s="6" t="n"/>
      <c r="I412" s="7">
        <f>IF(A412="","",IFERROR(IF(N(INDEX('Obras'!$D$2:$D$51,MATCH(A412,'Obras'!$A$2:$A$51,0)))=0,"",INDEX('Obras'!$D$2:$D$51,MATCH(A412,'Obras'!$A$2:$A$51,0))),""))</f>
        <v/>
      </c>
      <c r="J412" s="8">
        <f>IF(N(I412)=0,"",N(I412)-TODAY())</f>
        <v/>
      </c>
      <c r="K412" s="6">
        <f>IF(NOT(OR(A412&lt;&gt;"",B412&lt;&gt;"")),"",IF(IF(A412="","SIN OBRA; ",IF(COUNTIF('Obras'!$A$2:$A$51,A412)=0,"OBRA NO ESTÁ EN OBRAS; ",""))&amp;IF(B412="","SIN PUNTO; ","")&amp;IF(AND(AND(E412&lt;&gt;"Hecho",E412&lt;&gt;"No aplica"),N(I412)&gt;0,TODAY()&gt;=N(I412)),"ABIERTO DESPUÉS DEL INICIO; ","")&amp;IF(AND(AND(E412&lt;&gt;"Hecho",E412&lt;&gt;"No aplica"),N(I412)&gt;0,TODAY()&lt;N(I412),N(I412)-TODAY()&lt;=N('Ajustes'!$B$2)),"INICIO CERCANO - SIGUE ABIERTO; ","")&amp;IF(AND(E412&lt;&gt;"No aplica",C412=""),"SIN RESPONSABLE; ","")&amp;IF(AND(AND(E412&lt;&gt;"Hecho",E412&lt;&gt;"No aplica"),N(D412)=0),"SIN FECHA LÍMITE; ","")&amp;IF(AND(AND(E412&lt;&gt;"Hecho",E412&lt;&gt;"No aplica"),N(D412)&gt;0,N(I412)&gt;0,N(D412)&gt;N(I412)),"FECHA LÍMITE DESPUÉS DEL INICIO; ","")&amp;IF(AND(AND(E412&lt;&gt;"Hecho",E412&lt;&gt;"No aplica"),N(D412)&gt;0,N(D412)&lt;TODAY()),"VENCIDO; ","")&amp;IF(AND(E412="Hecho",G412=""),"HECHO - SIN COMPROBANTE; ","")&amp;IF(AND(E412="Hecho",N(F412)=0),"HECHO - SIN FECHA; ","")="","",LEFT(IF(A412="","SIN OBRA; ",IF(COUNTIF('Obras'!$A$2:$A$51,A412)=0,"OBRA NO ESTÁ EN OBRAS; ",""))&amp;IF(B412="","SIN PUNTO; ","")&amp;IF(AND(AND(E412&lt;&gt;"Hecho",E412&lt;&gt;"No aplica"),N(I412)&gt;0,TODAY()&gt;=N(I412)),"ABIERTO DESPUÉS DEL INICIO; ","")&amp;IF(AND(AND(E412&lt;&gt;"Hecho",E412&lt;&gt;"No aplica"),N(I412)&gt;0,TODAY()&lt;N(I412),N(I412)-TODAY()&lt;=N('Ajustes'!$B$2)),"INICIO CERCANO - SIGUE ABIERTO; ","")&amp;IF(AND(E412&lt;&gt;"No aplica",C412=""),"SIN RESPONSABLE; ","")&amp;IF(AND(AND(E412&lt;&gt;"Hecho",E412&lt;&gt;"No aplica"),N(D412)=0),"SIN FECHA LÍMITE; ","")&amp;IF(AND(AND(E412&lt;&gt;"Hecho",E412&lt;&gt;"No aplica"),N(D412)&gt;0,N(I412)&gt;0,N(D412)&gt;N(I412)),"FECHA LÍMITE DESPUÉS DEL INICIO; ","")&amp;IF(AND(AND(E412&lt;&gt;"Hecho",E412&lt;&gt;"No aplica"),N(D412)&gt;0,N(D412)&lt;TODAY()),"VENCIDO; ","")&amp;IF(AND(E412="Hecho",G412=""),"HECHO - SIN COMPROBANTE; ","")&amp;IF(AND(E412="Hecho",N(F412)=0),"HECHO - SIN FECHA; ",""),LEN(IF(A412="","SIN OBRA; ",IF(COUNTIF('Obras'!$A$2:$A$51,A412)=0,"OBRA NO ESTÁ EN OBRAS; ",""))&amp;IF(B412="","SIN PUNTO; ","")&amp;IF(AND(AND(E412&lt;&gt;"Hecho",E412&lt;&gt;"No aplica"),N(I412)&gt;0,TODAY()&gt;=N(I412)),"ABIERTO DESPUÉS DEL INICIO; ","")&amp;IF(AND(AND(E412&lt;&gt;"Hecho",E412&lt;&gt;"No aplica"),N(I412)&gt;0,TODAY()&lt;N(I412),N(I412)-TODAY()&lt;=N('Ajustes'!$B$2)),"INICIO CERCANO - SIGUE ABIERTO; ","")&amp;IF(AND(E412&lt;&gt;"No aplica",C412=""),"SIN RESPONSABLE; ","")&amp;IF(AND(AND(E412&lt;&gt;"Hecho",E412&lt;&gt;"No aplica"),N(D412)=0),"SIN FECHA LÍMITE; ","")&amp;IF(AND(AND(E412&lt;&gt;"Hecho",E412&lt;&gt;"No aplica"),N(D412)&gt;0,N(I412)&gt;0,N(D412)&gt;N(I412)),"FECHA LÍMITE DESPUÉS DEL INICIO; ","")&amp;IF(AND(AND(E412&lt;&gt;"Hecho",E412&lt;&gt;"No aplica"),N(D412)&gt;0,N(D412)&lt;TODAY()),"VENCIDO; ","")&amp;IF(AND(E412="Hecho",G412=""),"HECHO - SIN COMPROBANTE; ","")&amp;IF(AND(E412="Hecho",N(F412)=0),"HECHO - SIN FECHA; ",""))-2)))</f>
        <v/>
      </c>
    </row>
    <row r="413">
      <c r="B413" s="6" t="n"/>
      <c r="D413" s="7" t="n"/>
      <c r="F413" s="7" t="n"/>
      <c r="H413" s="6" t="n"/>
      <c r="I413" s="7">
        <f>IF(A413="","",IFERROR(IF(N(INDEX('Obras'!$D$2:$D$51,MATCH(A413,'Obras'!$A$2:$A$51,0)))=0,"",INDEX('Obras'!$D$2:$D$51,MATCH(A413,'Obras'!$A$2:$A$51,0))),""))</f>
        <v/>
      </c>
      <c r="J413" s="8">
        <f>IF(N(I413)=0,"",N(I413)-TODAY())</f>
        <v/>
      </c>
      <c r="K413" s="6">
        <f>IF(NOT(OR(A413&lt;&gt;"",B413&lt;&gt;"")),"",IF(IF(A413="","SIN OBRA; ",IF(COUNTIF('Obras'!$A$2:$A$51,A413)=0,"OBRA NO ESTÁ EN OBRAS; ",""))&amp;IF(B413="","SIN PUNTO; ","")&amp;IF(AND(AND(E413&lt;&gt;"Hecho",E413&lt;&gt;"No aplica"),N(I413)&gt;0,TODAY()&gt;=N(I413)),"ABIERTO DESPUÉS DEL INICIO; ","")&amp;IF(AND(AND(E413&lt;&gt;"Hecho",E413&lt;&gt;"No aplica"),N(I413)&gt;0,TODAY()&lt;N(I413),N(I413)-TODAY()&lt;=N('Ajustes'!$B$2)),"INICIO CERCANO - SIGUE ABIERTO; ","")&amp;IF(AND(E413&lt;&gt;"No aplica",C413=""),"SIN RESPONSABLE; ","")&amp;IF(AND(AND(E413&lt;&gt;"Hecho",E413&lt;&gt;"No aplica"),N(D413)=0),"SIN FECHA LÍMITE; ","")&amp;IF(AND(AND(E413&lt;&gt;"Hecho",E413&lt;&gt;"No aplica"),N(D413)&gt;0,N(I413)&gt;0,N(D413)&gt;N(I413)),"FECHA LÍMITE DESPUÉS DEL INICIO; ","")&amp;IF(AND(AND(E413&lt;&gt;"Hecho",E413&lt;&gt;"No aplica"),N(D413)&gt;0,N(D413)&lt;TODAY()),"VENCIDO; ","")&amp;IF(AND(E413="Hecho",G413=""),"HECHO - SIN COMPROBANTE; ","")&amp;IF(AND(E413="Hecho",N(F413)=0),"HECHO - SIN FECHA; ","")="","",LEFT(IF(A413="","SIN OBRA; ",IF(COUNTIF('Obras'!$A$2:$A$51,A413)=0,"OBRA NO ESTÁ EN OBRAS; ",""))&amp;IF(B413="","SIN PUNTO; ","")&amp;IF(AND(AND(E413&lt;&gt;"Hecho",E413&lt;&gt;"No aplica"),N(I413)&gt;0,TODAY()&gt;=N(I413)),"ABIERTO DESPUÉS DEL INICIO; ","")&amp;IF(AND(AND(E413&lt;&gt;"Hecho",E413&lt;&gt;"No aplica"),N(I413)&gt;0,TODAY()&lt;N(I413),N(I413)-TODAY()&lt;=N('Ajustes'!$B$2)),"INICIO CERCANO - SIGUE ABIERTO; ","")&amp;IF(AND(E413&lt;&gt;"No aplica",C413=""),"SIN RESPONSABLE; ","")&amp;IF(AND(AND(E413&lt;&gt;"Hecho",E413&lt;&gt;"No aplica"),N(D413)=0),"SIN FECHA LÍMITE; ","")&amp;IF(AND(AND(E413&lt;&gt;"Hecho",E413&lt;&gt;"No aplica"),N(D413)&gt;0,N(I413)&gt;0,N(D413)&gt;N(I413)),"FECHA LÍMITE DESPUÉS DEL INICIO; ","")&amp;IF(AND(AND(E413&lt;&gt;"Hecho",E413&lt;&gt;"No aplica"),N(D413)&gt;0,N(D413)&lt;TODAY()),"VENCIDO; ","")&amp;IF(AND(E413="Hecho",G413=""),"HECHO - SIN COMPROBANTE; ","")&amp;IF(AND(E413="Hecho",N(F413)=0),"HECHO - SIN FECHA; ",""),LEN(IF(A413="","SIN OBRA; ",IF(COUNTIF('Obras'!$A$2:$A$51,A413)=0,"OBRA NO ESTÁ EN OBRAS; ",""))&amp;IF(B413="","SIN PUNTO; ","")&amp;IF(AND(AND(E413&lt;&gt;"Hecho",E413&lt;&gt;"No aplica"),N(I413)&gt;0,TODAY()&gt;=N(I413)),"ABIERTO DESPUÉS DEL INICIO; ","")&amp;IF(AND(AND(E413&lt;&gt;"Hecho",E413&lt;&gt;"No aplica"),N(I413)&gt;0,TODAY()&lt;N(I413),N(I413)-TODAY()&lt;=N('Ajustes'!$B$2)),"INICIO CERCANO - SIGUE ABIERTO; ","")&amp;IF(AND(E413&lt;&gt;"No aplica",C413=""),"SIN RESPONSABLE; ","")&amp;IF(AND(AND(E413&lt;&gt;"Hecho",E413&lt;&gt;"No aplica"),N(D413)=0),"SIN FECHA LÍMITE; ","")&amp;IF(AND(AND(E413&lt;&gt;"Hecho",E413&lt;&gt;"No aplica"),N(D413)&gt;0,N(I413)&gt;0,N(D413)&gt;N(I413)),"FECHA LÍMITE DESPUÉS DEL INICIO; ","")&amp;IF(AND(AND(E413&lt;&gt;"Hecho",E413&lt;&gt;"No aplica"),N(D413)&gt;0,N(D413)&lt;TODAY()),"VENCIDO; ","")&amp;IF(AND(E413="Hecho",G413=""),"HECHO - SIN COMPROBANTE; ","")&amp;IF(AND(E413="Hecho",N(F413)=0),"HECHO - SIN FECHA; ",""))-2)))</f>
        <v/>
      </c>
    </row>
    <row r="414">
      <c r="B414" s="6" t="n"/>
      <c r="D414" s="7" t="n"/>
      <c r="F414" s="7" t="n"/>
      <c r="H414" s="6" t="n"/>
      <c r="I414" s="7">
        <f>IF(A414="","",IFERROR(IF(N(INDEX('Obras'!$D$2:$D$51,MATCH(A414,'Obras'!$A$2:$A$51,0)))=0,"",INDEX('Obras'!$D$2:$D$51,MATCH(A414,'Obras'!$A$2:$A$51,0))),""))</f>
        <v/>
      </c>
      <c r="J414" s="8">
        <f>IF(N(I414)=0,"",N(I414)-TODAY())</f>
        <v/>
      </c>
      <c r="K414" s="6">
        <f>IF(NOT(OR(A414&lt;&gt;"",B414&lt;&gt;"")),"",IF(IF(A414="","SIN OBRA; ",IF(COUNTIF('Obras'!$A$2:$A$51,A414)=0,"OBRA NO ESTÁ EN OBRAS; ",""))&amp;IF(B414="","SIN PUNTO; ","")&amp;IF(AND(AND(E414&lt;&gt;"Hecho",E414&lt;&gt;"No aplica"),N(I414)&gt;0,TODAY()&gt;=N(I414)),"ABIERTO DESPUÉS DEL INICIO; ","")&amp;IF(AND(AND(E414&lt;&gt;"Hecho",E414&lt;&gt;"No aplica"),N(I414)&gt;0,TODAY()&lt;N(I414),N(I414)-TODAY()&lt;=N('Ajustes'!$B$2)),"INICIO CERCANO - SIGUE ABIERTO; ","")&amp;IF(AND(E414&lt;&gt;"No aplica",C414=""),"SIN RESPONSABLE; ","")&amp;IF(AND(AND(E414&lt;&gt;"Hecho",E414&lt;&gt;"No aplica"),N(D414)=0),"SIN FECHA LÍMITE; ","")&amp;IF(AND(AND(E414&lt;&gt;"Hecho",E414&lt;&gt;"No aplica"),N(D414)&gt;0,N(I414)&gt;0,N(D414)&gt;N(I414)),"FECHA LÍMITE DESPUÉS DEL INICIO; ","")&amp;IF(AND(AND(E414&lt;&gt;"Hecho",E414&lt;&gt;"No aplica"),N(D414)&gt;0,N(D414)&lt;TODAY()),"VENCIDO; ","")&amp;IF(AND(E414="Hecho",G414=""),"HECHO - SIN COMPROBANTE; ","")&amp;IF(AND(E414="Hecho",N(F414)=0),"HECHO - SIN FECHA; ","")="","",LEFT(IF(A414="","SIN OBRA; ",IF(COUNTIF('Obras'!$A$2:$A$51,A414)=0,"OBRA NO ESTÁ EN OBRAS; ",""))&amp;IF(B414="","SIN PUNTO; ","")&amp;IF(AND(AND(E414&lt;&gt;"Hecho",E414&lt;&gt;"No aplica"),N(I414)&gt;0,TODAY()&gt;=N(I414)),"ABIERTO DESPUÉS DEL INICIO; ","")&amp;IF(AND(AND(E414&lt;&gt;"Hecho",E414&lt;&gt;"No aplica"),N(I414)&gt;0,TODAY()&lt;N(I414),N(I414)-TODAY()&lt;=N('Ajustes'!$B$2)),"INICIO CERCANO - SIGUE ABIERTO; ","")&amp;IF(AND(E414&lt;&gt;"No aplica",C414=""),"SIN RESPONSABLE; ","")&amp;IF(AND(AND(E414&lt;&gt;"Hecho",E414&lt;&gt;"No aplica"),N(D414)=0),"SIN FECHA LÍMITE; ","")&amp;IF(AND(AND(E414&lt;&gt;"Hecho",E414&lt;&gt;"No aplica"),N(D414)&gt;0,N(I414)&gt;0,N(D414)&gt;N(I414)),"FECHA LÍMITE DESPUÉS DEL INICIO; ","")&amp;IF(AND(AND(E414&lt;&gt;"Hecho",E414&lt;&gt;"No aplica"),N(D414)&gt;0,N(D414)&lt;TODAY()),"VENCIDO; ","")&amp;IF(AND(E414="Hecho",G414=""),"HECHO - SIN COMPROBANTE; ","")&amp;IF(AND(E414="Hecho",N(F414)=0),"HECHO - SIN FECHA; ",""),LEN(IF(A414="","SIN OBRA; ",IF(COUNTIF('Obras'!$A$2:$A$51,A414)=0,"OBRA NO ESTÁ EN OBRAS; ",""))&amp;IF(B414="","SIN PUNTO; ","")&amp;IF(AND(AND(E414&lt;&gt;"Hecho",E414&lt;&gt;"No aplica"),N(I414)&gt;0,TODAY()&gt;=N(I414)),"ABIERTO DESPUÉS DEL INICIO; ","")&amp;IF(AND(AND(E414&lt;&gt;"Hecho",E414&lt;&gt;"No aplica"),N(I414)&gt;0,TODAY()&lt;N(I414),N(I414)-TODAY()&lt;=N('Ajustes'!$B$2)),"INICIO CERCANO - SIGUE ABIERTO; ","")&amp;IF(AND(E414&lt;&gt;"No aplica",C414=""),"SIN RESPONSABLE; ","")&amp;IF(AND(AND(E414&lt;&gt;"Hecho",E414&lt;&gt;"No aplica"),N(D414)=0),"SIN FECHA LÍMITE; ","")&amp;IF(AND(AND(E414&lt;&gt;"Hecho",E414&lt;&gt;"No aplica"),N(D414)&gt;0,N(I414)&gt;0,N(D414)&gt;N(I414)),"FECHA LÍMITE DESPUÉS DEL INICIO; ","")&amp;IF(AND(AND(E414&lt;&gt;"Hecho",E414&lt;&gt;"No aplica"),N(D414)&gt;0,N(D414)&lt;TODAY()),"VENCIDO; ","")&amp;IF(AND(E414="Hecho",G414=""),"HECHO - SIN COMPROBANTE; ","")&amp;IF(AND(E414="Hecho",N(F414)=0),"HECHO - SIN FECHA; ",""))-2)))</f>
        <v/>
      </c>
    </row>
    <row r="415">
      <c r="B415" s="6" t="n"/>
      <c r="D415" s="7" t="n"/>
      <c r="F415" s="7" t="n"/>
      <c r="H415" s="6" t="n"/>
      <c r="I415" s="7">
        <f>IF(A415="","",IFERROR(IF(N(INDEX('Obras'!$D$2:$D$51,MATCH(A415,'Obras'!$A$2:$A$51,0)))=0,"",INDEX('Obras'!$D$2:$D$51,MATCH(A415,'Obras'!$A$2:$A$51,0))),""))</f>
        <v/>
      </c>
      <c r="J415" s="8">
        <f>IF(N(I415)=0,"",N(I415)-TODAY())</f>
        <v/>
      </c>
      <c r="K415" s="6">
        <f>IF(NOT(OR(A415&lt;&gt;"",B415&lt;&gt;"")),"",IF(IF(A415="","SIN OBRA; ",IF(COUNTIF('Obras'!$A$2:$A$51,A415)=0,"OBRA NO ESTÁ EN OBRAS; ",""))&amp;IF(B415="","SIN PUNTO; ","")&amp;IF(AND(AND(E415&lt;&gt;"Hecho",E415&lt;&gt;"No aplica"),N(I415)&gt;0,TODAY()&gt;=N(I415)),"ABIERTO DESPUÉS DEL INICIO; ","")&amp;IF(AND(AND(E415&lt;&gt;"Hecho",E415&lt;&gt;"No aplica"),N(I415)&gt;0,TODAY()&lt;N(I415),N(I415)-TODAY()&lt;=N('Ajustes'!$B$2)),"INICIO CERCANO - SIGUE ABIERTO; ","")&amp;IF(AND(E415&lt;&gt;"No aplica",C415=""),"SIN RESPONSABLE; ","")&amp;IF(AND(AND(E415&lt;&gt;"Hecho",E415&lt;&gt;"No aplica"),N(D415)=0),"SIN FECHA LÍMITE; ","")&amp;IF(AND(AND(E415&lt;&gt;"Hecho",E415&lt;&gt;"No aplica"),N(D415)&gt;0,N(I415)&gt;0,N(D415)&gt;N(I415)),"FECHA LÍMITE DESPUÉS DEL INICIO; ","")&amp;IF(AND(AND(E415&lt;&gt;"Hecho",E415&lt;&gt;"No aplica"),N(D415)&gt;0,N(D415)&lt;TODAY()),"VENCIDO; ","")&amp;IF(AND(E415="Hecho",G415=""),"HECHO - SIN COMPROBANTE; ","")&amp;IF(AND(E415="Hecho",N(F415)=0),"HECHO - SIN FECHA; ","")="","",LEFT(IF(A415="","SIN OBRA; ",IF(COUNTIF('Obras'!$A$2:$A$51,A415)=0,"OBRA NO ESTÁ EN OBRAS; ",""))&amp;IF(B415="","SIN PUNTO; ","")&amp;IF(AND(AND(E415&lt;&gt;"Hecho",E415&lt;&gt;"No aplica"),N(I415)&gt;0,TODAY()&gt;=N(I415)),"ABIERTO DESPUÉS DEL INICIO; ","")&amp;IF(AND(AND(E415&lt;&gt;"Hecho",E415&lt;&gt;"No aplica"),N(I415)&gt;0,TODAY()&lt;N(I415),N(I415)-TODAY()&lt;=N('Ajustes'!$B$2)),"INICIO CERCANO - SIGUE ABIERTO; ","")&amp;IF(AND(E415&lt;&gt;"No aplica",C415=""),"SIN RESPONSABLE; ","")&amp;IF(AND(AND(E415&lt;&gt;"Hecho",E415&lt;&gt;"No aplica"),N(D415)=0),"SIN FECHA LÍMITE; ","")&amp;IF(AND(AND(E415&lt;&gt;"Hecho",E415&lt;&gt;"No aplica"),N(D415)&gt;0,N(I415)&gt;0,N(D415)&gt;N(I415)),"FECHA LÍMITE DESPUÉS DEL INICIO; ","")&amp;IF(AND(AND(E415&lt;&gt;"Hecho",E415&lt;&gt;"No aplica"),N(D415)&gt;0,N(D415)&lt;TODAY()),"VENCIDO; ","")&amp;IF(AND(E415="Hecho",G415=""),"HECHO - SIN COMPROBANTE; ","")&amp;IF(AND(E415="Hecho",N(F415)=0),"HECHO - SIN FECHA; ",""),LEN(IF(A415="","SIN OBRA; ",IF(COUNTIF('Obras'!$A$2:$A$51,A415)=0,"OBRA NO ESTÁ EN OBRAS; ",""))&amp;IF(B415="","SIN PUNTO; ","")&amp;IF(AND(AND(E415&lt;&gt;"Hecho",E415&lt;&gt;"No aplica"),N(I415)&gt;0,TODAY()&gt;=N(I415)),"ABIERTO DESPUÉS DEL INICIO; ","")&amp;IF(AND(AND(E415&lt;&gt;"Hecho",E415&lt;&gt;"No aplica"),N(I415)&gt;0,TODAY()&lt;N(I415),N(I415)-TODAY()&lt;=N('Ajustes'!$B$2)),"INICIO CERCANO - SIGUE ABIERTO; ","")&amp;IF(AND(E415&lt;&gt;"No aplica",C415=""),"SIN RESPONSABLE; ","")&amp;IF(AND(AND(E415&lt;&gt;"Hecho",E415&lt;&gt;"No aplica"),N(D415)=0),"SIN FECHA LÍMITE; ","")&amp;IF(AND(AND(E415&lt;&gt;"Hecho",E415&lt;&gt;"No aplica"),N(D415)&gt;0,N(I415)&gt;0,N(D415)&gt;N(I415)),"FECHA LÍMITE DESPUÉS DEL INICIO; ","")&amp;IF(AND(AND(E415&lt;&gt;"Hecho",E415&lt;&gt;"No aplica"),N(D415)&gt;0,N(D415)&lt;TODAY()),"VENCIDO; ","")&amp;IF(AND(E415="Hecho",G415=""),"HECHO - SIN COMPROBANTE; ","")&amp;IF(AND(E415="Hecho",N(F415)=0),"HECHO - SIN FECHA; ",""))-2)))</f>
        <v/>
      </c>
    </row>
    <row r="416">
      <c r="B416" s="6" t="n"/>
      <c r="D416" s="7" t="n"/>
      <c r="F416" s="7" t="n"/>
      <c r="H416" s="6" t="n"/>
      <c r="I416" s="7">
        <f>IF(A416="","",IFERROR(IF(N(INDEX('Obras'!$D$2:$D$51,MATCH(A416,'Obras'!$A$2:$A$51,0)))=0,"",INDEX('Obras'!$D$2:$D$51,MATCH(A416,'Obras'!$A$2:$A$51,0))),""))</f>
        <v/>
      </c>
      <c r="J416" s="8">
        <f>IF(N(I416)=0,"",N(I416)-TODAY())</f>
        <v/>
      </c>
      <c r="K416" s="6">
        <f>IF(NOT(OR(A416&lt;&gt;"",B416&lt;&gt;"")),"",IF(IF(A416="","SIN OBRA; ",IF(COUNTIF('Obras'!$A$2:$A$51,A416)=0,"OBRA NO ESTÁ EN OBRAS; ",""))&amp;IF(B416="","SIN PUNTO; ","")&amp;IF(AND(AND(E416&lt;&gt;"Hecho",E416&lt;&gt;"No aplica"),N(I416)&gt;0,TODAY()&gt;=N(I416)),"ABIERTO DESPUÉS DEL INICIO; ","")&amp;IF(AND(AND(E416&lt;&gt;"Hecho",E416&lt;&gt;"No aplica"),N(I416)&gt;0,TODAY()&lt;N(I416),N(I416)-TODAY()&lt;=N('Ajustes'!$B$2)),"INICIO CERCANO - SIGUE ABIERTO; ","")&amp;IF(AND(E416&lt;&gt;"No aplica",C416=""),"SIN RESPONSABLE; ","")&amp;IF(AND(AND(E416&lt;&gt;"Hecho",E416&lt;&gt;"No aplica"),N(D416)=0),"SIN FECHA LÍMITE; ","")&amp;IF(AND(AND(E416&lt;&gt;"Hecho",E416&lt;&gt;"No aplica"),N(D416)&gt;0,N(I416)&gt;0,N(D416)&gt;N(I416)),"FECHA LÍMITE DESPUÉS DEL INICIO; ","")&amp;IF(AND(AND(E416&lt;&gt;"Hecho",E416&lt;&gt;"No aplica"),N(D416)&gt;0,N(D416)&lt;TODAY()),"VENCIDO; ","")&amp;IF(AND(E416="Hecho",G416=""),"HECHO - SIN COMPROBANTE; ","")&amp;IF(AND(E416="Hecho",N(F416)=0),"HECHO - SIN FECHA; ","")="","",LEFT(IF(A416="","SIN OBRA; ",IF(COUNTIF('Obras'!$A$2:$A$51,A416)=0,"OBRA NO ESTÁ EN OBRAS; ",""))&amp;IF(B416="","SIN PUNTO; ","")&amp;IF(AND(AND(E416&lt;&gt;"Hecho",E416&lt;&gt;"No aplica"),N(I416)&gt;0,TODAY()&gt;=N(I416)),"ABIERTO DESPUÉS DEL INICIO; ","")&amp;IF(AND(AND(E416&lt;&gt;"Hecho",E416&lt;&gt;"No aplica"),N(I416)&gt;0,TODAY()&lt;N(I416),N(I416)-TODAY()&lt;=N('Ajustes'!$B$2)),"INICIO CERCANO - SIGUE ABIERTO; ","")&amp;IF(AND(E416&lt;&gt;"No aplica",C416=""),"SIN RESPONSABLE; ","")&amp;IF(AND(AND(E416&lt;&gt;"Hecho",E416&lt;&gt;"No aplica"),N(D416)=0),"SIN FECHA LÍMITE; ","")&amp;IF(AND(AND(E416&lt;&gt;"Hecho",E416&lt;&gt;"No aplica"),N(D416)&gt;0,N(I416)&gt;0,N(D416)&gt;N(I416)),"FECHA LÍMITE DESPUÉS DEL INICIO; ","")&amp;IF(AND(AND(E416&lt;&gt;"Hecho",E416&lt;&gt;"No aplica"),N(D416)&gt;0,N(D416)&lt;TODAY()),"VENCIDO; ","")&amp;IF(AND(E416="Hecho",G416=""),"HECHO - SIN COMPROBANTE; ","")&amp;IF(AND(E416="Hecho",N(F416)=0),"HECHO - SIN FECHA; ",""),LEN(IF(A416="","SIN OBRA; ",IF(COUNTIF('Obras'!$A$2:$A$51,A416)=0,"OBRA NO ESTÁ EN OBRAS; ",""))&amp;IF(B416="","SIN PUNTO; ","")&amp;IF(AND(AND(E416&lt;&gt;"Hecho",E416&lt;&gt;"No aplica"),N(I416)&gt;0,TODAY()&gt;=N(I416)),"ABIERTO DESPUÉS DEL INICIO; ","")&amp;IF(AND(AND(E416&lt;&gt;"Hecho",E416&lt;&gt;"No aplica"),N(I416)&gt;0,TODAY()&lt;N(I416),N(I416)-TODAY()&lt;=N('Ajustes'!$B$2)),"INICIO CERCANO - SIGUE ABIERTO; ","")&amp;IF(AND(E416&lt;&gt;"No aplica",C416=""),"SIN RESPONSABLE; ","")&amp;IF(AND(AND(E416&lt;&gt;"Hecho",E416&lt;&gt;"No aplica"),N(D416)=0),"SIN FECHA LÍMITE; ","")&amp;IF(AND(AND(E416&lt;&gt;"Hecho",E416&lt;&gt;"No aplica"),N(D416)&gt;0,N(I416)&gt;0,N(D416)&gt;N(I416)),"FECHA LÍMITE DESPUÉS DEL INICIO; ","")&amp;IF(AND(AND(E416&lt;&gt;"Hecho",E416&lt;&gt;"No aplica"),N(D416)&gt;0,N(D416)&lt;TODAY()),"VENCIDO; ","")&amp;IF(AND(E416="Hecho",G416=""),"HECHO - SIN COMPROBANTE; ","")&amp;IF(AND(E416="Hecho",N(F416)=0),"HECHO - SIN FECHA; ",""))-2)))</f>
        <v/>
      </c>
    </row>
    <row r="417">
      <c r="B417" s="6" t="n"/>
      <c r="D417" s="7" t="n"/>
      <c r="F417" s="7" t="n"/>
      <c r="H417" s="6" t="n"/>
      <c r="I417" s="7">
        <f>IF(A417="","",IFERROR(IF(N(INDEX('Obras'!$D$2:$D$51,MATCH(A417,'Obras'!$A$2:$A$51,0)))=0,"",INDEX('Obras'!$D$2:$D$51,MATCH(A417,'Obras'!$A$2:$A$51,0))),""))</f>
        <v/>
      </c>
      <c r="J417" s="8">
        <f>IF(N(I417)=0,"",N(I417)-TODAY())</f>
        <v/>
      </c>
      <c r="K417" s="6">
        <f>IF(NOT(OR(A417&lt;&gt;"",B417&lt;&gt;"")),"",IF(IF(A417="","SIN OBRA; ",IF(COUNTIF('Obras'!$A$2:$A$51,A417)=0,"OBRA NO ESTÁ EN OBRAS; ",""))&amp;IF(B417="","SIN PUNTO; ","")&amp;IF(AND(AND(E417&lt;&gt;"Hecho",E417&lt;&gt;"No aplica"),N(I417)&gt;0,TODAY()&gt;=N(I417)),"ABIERTO DESPUÉS DEL INICIO; ","")&amp;IF(AND(AND(E417&lt;&gt;"Hecho",E417&lt;&gt;"No aplica"),N(I417)&gt;0,TODAY()&lt;N(I417),N(I417)-TODAY()&lt;=N('Ajustes'!$B$2)),"INICIO CERCANO - SIGUE ABIERTO; ","")&amp;IF(AND(E417&lt;&gt;"No aplica",C417=""),"SIN RESPONSABLE; ","")&amp;IF(AND(AND(E417&lt;&gt;"Hecho",E417&lt;&gt;"No aplica"),N(D417)=0),"SIN FECHA LÍMITE; ","")&amp;IF(AND(AND(E417&lt;&gt;"Hecho",E417&lt;&gt;"No aplica"),N(D417)&gt;0,N(I417)&gt;0,N(D417)&gt;N(I417)),"FECHA LÍMITE DESPUÉS DEL INICIO; ","")&amp;IF(AND(AND(E417&lt;&gt;"Hecho",E417&lt;&gt;"No aplica"),N(D417)&gt;0,N(D417)&lt;TODAY()),"VENCIDO; ","")&amp;IF(AND(E417="Hecho",G417=""),"HECHO - SIN COMPROBANTE; ","")&amp;IF(AND(E417="Hecho",N(F417)=0),"HECHO - SIN FECHA; ","")="","",LEFT(IF(A417="","SIN OBRA; ",IF(COUNTIF('Obras'!$A$2:$A$51,A417)=0,"OBRA NO ESTÁ EN OBRAS; ",""))&amp;IF(B417="","SIN PUNTO; ","")&amp;IF(AND(AND(E417&lt;&gt;"Hecho",E417&lt;&gt;"No aplica"),N(I417)&gt;0,TODAY()&gt;=N(I417)),"ABIERTO DESPUÉS DEL INICIO; ","")&amp;IF(AND(AND(E417&lt;&gt;"Hecho",E417&lt;&gt;"No aplica"),N(I417)&gt;0,TODAY()&lt;N(I417),N(I417)-TODAY()&lt;=N('Ajustes'!$B$2)),"INICIO CERCANO - SIGUE ABIERTO; ","")&amp;IF(AND(E417&lt;&gt;"No aplica",C417=""),"SIN RESPONSABLE; ","")&amp;IF(AND(AND(E417&lt;&gt;"Hecho",E417&lt;&gt;"No aplica"),N(D417)=0),"SIN FECHA LÍMITE; ","")&amp;IF(AND(AND(E417&lt;&gt;"Hecho",E417&lt;&gt;"No aplica"),N(D417)&gt;0,N(I417)&gt;0,N(D417)&gt;N(I417)),"FECHA LÍMITE DESPUÉS DEL INICIO; ","")&amp;IF(AND(AND(E417&lt;&gt;"Hecho",E417&lt;&gt;"No aplica"),N(D417)&gt;0,N(D417)&lt;TODAY()),"VENCIDO; ","")&amp;IF(AND(E417="Hecho",G417=""),"HECHO - SIN COMPROBANTE; ","")&amp;IF(AND(E417="Hecho",N(F417)=0),"HECHO - SIN FECHA; ",""),LEN(IF(A417="","SIN OBRA; ",IF(COUNTIF('Obras'!$A$2:$A$51,A417)=0,"OBRA NO ESTÁ EN OBRAS; ",""))&amp;IF(B417="","SIN PUNTO; ","")&amp;IF(AND(AND(E417&lt;&gt;"Hecho",E417&lt;&gt;"No aplica"),N(I417)&gt;0,TODAY()&gt;=N(I417)),"ABIERTO DESPUÉS DEL INICIO; ","")&amp;IF(AND(AND(E417&lt;&gt;"Hecho",E417&lt;&gt;"No aplica"),N(I417)&gt;0,TODAY()&lt;N(I417),N(I417)-TODAY()&lt;=N('Ajustes'!$B$2)),"INICIO CERCANO - SIGUE ABIERTO; ","")&amp;IF(AND(E417&lt;&gt;"No aplica",C417=""),"SIN RESPONSABLE; ","")&amp;IF(AND(AND(E417&lt;&gt;"Hecho",E417&lt;&gt;"No aplica"),N(D417)=0),"SIN FECHA LÍMITE; ","")&amp;IF(AND(AND(E417&lt;&gt;"Hecho",E417&lt;&gt;"No aplica"),N(D417)&gt;0,N(I417)&gt;0,N(D417)&gt;N(I417)),"FECHA LÍMITE DESPUÉS DEL INICIO; ","")&amp;IF(AND(AND(E417&lt;&gt;"Hecho",E417&lt;&gt;"No aplica"),N(D417)&gt;0,N(D417)&lt;TODAY()),"VENCIDO; ","")&amp;IF(AND(E417="Hecho",G417=""),"HECHO - SIN COMPROBANTE; ","")&amp;IF(AND(E417="Hecho",N(F417)=0),"HECHO - SIN FECHA; ",""))-2)))</f>
        <v/>
      </c>
    </row>
    <row r="418">
      <c r="B418" s="6" t="n"/>
      <c r="D418" s="7" t="n"/>
      <c r="F418" s="7" t="n"/>
      <c r="H418" s="6" t="n"/>
      <c r="I418" s="7">
        <f>IF(A418="","",IFERROR(IF(N(INDEX('Obras'!$D$2:$D$51,MATCH(A418,'Obras'!$A$2:$A$51,0)))=0,"",INDEX('Obras'!$D$2:$D$51,MATCH(A418,'Obras'!$A$2:$A$51,0))),""))</f>
        <v/>
      </c>
      <c r="J418" s="8">
        <f>IF(N(I418)=0,"",N(I418)-TODAY())</f>
        <v/>
      </c>
      <c r="K418" s="6">
        <f>IF(NOT(OR(A418&lt;&gt;"",B418&lt;&gt;"")),"",IF(IF(A418="","SIN OBRA; ",IF(COUNTIF('Obras'!$A$2:$A$51,A418)=0,"OBRA NO ESTÁ EN OBRAS; ",""))&amp;IF(B418="","SIN PUNTO; ","")&amp;IF(AND(AND(E418&lt;&gt;"Hecho",E418&lt;&gt;"No aplica"),N(I418)&gt;0,TODAY()&gt;=N(I418)),"ABIERTO DESPUÉS DEL INICIO; ","")&amp;IF(AND(AND(E418&lt;&gt;"Hecho",E418&lt;&gt;"No aplica"),N(I418)&gt;0,TODAY()&lt;N(I418),N(I418)-TODAY()&lt;=N('Ajustes'!$B$2)),"INICIO CERCANO - SIGUE ABIERTO; ","")&amp;IF(AND(E418&lt;&gt;"No aplica",C418=""),"SIN RESPONSABLE; ","")&amp;IF(AND(AND(E418&lt;&gt;"Hecho",E418&lt;&gt;"No aplica"),N(D418)=0),"SIN FECHA LÍMITE; ","")&amp;IF(AND(AND(E418&lt;&gt;"Hecho",E418&lt;&gt;"No aplica"),N(D418)&gt;0,N(I418)&gt;0,N(D418)&gt;N(I418)),"FECHA LÍMITE DESPUÉS DEL INICIO; ","")&amp;IF(AND(AND(E418&lt;&gt;"Hecho",E418&lt;&gt;"No aplica"),N(D418)&gt;0,N(D418)&lt;TODAY()),"VENCIDO; ","")&amp;IF(AND(E418="Hecho",G418=""),"HECHO - SIN COMPROBANTE; ","")&amp;IF(AND(E418="Hecho",N(F418)=0),"HECHO - SIN FECHA; ","")="","",LEFT(IF(A418="","SIN OBRA; ",IF(COUNTIF('Obras'!$A$2:$A$51,A418)=0,"OBRA NO ESTÁ EN OBRAS; ",""))&amp;IF(B418="","SIN PUNTO; ","")&amp;IF(AND(AND(E418&lt;&gt;"Hecho",E418&lt;&gt;"No aplica"),N(I418)&gt;0,TODAY()&gt;=N(I418)),"ABIERTO DESPUÉS DEL INICIO; ","")&amp;IF(AND(AND(E418&lt;&gt;"Hecho",E418&lt;&gt;"No aplica"),N(I418)&gt;0,TODAY()&lt;N(I418),N(I418)-TODAY()&lt;=N('Ajustes'!$B$2)),"INICIO CERCANO - SIGUE ABIERTO; ","")&amp;IF(AND(E418&lt;&gt;"No aplica",C418=""),"SIN RESPONSABLE; ","")&amp;IF(AND(AND(E418&lt;&gt;"Hecho",E418&lt;&gt;"No aplica"),N(D418)=0),"SIN FECHA LÍMITE; ","")&amp;IF(AND(AND(E418&lt;&gt;"Hecho",E418&lt;&gt;"No aplica"),N(D418)&gt;0,N(I418)&gt;0,N(D418)&gt;N(I418)),"FECHA LÍMITE DESPUÉS DEL INICIO; ","")&amp;IF(AND(AND(E418&lt;&gt;"Hecho",E418&lt;&gt;"No aplica"),N(D418)&gt;0,N(D418)&lt;TODAY()),"VENCIDO; ","")&amp;IF(AND(E418="Hecho",G418=""),"HECHO - SIN COMPROBANTE; ","")&amp;IF(AND(E418="Hecho",N(F418)=0),"HECHO - SIN FECHA; ",""),LEN(IF(A418="","SIN OBRA; ",IF(COUNTIF('Obras'!$A$2:$A$51,A418)=0,"OBRA NO ESTÁ EN OBRAS; ",""))&amp;IF(B418="","SIN PUNTO; ","")&amp;IF(AND(AND(E418&lt;&gt;"Hecho",E418&lt;&gt;"No aplica"),N(I418)&gt;0,TODAY()&gt;=N(I418)),"ABIERTO DESPUÉS DEL INICIO; ","")&amp;IF(AND(AND(E418&lt;&gt;"Hecho",E418&lt;&gt;"No aplica"),N(I418)&gt;0,TODAY()&lt;N(I418),N(I418)-TODAY()&lt;=N('Ajustes'!$B$2)),"INICIO CERCANO - SIGUE ABIERTO; ","")&amp;IF(AND(E418&lt;&gt;"No aplica",C418=""),"SIN RESPONSABLE; ","")&amp;IF(AND(AND(E418&lt;&gt;"Hecho",E418&lt;&gt;"No aplica"),N(D418)=0),"SIN FECHA LÍMITE; ","")&amp;IF(AND(AND(E418&lt;&gt;"Hecho",E418&lt;&gt;"No aplica"),N(D418)&gt;0,N(I418)&gt;0,N(D418)&gt;N(I418)),"FECHA LÍMITE DESPUÉS DEL INICIO; ","")&amp;IF(AND(AND(E418&lt;&gt;"Hecho",E418&lt;&gt;"No aplica"),N(D418)&gt;0,N(D418)&lt;TODAY()),"VENCIDO; ","")&amp;IF(AND(E418="Hecho",G418=""),"HECHO - SIN COMPROBANTE; ","")&amp;IF(AND(E418="Hecho",N(F418)=0),"HECHO - SIN FECHA; ",""))-2)))</f>
        <v/>
      </c>
    </row>
    <row r="419">
      <c r="B419" s="6" t="n"/>
      <c r="D419" s="7" t="n"/>
      <c r="F419" s="7" t="n"/>
      <c r="H419" s="6" t="n"/>
      <c r="I419" s="7">
        <f>IF(A419="","",IFERROR(IF(N(INDEX('Obras'!$D$2:$D$51,MATCH(A419,'Obras'!$A$2:$A$51,0)))=0,"",INDEX('Obras'!$D$2:$D$51,MATCH(A419,'Obras'!$A$2:$A$51,0))),""))</f>
        <v/>
      </c>
      <c r="J419" s="8">
        <f>IF(N(I419)=0,"",N(I419)-TODAY())</f>
        <v/>
      </c>
      <c r="K419" s="6">
        <f>IF(NOT(OR(A419&lt;&gt;"",B419&lt;&gt;"")),"",IF(IF(A419="","SIN OBRA; ",IF(COUNTIF('Obras'!$A$2:$A$51,A419)=0,"OBRA NO ESTÁ EN OBRAS; ",""))&amp;IF(B419="","SIN PUNTO; ","")&amp;IF(AND(AND(E419&lt;&gt;"Hecho",E419&lt;&gt;"No aplica"),N(I419)&gt;0,TODAY()&gt;=N(I419)),"ABIERTO DESPUÉS DEL INICIO; ","")&amp;IF(AND(AND(E419&lt;&gt;"Hecho",E419&lt;&gt;"No aplica"),N(I419)&gt;0,TODAY()&lt;N(I419),N(I419)-TODAY()&lt;=N('Ajustes'!$B$2)),"INICIO CERCANO - SIGUE ABIERTO; ","")&amp;IF(AND(E419&lt;&gt;"No aplica",C419=""),"SIN RESPONSABLE; ","")&amp;IF(AND(AND(E419&lt;&gt;"Hecho",E419&lt;&gt;"No aplica"),N(D419)=0),"SIN FECHA LÍMITE; ","")&amp;IF(AND(AND(E419&lt;&gt;"Hecho",E419&lt;&gt;"No aplica"),N(D419)&gt;0,N(I419)&gt;0,N(D419)&gt;N(I419)),"FECHA LÍMITE DESPUÉS DEL INICIO; ","")&amp;IF(AND(AND(E419&lt;&gt;"Hecho",E419&lt;&gt;"No aplica"),N(D419)&gt;0,N(D419)&lt;TODAY()),"VENCIDO; ","")&amp;IF(AND(E419="Hecho",G419=""),"HECHO - SIN COMPROBANTE; ","")&amp;IF(AND(E419="Hecho",N(F419)=0),"HECHO - SIN FECHA; ","")="","",LEFT(IF(A419="","SIN OBRA; ",IF(COUNTIF('Obras'!$A$2:$A$51,A419)=0,"OBRA NO ESTÁ EN OBRAS; ",""))&amp;IF(B419="","SIN PUNTO; ","")&amp;IF(AND(AND(E419&lt;&gt;"Hecho",E419&lt;&gt;"No aplica"),N(I419)&gt;0,TODAY()&gt;=N(I419)),"ABIERTO DESPUÉS DEL INICIO; ","")&amp;IF(AND(AND(E419&lt;&gt;"Hecho",E419&lt;&gt;"No aplica"),N(I419)&gt;0,TODAY()&lt;N(I419),N(I419)-TODAY()&lt;=N('Ajustes'!$B$2)),"INICIO CERCANO - SIGUE ABIERTO; ","")&amp;IF(AND(E419&lt;&gt;"No aplica",C419=""),"SIN RESPONSABLE; ","")&amp;IF(AND(AND(E419&lt;&gt;"Hecho",E419&lt;&gt;"No aplica"),N(D419)=0),"SIN FECHA LÍMITE; ","")&amp;IF(AND(AND(E419&lt;&gt;"Hecho",E419&lt;&gt;"No aplica"),N(D419)&gt;0,N(I419)&gt;0,N(D419)&gt;N(I419)),"FECHA LÍMITE DESPUÉS DEL INICIO; ","")&amp;IF(AND(AND(E419&lt;&gt;"Hecho",E419&lt;&gt;"No aplica"),N(D419)&gt;0,N(D419)&lt;TODAY()),"VENCIDO; ","")&amp;IF(AND(E419="Hecho",G419=""),"HECHO - SIN COMPROBANTE; ","")&amp;IF(AND(E419="Hecho",N(F419)=0),"HECHO - SIN FECHA; ",""),LEN(IF(A419="","SIN OBRA; ",IF(COUNTIF('Obras'!$A$2:$A$51,A419)=0,"OBRA NO ESTÁ EN OBRAS; ",""))&amp;IF(B419="","SIN PUNTO; ","")&amp;IF(AND(AND(E419&lt;&gt;"Hecho",E419&lt;&gt;"No aplica"),N(I419)&gt;0,TODAY()&gt;=N(I419)),"ABIERTO DESPUÉS DEL INICIO; ","")&amp;IF(AND(AND(E419&lt;&gt;"Hecho",E419&lt;&gt;"No aplica"),N(I419)&gt;0,TODAY()&lt;N(I419),N(I419)-TODAY()&lt;=N('Ajustes'!$B$2)),"INICIO CERCANO - SIGUE ABIERTO; ","")&amp;IF(AND(E419&lt;&gt;"No aplica",C419=""),"SIN RESPONSABLE; ","")&amp;IF(AND(AND(E419&lt;&gt;"Hecho",E419&lt;&gt;"No aplica"),N(D419)=0),"SIN FECHA LÍMITE; ","")&amp;IF(AND(AND(E419&lt;&gt;"Hecho",E419&lt;&gt;"No aplica"),N(D419)&gt;0,N(I419)&gt;0,N(D419)&gt;N(I419)),"FECHA LÍMITE DESPUÉS DEL INICIO; ","")&amp;IF(AND(AND(E419&lt;&gt;"Hecho",E419&lt;&gt;"No aplica"),N(D419)&gt;0,N(D419)&lt;TODAY()),"VENCIDO; ","")&amp;IF(AND(E419="Hecho",G419=""),"HECHO - SIN COMPROBANTE; ","")&amp;IF(AND(E419="Hecho",N(F419)=0),"HECHO - SIN FECHA; ",""))-2)))</f>
        <v/>
      </c>
    </row>
    <row r="420">
      <c r="B420" s="6" t="n"/>
      <c r="D420" s="7" t="n"/>
      <c r="F420" s="7" t="n"/>
      <c r="H420" s="6" t="n"/>
      <c r="I420" s="7">
        <f>IF(A420="","",IFERROR(IF(N(INDEX('Obras'!$D$2:$D$51,MATCH(A420,'Obras'!$A$2:$A$51,0)))=0,"",INDEX('Obras'!$D$2:$D$51,MATCH(A420,'Obras'!$A$2:$A$51,0))),""))</f>
        <v/>
      </c>
      <c r="J420" s="8">
        <f>IF(N(I420)=0,"",N(I420)-TODAY())</f>
        <v/>
      </c>
      <c r="K420" s="6">
        <f>IF(NOT(OR(A420&lt;&gt;"",B420&lt;&gt;"")),"",IF(IF(A420="","SIN OBRA; ",IF(COUNTIF('Obras'!$A$2:$A$51,A420)=0,"OBRA NO ESTÁ EN OBRAS; ",""))&amp;IF(B420="","SIN PUNTO; ","")&amp;IF(AND(AND(E420&lt;&gt;"Hecho",E420&lt;&gt;"No aplica"),N(I420)&gt;0,TODAY()&gt;=N(I420)),"ABIERTO DESPUÉS DEL INICIO; ","")&amp;IF(AND(AND(E420&lt;&gt;"Hecho",E420&lt;&gt;"No aplica"),N(I420)&gt;0,TODAY()&lt;N(I420),N(I420)-TODAY()&lt;=N('Ajustes'!$B$2)),"INICIO CERCANO - SIGUE ABIERTO; ","")&amp;IF(AND(E420&lt;&gt;"No aplica",C420=""),"SIN RESPONSABLE; ","")&amp;IF(AND(AND(E420&lt;&gt;"Hecho",E420&lt;&gt;"No aplica"),N(D420)=0),"SIN FECHA LÍMITE; ","")&amp;IF(AND(AND(E420&lt;&gt;"Hecho",E420&lt;&gt;"No aplica"),N(D420)&gt;0,N(I420)&gt;0,N(D420)&gt;N(I420)),"FECHA LÍMITE DESPUÉS DEL INICIO; ","")&amp;IF(AND(AND(E420&lt;&gt;"Hecho",E420&lt;&gt;"No aplica"),N(D420)&gt;0,N(D420)&lt;TODAY()),"VENCIDO; ","")&amp;IF(AND(E420="Hecho",G420=""),"HECHO - SIN COMPROBANTE; ","")&amp;IF(AND(E420="Hecho",N(F420)=0),"HECHO - SIN FECHA; ","")="","",LEFT(IF(A420="","SIN OBRA; ",IF(COUNTIF('Obras'!$A$2:$A$51,A420)=0,"OBRA NO ESTÁ EN OBRAS; ",""))&amp;IF(B420="","SIN PUNTO; ","")&amp;IF(AND(AND(E420&lt;&gt;"Hecho",E420&lt;&gt;"No aplica"),N(I420)&gt;0,TODAY()&gt;=N(I420)),"ABIERTO DESPUÉS DEL INICIO; ","")&amp;IF(AND(AND(E420&lt;&gt;"Hecho",E420&lt;&gt;"No aplica"),N(I420)&gt;0,TODAY()&lt;N(I420),N(I420)-TODAY()&lt;=N('Ajustes'!$B$2)),"INICIO CERCANO - SIGUE ABIERTO; ","")&amp;IF(AND(E420&lt;&gt;"No aplica",C420=""),"SIN RESPONSABLE; ","")&amp;IF(AND(AND(E420&lt;&gt;"Hecho",E420&lt;&gt;"No aplica"),N(D420)=0),"SIN FECHA LÍMITE; ","")&amp;IF(AND(AND(E420&lt;&gt;"Hecho",E420&lt;&gt;"No aplica"),N(D420)&gt;0,N(I420)&gt;0,N(D420)&gt;N(I420)),"FECHA LÍMITE DESPUÉS DEL INICIO; ","")&amp;IF(AND(AND(E420&lt;&gt;"Hecho",E420&lt;&gt;"No aplica"),N(D420)&gt;0,N(D420)&lt;TODAY()),"VENCIDO; ","")&amp;IF(AND(E420="Hecho",G420=""),"HECHO - SIN COMPROBANTE; ","")&amp;IF(AND(E420="Hecho",N(F420)=0),"HECHO - SIN FECHA; ",""),LEN(IF(A420="","SIN OBRA; ",IF(COUNTIF('Obras'!$A$2:$A$51,A420)=0,"OBRA NO ESTÁ EN OBRAS; ",""))&amp;IF(B420="","SIN PUNTO; ","")&amp;IF(AND(AND(E420&lt;&gt;"Hecho",E420&lt;&gt;"No aplica"),N(I420)&gt;0,TODAY()&gt;=N(I420)),"ABIERTO DESPUÉS DEL INICIO; ","")&amp;IF(AND(AND(E420&lt;&gt;"Hecho",E420&lt;&gt;"No aplica"),N(I420)&gt;0,TODAY()&lt;N(I420),N(I420)-TODAY()&lt;=N('Ajustes'!$B$2)),"INICIO CERCANO - SIGUE ABIERTO; ","")&amp;IF(AND(E420&lt;&gt;"No aplica",C420=""),"SIN RESPONSABLE; ","")&amp;IF(AND(AND(E420&lt;&gt;"Hecho",E420&lt;&gt;"No aplica"),N(D420)=0),"SIN FECHA LÍMITE; ","")&amp;IF(AND(AND(E420&lt;&gt;"Hecho",E420&lt;&gt;"No aplica"),N(D420)&gt;0,N(I420)&gt;0,N(D420)&gt;N(I420)),"FECHA LÍMITE DESPUÉS DEL INICIO; ","")&amp;IF(AND(AND(E420&lt;&gt;"Hecho",E420&lt;&gt;"No aplica"),N(D420)&gt;0,N(D420)&lt;TODAY()),"VENCIDO; ","")&amp;IF(AND(E420="Hecho",G420=""),"HECHO - SIN COMPROBANTE; ","")&amp;IF(AND(E420="Hecho",N(F420)=0),"HECHO - SIN FECHA; ",""))-2)))</f>
        <v/>
      </c>
    </row>
    <row r="421">
      <c r="B421" s="6" t="n"/>
      <c r="D421" s="7" t="n"/>
      <c r="F421" s="7" t="n"/>
      <c r="H421" s="6" t="n"/>
      <c r="I421" s="7">
        <f>IF(A421="","",IFERROR(IF(N(INDEX('Obras'!$D$2:$D$51,MATCH(A421,'Obras'!$A$2:$A$51,0)))=0,"",INDEX('Obras'!$D$2:$D$51,MATCH(A421,'Obras'!$A$2:$A$51,0))),""))</f>
        <v/>
      </c>
      <c r="J421" s="8">
        <f>IF(N(I421)=0,"",N(I421)-TODAY())</f>
        <v/>
      </c>
      <c r="K421" s="6">
        <f>IF(NOT(OR(A421&lt;&gt;"",B421&lt;&gt;"")),"",IF(IF(A421="","SIN OBRA; ",IF(COUNTIF('Obras'!$A$2:$A$51,A421)=0,"OBRA NO ESTÁ EN OBRAS; ",""))&amp;IF(B421="","SIN PUNTO; ","")&amp;IF(AND(AND(E421&lt;&gt;"Hecho",E421&lt;&gt;"No aplica"),N(I421)&gt;0,TODAY()&gt;=N(I421)),"ABIERTO DESPUÉS DEL INICIO; ","")&amp;IF(AND(AND(E421&lt;&gt;"Hecho",E421&lt;&gt;"No aplica"),N(I421)&gt;0,TODAY()&lt;N(I421),N(I421)-TODAY()&lt;=N('Ajustes'!$B$2)),"INICIO CERCANO - SIGUE ABIERTO; ","")&amp;IF(AND(E421&lt;&gt;"No aplica",C421=""),"SIN RESPONSABLE; ","")&amp;IF(AND(AND(E421&lt;&gt;"Hecho",E421&lt;&gt;"No aplica"),N(D421)=0),"SIN FECHA LÍMITE; ","")&amp;IF(AND(AND(E421&lt;&gt;"Hecho",E421&lt;&gt;"No aplica"),N(D421)&gt;0,N(I421)&gt;0,N(D421)&gt;N(I421)),"FECHA LÍMITE DESPUÉS DEL INICIO; ","")&amp;IF(AND(AND(E421&lt;&gt;"Hecho",E421&lt;&gt;"No aplica"),N(D421)&gt;0,N(D421)&lt;TODAY()),"VENCIDO; ","")&amp;IF(AND(E421="Hecho",G421=""),"HECHO - SIN COMPROBANTE; ","")&amp;IF(AND(E421="Hecho",N(F421)=0),"HECHO - SIN FECHA; ","")="","",LEFT(IF(A421="","SIN OBRA; ",IF(COUNTIF('Obras'!$A$2:$A$51,A421)=0,"OBRA NO ESTÁ EN OBRAS; ",""))&amp;IF(B421="","SIN PUNTO; ","")&amp;IF(AND(AND(E421&lt;&gt;"Hecho",E421&lt;&gt;"No aplica"),N(I421)&gt;0,TODAY()&gt;=N(I421)),"ABIERTO DESPUÉS DEL INICIO; ","")&amp;IF(AND(AND(E421&lt;&gt;"Hecho",E421&lt;&gt;"No aplica"),N(I421)&gt;0,TODAY()&lt;N(I421),N(I421)-TODAY()&lt;=N('Ajustes'!$B$2)),"INICIO CERCANO - SIGUE ABIERTO; ","")&amp;IF(AND(E421&lt;&gt;"No aplica",C421=""),"SIN RESPONSABLE; ","")&amp;IF(AND(AND(E421&lt;&gt;"Hecho",E421&lt;&gt;"No aplica"),N(D421)=0),"SIN FECHA LÍMITE; ","")&amp;IF(AND(AND(E421&lt;&gt;"Hecho",E421&lt;&gt;"No aplica"),N(D421)&gt;0,N(I421)&gt;0,N(D421)&gt;N(I421)),"FECHA LÍMITE DESPUÉS DEL INICIO; ","")&amp;IF(AND(AND(E421&lt;&gt;"Hecho",E421&lt;&gt;"No aplica"),N(D421)&gt;0,N(D421)&lt;TODAY()),"VENCIDO; ","")&amp;IF(AND(E421="Hecho",G421=""),"HECHO - SIN COMPROBANTE; ","")&amp;IF(AND(E421="Hecho",N(F421)=0),"HECHO - SIN FECHA; ",""),LEN(IF(A421="","SIN OBRA; ",IF(COUNTIF('Obras'!$A$2:$A$51,A421)=0,"OBRA NO ESTÁ EN OBRAS; ",""))&amp;IF(B421="","SIN PUNTO; ","")&amp;IF(AND(AND(E421&lt;&gt;"Hecho",E421&lt;&gt;"No aplica"),N(I421)&gt;0,TODAY()&gt;=N(I421)),"ABIERTO DESPUÉS DEL INICIO; ","")&amp;IF(AND(AND(E421&lt;&gt;"Hecho",E421&lt;&gt;"No aplica"),N(I421)&gt;0,TODAY()&lt;N(I421),N(I421)-TODAY()&lt;=N('Ajustes'!$B$2)),"INICIO CERCANO - SIGUE ABIERTO; ","")&amp;IF(AND(E421&lt;&gt;"No aplica",C421=""),"SIN RESPONSABLE; ","")&amp;IF(AND(AND(E421&lt;&gt;"Hecho",E421&lt;&gt;"No aplica"),N(D421)=0),"SIN FECHA LÍMITE; ","")&amp;IF(AND(AND(E421&lt;&gt;"Hecho",E421&lt;&gt;"No aplica"),N(D421)&gt;0,N(I421)&gt;0,N(D421)&gt;N(I421)),"FECHA LÍMITE DESPUÉS DEL INICIO; ","")&amp;IF(AND(AND(E421&lt;&gt;"Hecho",E421&lt;&gt;"No aplica"),N(D421)&gt;0,N(D421)&lt;TODAY()),"VENCIDO; ","")&amp;IF(AND(E421="Hecho",G421=""),"HECHO - SIN COMPROBANTE; ","")&amp;IF(AND(E421="Hecho",N(F421)=0),"HECHO - SIN FECHA; ",""))-2)))</f>
        <v/>
      </c>
    </row>
    <row r="422">
      <c r="B422" s="6" t="n"/>
      <c r="D422" s="7" t="n"/>
      <c r="F422" s="7" t="n"/>
      <c r="H422" s="6" t="n"/>
      <c r="I422" s="7">
        <f>IF(A422="","",IFERROR(IF(N(INDEX('Obras'!$D$2:$D$51,MATCH(A422,'Obras'!$A$2:$A$51,0)))=0,"",INDEX('Obras'!$D$2:$D$51,MATCH(A422,'Obras'!$A$2:$A$51,0))),""))</f>
        <v/>
      </c>
      <c r="J422" s="8">
        <f>IF(N(I422)=0,"",N(I422)-TODAY())</f>
        <v/>
      </c>
      <c r="K422" s="6">
        <f>IF(NOT(OR(A422&lt;&gt;"",B422&lt;&gt;"")),"",IF(IF(A422="","SIN OBRA; ",IF(COUNTIF('Obras'!$A$2:$A$51,A422)=0,"OBRA NO ESTÁ EN OBRAS; ",""))&amp;IF(B422="","SIN PUNTO; ","")&amp;IF(AND(AND(E422&lt;&gt;"Hecho",E422&lt;&gt;"No aplica"),N(I422)&gt;0,TODAY()&gt;=N(I422)),"ABIERTO DESPUÉS DEL INICIO; ","")&amp;IF(AND(AND(E422&lt;&gt;"Hecho",E422&lt;&gt;"No aplica"),N(I422)&gt;0,TODAY()&lt;N(I422),N(I422)-TODAY()&lt;=N('Ajustes'!$B$2)),"INICIO CERCANO - SIGUE ABIERTO; ","")&amp;IF(AND(E422&lt;&gt;"No aplica",C422=""),"SIN RESPONSABLE; ","")&amp;IF(AND(AND(E422&lt;&gt;"Hecho",E422&lt;&gt;"No aplica"),N(D422)=0),"SIN FECHA LÍMITE; ","")&amp;IF(AND(AND(E422&lt;&gt;"Hecho",E422&lt;&gt;"No aplica"),N(D422)&gt;0,N(I422)&gt;0,N(D422)&gt;N(I422)),"FECHA LÍMITE DESPUÉS DEL INICIO; ","")&amp;IF(AND(AND(E422&lt;&gt;"Hecho",E422&lt;&gt;"No aplica"),N(D422)&gt;0,N(D422)&lt;TODAY()),"VENCIDO; ","")&amp;IF(AND(E422="Hecho",G422=""),"HECHO - SIN COMPROBANTE; ","")&amp;IF(AND(E422="Hecho",N(F422)=0),"HECHO - SIN FECHA; ","")="","",LEFT(IF(A422="","SIN OBRA; ",IF(COUNTIF('Obras'!$A$2:$A$51,A422)=0,"OBRA NO ESTÁ EN OBRAS; ",""))&amp;IF(B422="","SIN PUNTO; ","")&amp;IF(AND(AND(E422&lt;&gt;"Hecho",E422&lt;&gt;"No aplica"),N(I422)&gt;0,TODAY()&gt;=N(I422)),"ABIERTO DESPUÉS DEL INICIO; ","")&amp;IF(AND(AND(E422&lt;&gt;"Hecho",E422&lt;&gt;"No aplica"),N(I422)&gt;0,TODAY()&lt;N(I422),N(I422)-TODAY()&lt;=N('Ajustes'!$B$2)),"INICIO CERCANO - SIGUE ABIERTO; ","")&amp;IF(AND(E422&lt;&gt;"No aplica",C422=""),"SIN RESPONSABLE; ","")&amp;IF(AND(AND(E422&lt;&gt;"Hecho",E422&lt;&gt;"No aplica"),N(D422)=0),"SIN FECHA LÍMITE; ","")&amp;IF(AND(AND(E422&lt;&gt;"Hecho",E422&lt;&gt;"No aplica"),N(D422)&gt;0,N(I422)&gt;0,N(D422)&gt;N(I422)),"FECHA LÍMITE DESPUÉS DEL INICIO; ","")&amp;IF(AND(AND(E422&lt;&gt;"Hecho",E422&lt;&gt;"No aplica"),N(D422)&gt;0,N(D422)&lt;TODAY()),"VENCIDO; ","")&amp;IF(AND(E422="Hecho",G422=""),"HECHO - SIN COMPROBANTE; ","")&amp;IF(AND(E422="Hecho",N(F422)=0),"HECHO - SIN FECHA; ",""),LEN(IF(A422="","SIN OBRA; ",IF(COUNTIF('Obras'!$A$2:$A$51,A422)=0,"OBRA NO ESTÁ EN OBRAS; ",""))&amp;IF(B422="","SIN PUNTO; ","")&amp;IF(AND(AND(E422&lt;&gt;"Hecho",E422&lt;&gt;"No aplica"),N(I422)&gt;0,TODAY()&gt;=N(I422)),"ABIERTO DESPUÉS DEL INICIO; ","")&amp;IF(AND(AND(E422&lt;&gt;"Hecho",E422&lt;&gt;"No aplica"),N(I422)&gt;0,TODAY()&lt;N(I422),N(I422)-TODAY()&lt;=N('Ajustes'!$B$2)),"INICIO CERCANO - SIGUE ABIERTO; ","")&amp;IF(AND(E422&lt;&gt;"No aplica",C422=""),"SIN RESPONSABLE; ","")&amp;IF(AND(AND(E422&lt;&gt;"Hecho",E422&lt;&gt;"No aplica"),N(D422)=0),"SIN FECHA LÍMITE; ","")&amp;IF(AND(AND(E422&lt;&gt;"Hecho",E422&lt;&gt;"No aplica"),N(D422)&gt;0,N(I422)&gt;0,N(D422)&gt;N(I422)),"FECHA LÍMITE DESPUÉS DEL INICIO; ","")&amp;IF(AND(AND(E422&lt;&gt;"Hecho",E422&lt;&gt;"No aplica"),N(D422)&gt;0,N(D422)&lt;TODAY()),"VENCIDO; ","")&amp;IF(AND(E422="Hecho",G422=""),"HECHO - SIN COMPROBANTE; ","")&amp;IF(AND(E422="Hecho",N(F422)=0),"HECHO - SIN FECHA; ",""))-2)))</f>
        <v/>
      </c>
    </row>
    <row r="423">
      <c r="B423" s="6" t="n"/>
      <c r="D423" s="7" t="n"/>
      <c r="F423" s="7" t="n"/>
      <c r="H423" s="6" t="n"/>
      <c r="I423" s="7">
        <f>IF(A423="","",IFERROR(IF(N(INDEX('Obras'!$D$2:$D$51,MATCH(A423,'Obras'!$A$2:$A$51,0)))=0,"",INDEX('Obras'!$D$2:$D$51,MATCH(A423,'Obras'!$A$2:$A$51,0))),""))</f>
        <v/>
      </c>
      <c r="J423" s="8">
        <f>IF(N(I423)=0,"",N(I423)-TODAY())</f>
        <v/>
      </c>
      <c r="K423" s="6">
        <f>IF(NOT(OR(A423&lt;&gt;"",B423&lt;&gt;"")),"",IF(IF(A423="","SIN OBRA; ",IF(COUNTIF('Obras'!$A$2:$A$51,A423)=0,"OBRA NO ESTÁ EN OBRAS; ",""))&amp;IF(B423="","SIN PUNTO; ","")&amp;IF(AND(AND(E423&lt;&gt;"Hecho",E423&lt;&gt;"No aplica"),N(I423)&gt;0,TODAY()&gt;=N(I423)),"ABIERTO DESPUÉS DEL INICIO; ","")&amp;IF(AND(AND(E423&lt;&gt;"Hecho",E423&lt;&gt;"No aplica"),N(I423)&gt;0,TODAY()&lt;N(I423),N(I423)-TODAY()&lt;=N('Ajustes'!$B$2)),"INICIO CERCANO - SIGUE ABIERTO; ","")&amp;IF(AND(E423&lt;&gt;"No aplica",C423=""),"SIN RESPONSABLE; ","")&amp;IF(AND(AND(E423&lt;&gt;"Hecho",E423&lt;&gt;"No aplica"),N(D423)=0),"SIN FECHA LÍMITE; ","")&amp;IF(AND(AND(E423&lt;&gt;"Hecho",E423&lt;&gt;"No aplica"),N(D423)&gt;0,N(I423)&gt;0,N(D423)&gt;N(I423)),"FECHA LÍMITE DESPUÉS DEL INICIO; ","")&amp;IF(AND(AND(E423&lt;&gt;"Hecho",E423&lt;&gt;"No aplica"),N(D423)&gt;0,N(D423)&lt;TODAY()),"VENCIDO; ","")&amp;IF(AND(E423="Hecho",G423=""),"HECHO - SIN COMPROBANTE; ","")&amp;IF(AND(E423="Hecho",N(F423)=0),"HECHO - SIN FECHA; ","")="","",LEFT(IF(A423="","SIN OBRA; ",IF(COUNTIF('Obras'!$A$2:$A$51,A423)=0,"OBRA NO ESTÁ EN OBRAS; ",""))&amp;IF(B423="","SIN PUNTO; ","")&amp;IF(AND(AND(E423&lt;&gt;"Hecho",E423&lt;&gt;"No aplica"),N(I423)&gt;0,TODAY()&gt;=N(I423)),"ABIERTO DESPUÉS DEL INICIO; ","")&amp;IF(AND(AND(E423&lt;&gt;"Hecho",E423&lt;&gt;"No aplica"),N(I423)&gt;0,TODAY()&lt;N(I423),N(I423)-TODAY()&lt;=N('Ajustes'!$B$2)),"INICIO CERCANO - SIGUE ABIERTO; ","")&amp;IF(AND(E423&lt;&gt;"No aplica",C423=""),"SIN RESPONSABLE; ","")&amp;IF(AND(AND(E423&lt;&gt;"Hecho",E423&lt;&gt;"No aplica"),N(D423)=0),"SIN FECHA LÍMITE; ","")&amp;IF(AND(AND(E423&lt;&gt;"Hecho",E423&lt;&gt;"No aplica"),N(D423)&gt;0,N(I423)&gt;0,N(D423)&gt;N(I423)),"FECHA LÍMITE DESPUÉS DEL INICIO; ","")&amp;IF(AND(AND(E423&lt;&gt;"Hecho",E423&lt;&gt;"No aplica"),N(D423)&gt;0,N(D423)&lt;TODAY()),"VENCIDO; ","")&amp;IF(AND(E423="Hecho",G423=""),"HECHO - SIN COMPROBANTE; ","")&amp;IF(AND(E423="Hecho",N(F423)=0),"HECHO - SIN FECHA; ",""),LEN(IF(A423="","SIN OBRA; ",IF(COUNTIF('Obras'!$A$2:$A$51,A423)=0,"OBRA NO ESTÁ EN OBRAS; ",""))&amp;IF(B423="","SIN PUNTO; ","")&amp;IF(AND(AND(E423&lt;&gt;"Hecho",E423&lt;&gt;"No aplica"),N(I423)&gt;0,TODAY()&gt;=N(I423)),"ABIERTO DESPUÉS DEL INICIO; ","")&amp;IF(AND(AND(E423&lt;&gt;"Hecho",E423&lt;&gt;"No aplica"),N(I423)&gt;0,TODAY()&lt;N(I423),N(I423)-TODAY()&lt;=N('Ajustes'!$B$2)),"INICIO CERCANO - SIGUE ABIERTO; ","")&amp;IF(AND(E423&lt;&gt;"No aplica",C423=""),"SIN RESPONSABLE; ","")&amp;IF(AND(AND(E423&lt;&gt;"Hecho",E423&lt;&gt;"No aplica"),N(D423)=0),"SIN FECHA LÍMITE; ","")&amp;IF(AND(AND(E423&lt;&gt;"Hecho",E423&lt;&gt;"No aplica"),N(D423)&gt;0,N(I423)&gt;0,N(D423)&gt;N(I423)),"FECHA LÍMITE DESPUÉS DEL INICIO; ","")&amp;IF(AND(AND(E423&lt;&gt;"Hecho",E423&lt;&gt;"No aplica"),N(D423)&gt;0,N(D423)&lt;TODAY()),"VENCIDO; ","")&amp;IF(AND(E423="Hecho",G423=""),"HECHO - SIN COMPROBANTE; ","")&amp;IF(AND(E423="Hecho",N(F423)=0),"HECHO - SIN FECHA; ",""))-2)))</f>
        <v/>
      </c>
    </row>
    <row r="424">
      <c r="B424" s="6" t="n"/>
      <c r="D424" s="7" t="n"/>
      <c r="F424" s="7" t="n"/>
      <c r="H424" s="6" t="n"/>
      <c r="I424" s="7">
        <f>IF(A424="","",IFERROR(IF(N(INDEX('Obras'!$D$2:$D$51,MATCH(A424,'Obras'!$A$2:$A$51,0)))=0,"",INDEX('Obras'!$D$2:$D$51,MATCH(A424,'Obras'!$A$2:$A$51,0))),""))</f>
        <v/>
      </c>
      <c r="J424" s="8">
        <f>IF(N(I424)=0,"",N(I424)-TODAY())</f>
        <v/>
      </c>
      <c r="K424" s="6">
        <f>IF(NOT(OR(A424&lt;&gt;"",B424&lt;&gt;"")),"",IF(IF(A424="","SIN OBRA; ",IF(COUNTIF('Obras'!$A$2:$A$51,A424)=0,"OBRA NO ESTÁ EN OBRAS; ",""))&amp;IF(B424="","SIN PUNTO; ","")&amp;IF(AND(AND(E424&lt;&gt;"Hecho",E424&lt;&gt;"No aplica"),N(I424)&gt;0,TODAY()&gt;=N(I424)),"ABIERTO DESPUÉS DEL INICIO; ","")&amp;IF(AND(AND(E424&lt;&gt;"Hecho",E424&lt;&gt;"No aplica"),N(I424)&gt;0,TODAY()&lt;N(I424),N(I424)-TODAY()&lt;=N('Ajustes'!$B$2)),"INICIO CERCANO - SIGUE ABIERTO; ","")&amp;IF(AND(E424&lt;&gt;"No aplica",C424=""),"SIN RESPONSABLE; ","")&amp;IF(AND(AND(E424&lt;&gt;"Hecho",E424&lt;&gt;"No aplica"),N(D424)=0),"SIN FECHA LÍMITE; ","")&amp;IF(AND(AND(E424&lt;&gt;"Hecho",E424&lt;&gt;"No aplica"),N(D424)&gt;0,N(I424)&gt;0,N(D424)&gt;N(I424)),"FECHA LÍMITE DESPUÉS DEL INICIO; ","")&amp;IF(AND(AND(E424&lt;&gt;"Hecho",E424&lt;&gt;"No aplica"),N(D424)&gt;0,N(D424)&lt;TODAY()),"VENCIDO; ","")&amp;IF(AND(E424="Hecho",G424=""),"HECHO - SIN COMPROBANTE; ","")&amp;IF(AND(E424="Hecho",N(F424)=0),"HECHO - SIN FECHA; ","")="","",LEFT(IF(A424="","SIN OBRA; ",IF(COUNTIF('Obras'!$A$2:$A$51,A424)=0,"OBRA NO ESTÁ EN OBRAS; ",""))&amp;IF(B424="","SIN PUNTO; ","")&amp;IF(AND(AND(E424&lt;&gt;"Hecho",E424&lt;&gt;"No aplica"),N(I424)&gt;0,TODAY()&gt;=N(I424)),"ABIERTO DESPUÉS DEL INICIO; ","")&amp;IF(AND(AND(E424&lt;&gt;"Hecho",E424&lt;&gt;"No aplica"),N(I424)&gt;0,TODAY()&lt;N(I424),N(I424)-TODAY()&lt;=N('Ajustes'!$B$2)),"INICIO CERCANO - SIGUE ABIERTO; ","")&amp;IF(AND(E424&lt;&gt;"No aplica",C424=""),"SIN RESPONSABLE; ","")&amp;IF(AND(AND(E424&lt;&gt;"Hecho",E424&lt;&gt;"No aplica"),N(D424)=0),"SIN FECHA LÍMITE; ","")&amp;IF(AND(AND(E424&lt;&gt;"Hecho",E424&lt;&gt;"No aplica"),N(D424)&gt;0,N(I424)&gt;0,N(D424)&gt;N(I424)),"FECHA LÍMITE DESPUÉS DEL INICIO; ","")&amp;IF(AND(AND(E424&lt;&gt;"Hecho",E424&lt;&gt;"No aplica"),N(D424)&gt;0,N(D424)&lt;TODAY()),"VENCIDO; ","")&amp;IF(AND(E424="Hecho",G424=""),"HECHO - SIN COMPROBANTE; ","")&amp;IF(AND(E424="Hecho",N(F424)=0),"HECHO - SIN FECHA; ",""),LEN(IF(A424="","SIN OBRA; ",IF(COUNTIF('Obras'!$A$2:$A$51,A424)=0,"OBRA NO ESTÁ EN OBRAS; ",""))&amp;IF(B424="","SIN PUNTO; ","")&amp;IF(AND(AND(E424&lt;&gt;"Hecho",E424&lt;&gt;"No aplica"),N(I424)&gt;0,TODAY()&gt;=N(I424)),"ABIERTO DESPUÉS DEL INICIO; ","")&amp;IF(AND(AND(E424&lt;&gt;"Hecho",E424&lt;&gt;"No aplica"),N(I424)&gt;0,TODAY()&lt;N(I424),N(I424)-TODAY()&lt;=N('Ajustes'!$B$2)),"INICIO CERCANO - SIGUE ABIERTO; ","")&amp;IF(AND(E424&lt;&gt;"No aplica",C424=""),"SIN RESPONSABLE; ","")&amp;IF(AND(AND(E424&lt;&gt;"Hecho",E424&lt;&gt;"No aplica"),N(D424)=0),"SIN FECHA LÍMITE; ","")&amp;IF(AND(AND(E424&lt;&gt;"Hecho",E424&lt;&gt;"No aplica"),N(D424)&gt;0,N(I424)&gt;0,N(D424)&gt;N(I424)),"FECHA LÍMITE DESPUÉS DEL INICIO; ","")&amp;IF(AND(AND(E424&lt;&gt;"Hecho",E424&lt;&gt;"No aplica"),N(D424)&gt;0,N(D424)&lt;TODAY()),"VENCIDO; ","")&amp;IF(AND(E424="Hecho",G424=""),"HECHO - SIN COMPROBANTE; ","")&amp;IF(AND(E424="Hecho",N(F424)=0),"HECHO - SIN FECHA; ",""))-2)))</f>
        <v/>
      </c>
    </row>
    <row r="425">
      <c r="B425" s="6" t="n"/>
      <c r="D425" s="7" t="n"/>
      <c r="F425" s="7" t="n"/>
      <c r="H425" s="6" t="n"/>
      <c r="I425" s="7">
        <f>IF(A425="","",IFERROR(IF(N(INDEX('Obras'!$D$2:$D$51,MATCH(A425,'Obras'!$A$2:$A$51,0)))=0,"",INDEX('Obras'!$D$2:$D$51,MATCH(A425,'Obras'!$A$2:$A$51,0))),""))</f>
        <v/>
      </c>
      <c r="J425" s="8">
        <f>IF(N(I425)=0,"",N(I425)-TODAY())</f>
        <v/>
      </c>
      <c r="K425" s="6">
        <f>IF(NOT(OR(A425&lt;&gt;"",B425&lt;&gt;"")),"",IF(IF(A425="","SIN OBRA; ",IF(COUNTIF('Obras'!$A$2:$A$51,A425)=0,"OBRA NO ESTÁ EN OBRAS; ",""))&amp;IF(B425="","SIN PUNTO; ","")&amp;IF(AND(AND(E425&lt;&gt;"Hecho",E425&lt;&gt;"No aplica"),N(I425)&gt;0,TODAY()&gt;=N(I425)),"ABIERTO DESPUÉS DEL INICIO; ","")&amp;IF(AND(AND(E425&lt;&gt;"Hecho",E425&lt;&gt;"No aplica"),N(I425)&gt;0,TODAY()&lt;N(I425),N(I425)-TODAY()&lt;=N('Ajustes'!$B$2)),"INICIO CERCANO - SIGUE ABIERTO; ","")&amp;IF(AND(E425&lt;&gt;"No aplica",C425=""),"SIN RESPONSABLE; ","")&amp;IF(AND(AND(E425&lt;&gt;"Hecho",E425&lt;&gt;"No aplica"),N(D425)=0),"SIN FECHA LÍMITE; ","")&amp;IF(AND(AND(E425&lt;&gt;"Hecho",E425&lt;&gt;"No aplica"),N(D425)&gt;0,N(I425)&gt;0,N(D425)&gt;N(I425)),"FECHA LÍMITE DESPUÉS DEL INICIO; ","")&amp;IF(AND(AND(E425&lt;&gt;"Hecho",E425&lt;&gt;"No aplica"),N(D425)&gt;0,N(D425)&lt;TODAY()),"VENCIDO; ","")&amp;IF(AND(E425="Hecho",G425=""),"HECHO - SIN COMPROBANTE; ","")&amp;IF(AND(E425="Hecho",N(F425)=0),"HECHO - SIN FECHA; ","")="","",LEFT(IF(A425="","SIN OBRA; ",IF(COUNTIF('Obras'!$A$2:$A$51,A425)=0,"OBRA NO ESTÁ EN OBRAS; ",""))&amp;IF(B425="","SIN PUNTO; ","")&amp;IF(AND(AND(E425&lt;&gt;"Hecho",E425&lt;&gt;"No aplica"),N(I425)&gt;0,TODAY()&gt;=N(I425)),"ABIERTO DESPUÉS DEL INICIO; ","")&amp;IF(AND(AND(E425&lt;&gt;"Hecho",E425&lt;&gt;"No aplica"),N(I425)&gt;0,TODAY()&lt;N(I425),N(I425)-TODAY()&lt;=N('Ajustes'!$B$2)),"INICIO CERCANO - SIGUE ABIERTO; ","")&amp;IF(AND(E425&lt;&gt;"No aplica",C425=""),"SIN RESPONSABLE; ","")&amp;IF(AND(AND(E425&lt;&gt;"Hecho",E425&lt;&gt;"No aplica"),N(D425)=0),"SIN FECHA LÍMITE; ","")&amp;IF(AND(AND(E425&lt;&gt;"Hecho",E425&lt;&gt;"No aplica"),N(D425)&gt;0,N(I425)&gt;0,N(D425)&gt;N(I425)),"FECHA LÍMITE DESPUÉS DEL INICIO; ","")&amp;IF(AND(AND(E425&lt;&gt;"Hecho",E425&lt;&gt;"No aplica"),N(D425)&gt;0,N(D425)&lt;TODAY()),"VENCIDO; ","")&amp;IF(AND(E425="Hecho",G425=""),"HECHO - SIN COMPROBANTE; ","")&amp;IF(AND(E425="Hecho",N(F425)=0),"HECHO - SIN FECHA; ",""),LEN(IF(A425="","SIN OBRA; ",IF(COUNTIF('Obras'!$A$2:$A$51,A425)=0,"OBRA NO ESTÁ EN OBRAS; ",""))&amp;IF(B425="","SIN PUNTO; ","")&amp;IF(AND(AND(E425&lt;&gt;"Hecho",E425&lt;&gt;"No aplica"),N(I425)&gt;0,TODAY()&gt;=N(I425)),"ABIERTO DESPUÉS DEL INICIO; ","")&amp;IF(AND(AND(E425&lt;&gt;"Hecho",E425&lt;&gt;"No aplica"),N(I425)&gt;0,TODAY()&lt;N(I425),N(I425)-TODAY()&lt;=N('Ajustes'!$B$2)),"INICIO CERCANO - SIGUE ABIERTO; ","")&amp;IF(AND(E425&lt;&gt;"No aplica",C425=""),"SIN RESPONSABLE; ","")&amp;IF(AND(AND(E425&lt;&gt;"Hecho",E425&lt;&gt;"No aplica"),N(D425)=0),"SIN FECHA LÍMITE; ","")&amp;IF(AND(AND(E425&lt;&gt;"Hecho",E425&lt;&gt;"No aplica"),N(D425)&gt;0,N(I425)&gt;0,N(D425)&gt;N(I425)),"FECHA LÍMITE DESPUÉS DEL INICIO; ","")&amp;IF(AND(AND(E425&lt;&gt;"Hecho",E425&lt;&gt;"No aplica"),N(D425)&gt;0,N(D425)&lt;TODAY()),"VENCIDO; ","")&amp;IF(AND(E425="Hecho",G425=""),"HECHO - SIN COMPROBANTE; ","")&amp;IF(AND(E425="Hecho",N(F425)=0),"HECHO - SIN FECHA; ",""))-2)))</f>
        <v/>
      </c>
    </row>
    <row r="426">
      <c r="B426" s="6" t="n"/>
      <c r="D426" s="7" t="n"/>
      <c r="F426" s="7" t="n"/>
      <c r="H426" s="6" t="n"/>
      <c r="I426" s="7">
        <f>IF(A426="","",IFERROR(IF(N(INDEX('Obras'!$D$2:$D$51,MATCH(A426,'Obras'!$A$2:$A$51,0)))=0,"",INDEX('Obras'!$D$2:$D$51,MATCH(A426,'Obras'!$A$2:$A$51,0))),""))</f>
        <v/>
      </c>
      <c r="J426" s="8">
        <f>IF(N(I426)=0,"",N(I426)-TODAY())</f>
        <v/>
      </c>
      <c r="K426" s="6">
        <f>IF(NOT(OR(A426&lt;&gt;"",B426&lt;&gt;"")),"",IF(IF(A426="","SIN OBRA; ",IF(COUNTIF('Obras'!$A$2:$A$51,A426)=0,"OBRA NO ESTÁ EN OBRAS; ",""))&amp;IF(B426="","SIN PUNTO; ","")&amp;IF(AND(AND(E426&lt;&gt;"Hecho",E426&lt;&gt;"No aplica"),N(I426)&gt;0,TODAY()&gt;=N(I426)),"ABIERTO DESPUÉS DEL INICIO; ","")&amp;IF(AND(AND(E426&lt;&gt;"Hecho",E426&lt;&gt;"No aplica"),N(I426)&gt;0,TODAY()&lt;N(I426),N(I426)-TODAY()&lt;=N('Ajustes'!$B$2)),"INICIO CERCANO - SIGUE ABIERTO; ","")&amp;IF(AND(E426&lt;&gt;"No aplica",C426=""),"SIN RESPONSABLE; ","")&amp;IF(AND(AND(E426&lt;&gt;"Hecho",E426&lt;&gt;"No aplica"),N(D426)=0),"SIN FECHA LÍMITE; ","")&amp;IF(AND(AND(E426&lt;&gt;"Hecho",E426&lt;&gt;"No aplica"),N(D426)&gt;0,N(I426)&gt;0,N(D426)&gt;N(I426)),"FECHA LÍMITE DESPUÉS DEL INICIO; ","")&amp;IF(AND(AND(E426&lt;&gt;"Hecho",E426&lt;&gt;"No aplica"),N(D426)&gt;0,N(D426)&lt;TODAY()),"VENCIDO; ","")&amp;IF(AND(E426="Hecho",G426=""),"HECHO - SIN COMPROBANTE; ","")&amp;IF(AND(E426="Hecho",N(F426)=0),"HECHO - SIN FECHA; ","")="","",LEFT(IF(A426="","SIN OBRA; ",IF(COUNTIF('Obras'!$A$2:$A$51,A426)=0,"OBRA NO ESTÁ EN OBRAS; ",""))&amp;IF(B426="","SIN PUNTO; ","")&amp;IF(AND(AND(E426&lt;&gt;"Hecho",E426&lt;&gt;"No aplica"),N(I426)&gt;0,TODAY()&gt;=N(I426)),"ABIERTO DESPUÉS DEL INICIO; ","")&amp;IF(AND(AND(E426&lt;&gt;"Hecho",E426&lt;&gt;"No aplica"),N(I426)&gt;0,TODAY()&lt;N(I426),N(I426)-TODAY()&lt;=N('Ajustes'!$B$2)),"INICIO CERCANO - SIGUE ABIERTO; ","")&amp;IF(AND(E426&lt;&gt;"No aplica",C426=""),"SIN RESPONSABLE; ","")&amp;IF(AND(AND(E426&lt;&gt;"Hecho",E426&lt;&gt;"No aplica"),N(D426)=0),"SIN FECHA LÍMITE; ","")&amp;IF(AND(AND(E426&lt;&gt;"Hecho",E426&lt;&gt;"No aplica"),N(D426)&gt;0,N(I426)&gt;0,N(D426)&gt;N(I426)),"FECHA LÍMITE DESPUÉS DEL INICIO; ","")&amp;IF(AND(AND(E426&lt;&gt;"Hecho",E426&lt;&gt;"No aplica"),N(D426)&gt;0,N(D426)&lt;TODAY()),"VENCIDO; ","")&amp;IF(AND(E426="Hecho",G426=""),"HECHO - SIN COMPROBANTE; ","")&amp;IF(AND(E426="Hecho",N(F426)=0),"HECHO - SIN FECHA; ",""),LEN(IF(A426="","SIN OBRA; ",IF(COUNTIF('Obras'!$A$2:$A$51,A426)=0,"OBRA NO ESTÁ EN OBRAS; ",""))&amp;IF(B426="","SIN PUNTO; ","")&amp;IF(AND(AND(E426&lt;&gt;"Hecho",E426&lt;&gt;"No aplica"),N(I426)&gt;0,TODAY()&gt;=N(I426)),"ABIERTO DESPUÉS DEL INICIO; ","")&amp;IF(AND(AND(E426&lt;&gt;"Hecho",E426&lt;&gt;"No aplica"),N(I426)&gt;0,TODAY()&lt;N(I426),N(I426)-TODAY()&lt;=N('Ajustes'!$B$2)),"INICIO CERCANO - SIGUE ABIERTO; ","")&amp;IF(AND(E426&lt;&gt;"No aplica",C426=""),"SIN RESPONSABLE; ","")&amp;IF(AND(AND(E426&lt;&gt;"Hecho",E426&lt;&gt;"No aplica"),N(D426)=0),"SIN FECHA LÍMITE; ","")&amp;IF(AND(AND(E426&lt;&gt;"Hecho",E426&lt;&gt;"No aplica"),N(D426)&gt;0,N(I426)&gt;0,N(D426)&gt;N(I426)),"FECHA LÍMITE DESPUÉS DEL INICIO; ","")&amp;IF(AND(AND(E426&lt;&gt;"Hecho",E426&lt;&gt;"No aplica"),N(D426)&gt;0,N(D426)&lt;TODAY()),"VENCIDO; ","")&amp;IF(AND(E426="Hecho",G426=""),"HECHO - SIN COMPROBANTE; ","")&amp;IF(AND(E426="Hecho",N(F426)=0),"HECHO - SIN FECHA; ",""))-2)))</f>
        <v/>
      </c>
    </row>
    <row r="427">
      <c r="B427" s="6" t="n"/>
      <c r="D427" s="7" t="n"/>
      <c r="F427" s="7" t="n"/>
      <c r="H427" s="6" t="n"/>
      <c r="I427" s="7">
        <f>IF(A427="","",IFERROR(IF(N(INDEX('Obras'!$D$2:$D$51,MATCH(A427,'Obras'!$A$2:$A$51,0)))=0,"",INDEX('Obras'!$D$2:$D$51,MATCH(A427,'Obras'!$A$2:$A$51,0))),""))</f>
        <v/>
      </c>
      <c r="J427" s="8">
        <f>IF(N(I427)=0,"",N(I427)-TODAY())</f>
        <v/>
      </c>
      <c r="K427" s="6">
        <f>IF(NOT(OR(A427&lt;&gt;"",B427&lt;&gt;"")),"",IF(IF(A427="","SIN OBRA; ",IF(COUNTIF('Obras'!$A$2:$A$51,A427)=0,"OBRA NO ESTÁ EN OBRAS; ",""))&amp;IF(B427="","SIN PUNTO; ","")&amp;IF(AND(AND(E427&lt;&gt;"Hecho",E427&lt;&gt;"No aplica"),N(I427)&gt;0,TODAY()&gt;=N(I427)),"ABIERTO DESPUÉS DEL INICIO; ","")&amp;IF(AND(AND(E427&lt;&gt;"Hecho",E427&lt;&gt;"No aplica"),N(I427)&gt;0,TODAY()&lt;N(I427),N(I427)-TODAY()&lt;=N('Ajustes'!$B$2)),"INICIO CERCANO - SIGUE ABIERTO; ","")&amp;IF(AND(E427&lt;&gt;"No aplica",C427=""),"SIN RESPONSABLE; ","")&amp;IF(AND(AND(E427&lt;&gt;"Hecho",E427&lt;&gt;"No aplica"),N(D427)=0),"SIN FECHA LÍMITE; ","")&amp;IF(AND(AND(E427&lt;&gt;"Hecho",E427&lt;&gt;"No aplica"),N(D427)&gt;0,N(I427)&gt;0,N(D427)&gt;N(I427)),"FECHA LÍMITE DESPUÉS DEL INICIO; ","")&amp;IF(AND(AND(E427&lt;&gt;"Hecho",E427&lt;&gt;"No aplica"),N(D427)&gt;0,N(D427)&lt;TODAY()),"VENCIDO; ","")&amp;IF(AND(E427="Hecho",G427=""),"HECHO - SIN COMPROBANTE; ","")&amp;IF(AND(E427="Hecho",N(F427)=0),"HECHO - SIN FECHA; ","")="","",LEFT(IF(A427="","SIN OBRA; ",IF(COUNTIF('Obras'!$A$2:$A$51,A427)=0,"OBRA NO ESTÁ EN OBRAS; ",""))&amp;IF(B427="","SIN PUNTO; ","")&amp;IF(AND(AND(E427&lt;&gt;"Hecho",E427&lt;&gt;"No aplica"),N(I427)&gt;0,TODAY()&gt;=N(I427)),"ABIERTO DESPUÉS DEL INICIO; ","")&amp;IF(AND(AND(E427&lt;&gt;"Hecho",E427&lt;&gt;"No aplica"),N(I427)&gt;0,TODAY()&lt;N(I427),N(I427)-TODAY()&lt;=N('Ajustes'!$B$2)),"INICIO CERCANO - SIGUE ABIERTO; ","")&amp;IF(AND(E427&lt;&gt;"No aplica",C427=""),"SIN RESPONSABLE; ","")&amp;IF(AND(AND(E427&lt;&gt;"Hecho",E427&lt;&gt;"No aplica"),N(D427)=0),"SIN FECHA LÍMITE; ","")&amp;IF(AND(AND(E427&lt;&gt;"Hecho",E427&lt;&gt;"No aplica"),N(D427)&gt;0,N(I427)&gt;0,N(D427)&gt;N(I427)),"FECHA LÍMITE DESPUÉS DEL INICIO; ","")&amp;IF(AND(AND(E427&lt;&gt;"Hecho",E427&lt;&gt;"No aplica"),N(D427)&gt;0,N(D427)&lt;TODAY()),"VENCIDO; ","")&amp;IF(AND(E427="Hecho",G427=""),"HECHO - SIN COMPROBANTE; ","")&amp;IF(AND(E427="Hecho",N(F427)=0),"HECHO - SIN FECHA; ",""),LEN(IF(A427="","SIN OBRA; ",IF(COUNTIF('Obras'!$A$2:$A$51,A427)=0,"OBRA NO ESTÁ EN OBRAS; ",""))&amp;IF(B427="","SIN PUNTO; ","")&amp;IF(AND(AND(E427&lt;&gt;"Hecho",E427&lt;&gt;"No aplica"),N(I427)&gt;0,TODAY()&gt;=N(I427)),"ABIERTO DESPUÉS DEL INICIO; ","")&amp;IF(AND(AND(E427&lt;&gt;"Hecho",E427&lt;&gt;"No aplica"),N(I427)&gt;0,TODAY()&lt;N(I427),N(I427)-TODAY()&lt;=N('Ajustes'!$B$2)),"INICIO CERCANO - SIGUE ABIERTO; ","")&amp;IF(AND(E427&lt;&gt;"No aplica",C427=""),"SIN RESPONSABLE; ","")&amp;IF(AND(AND(E427&lt;&gt;"Hecho",E427&lt;&gt;"No aplica"),N(D427)=0),"SIN FECHA LÍMITE; ","")&amp;IF(AND(AND(E427&lt;&gt;"Hecho",E427&lt;&gt;"No aplica"),N(D427)&gt;0,N(I427)&gt;0,N(D427)&gt;N(I427)),"FECHA LÍMITE DESPUÉS DEL INICIO; ","")&amp;IF(AND(AND(E427&lt;&gt;"Hecho",E427&lt;&gt;"No aplica"),N(D427)&gt;0,N(D427)&lt;TODAY()),"VENCIDO; ","")&amp;IF(AND(E427="Hecho",G427=""),"HECHO - SIN COMPROBANTE; ","")&amp;IF(AND(E427="Hecho",N(F427)=0),"HECHO - SIN FECHA; ",""))-2)))</f>
        <v/>
      </c>
    </row>
    <row r="428">
      <c r="B428" s="6" t="n"/>
      <c r="D428" s="7" t="n"/>
      <c r="F428" s="7" t="n"/>
      <c r="H428" s="6" t="n"/>
      <c r="I428" s="7">
        <f>IF(A428="","",IFERROR(IF(N(INDEX('Obras'!$D$2:$D$51,MATCH(A428,'Obras'!$A$2:$A$51,0)))=0,"",INDEX('Obras'!$D$2:$D$51,MATCH(A428,'Obras'!$A$2:$A$51,0))),""))</f>
        <v/>
      </c>
      <c r="J428" s="8">
        <f>IF(N(I428)=0,"",N(I428)-TODAY())</f>
        <v/>
      </c>
      <c r="K428" s="6">
        <f>IF(NOT(OR(A428&lt;&gt;"",B428&lt;&gt;"")),"",IF(IF(A428="","SIN OBRA; ",IF(COUNTIF('Obras'!$A$2:$A$51,A428)=0,"OBRA NO ESTÁ EN OBRAS; ",""))&amp;IF(B428="","SIN PUNTO; ","")&amp;IF(AND(AND(E428&lt;&gt;"Hecho",E428&lt;&gt;"No aplica"),N(I428)&gt;0,TODAY()&gt;=N(I428)),"ABIERTO DESPUÉS DEL INICIO; ","")&amp;IF(AND(AND(E428&lt;&gt;"Hecho",E428&lt;&gt;"No aplica"),N(I428)&gt;0,TODAY()&lt;N(I428),N(I428)-TODAY()&lt;=N('Ajustes'!$B$2)),"INICIO CERCANO - SIGUE ABIERTO; ","")&amp;IF(AND(E428&lt;&gt;"No aplica",C428=""),"SIN RESPONSABLE; ","")&amp;IF(AND(AND(E428&lt;&gt;"Hecho",E428&lt;&gt;"No aplica"),N(D428)=0),"SIN FECHA LÍMITE; ","")&amp;IF(AND(AND(E428&lt;&gt;"Hecho",E428&lt;&gt;"No aplica"),N(D428)&gt;0,N(I428)&gt;0,N(D428)&gt;N(I428)),"FECHA LÍMITE DESPUÉS DEL INICIO; ","")&amp;IF(AND(AND(E428&lt;&gt;"Hecho",E428&lt;&gt;"No aplica"),N(D428)&gt;0,N(D428)&lt;TODAY()),"VENCIDO; ","")&amp;IF(AND(E428="Hecho",G428=""),"HECHO - SIN COMPROBANTE; ","")&amp;IF(AND(E428="Hecho",N(F428)=0),"HECHO - SIN FECHA; ","")="","",LEFT(IF(A428="","SIN OBRA; ",IF(COUNTIF('Obras'!$A$2:$A$51,A428)=0,"OBRA NO ESTÁ EN OBRAS; ",""))&amp;IF(B428="","SIN PUNTO; ","")&amp;IF(AND(AND(E428&lt;&gt;"Hecho",E428&lt;&gt;"No aplica"),N(I428)&gt;0,TODAY()&gt;=N(I428)),"ABIERTO DESPUÉS DEL INICIO; ","")&amp;IF(AND(AND(E428&lt;&gt;"Hecho",E428&lt;&gt;"No aplica"),N(I428)&gt;0,TODAY()&lt;N(I428),N(I428)-TODAY()&lt;=N('Ajustes'!$B$2)),"INICIO CERCANO - SIGUE ABIERTO; ","")&amp;IF(AND(E428&lt;&gt;"No aplica",C428=""),"SIN RESPONSABLE; ","")&amp;IF(AND(AND(E428&lt;&gt;"Hecho",E428&lt;&gt;"No aplica"),N(D428)=0),"SIN FECHA LÍMITE; ","")&amp;IF(AND(AND(E428&lt;&gt;"Hecho",E428&lt;&gt;"No aplica"),N(D428)&gt;0,N(I428)&gt;0,N(D428)&gt;N(I428)),"FECHA LÍMITE DESPUÉS DEL INICIO; ","")&amp;IF(AND(AND(E428&lt;&gt;"Hecho",E428&lt;&gt;"No aplica"),N(D428)&gt;0,N(D428)&lt;TODAY()),"VENCIDO; ","")&amp;IF(AND(E428="Hecho",G428=""),"HECHO - SIN COMPROBANTE; ","")&amp;IF(AND(E428="Hecho",N(F428)=0),"HECHO - SIN FECHA; ",""),LEN(IF(A428="","SIN OBRA; ",IF(COUNTIF('Obras'!$A$2:$A$51,A428)=0,"OBRA NO ESTÁ EN OBRAS; ",""))&amp;IF(B428="","SIN PUNTO; ","")&amp;IF(AND(AND(E428&lt;&gt;"Hecho",E428&lt;&gt;"No aplica"),N(I428)&gt;0,TODAY()&gt;=N(I428)),"ABIERTO DESPUÉS DEL INICIO; ","")&amp;IF(AND(AND(E428&lt;&gt;"Hecho",E428&lt;&gt;"No aplica"),N(I428)&gt;0,TODAY()&lt;N(I428),N(I428)-TODAY()&lt;=N('Ajustes'!$B$2)),"INICIO CERCANO - SIGUE ABIERTO; ","")&amp;IF(AND(E428&lt;&gt;"No aplica",C428=""),"SIN RESPONSABLE; ","")&amp;IF(AND(AND(E428&lt;&gt;"Hecho",E428&lt;&gt;"No aplica"),N(D428)=0),"SIN FECHA LÍMITE; ","")&amp;IF(AND(AND(E428&lt;&gt;"Hecho",E428&lt;&gt;"No aplica"),N(D428)&gt;0,N(I428)&gt;0,N(D428)&gt;N(I428)),"FECHA LÍMITE DESPUÉS DEL INICIO; ","")&amp;IF(AND(AND(E428&lt;&gt;"Hecho",E428&lt;&gt;"No aplica"),N(D428)&gt;0,N(D428)&lt;TODAY()),"VENCIDO; ","")&amp;IF(AND(E428="Hecho",G428=""),"HECHO - SIN COMPROBANTE; ","")&amp;IF(AND(E428="Hecho",N(F428)=0),"HECHO - SIN FECHA; ",""))-2)))</f>
        <v/>
      </c>
    </row>
    <row r="429">
      <c r="B429" s="6" t="n"/>
      <c r="D429" s="7" t="n"/>
      <c r="F429" s="7" t="n"/>
      <c r="H429" s="6" t="n"/>
      <c r="I429" s="7">
        <f>IF(A429="","",IFERROR(IF(N(INDEX('Obras'!$D$2:$D$51,MATCH(A429,'Obras'!$A$2:$A$51,0)))=0,"",INDEX('Obras'!$D$2:$D$51,MATCH(A429,'Obras'!$A$2:$A$51,0))),""))</f>
        <v/>
      </c>
      <c r="J429" s="8">
        <f>IF(N(I429)=0,"",N(I429)-TODAY())</f>
        <v/>
      </c>
      <c r="K429" s="6">
        <f>IF(NOT(OR(A429&lt;&gt;"",B429&lt;&gt;"")),"",IF(IF(A429="","SIN OBRA; ",IF(COUNTIF('Obras'!$A$2:$A$51,A429)=0,"OBRA NO ESTÁ EN OBRAS; ",""))&amp;IF(B429="","SIN PUNTO; ","")&amp;IF(AND(AND(E429&lt;&gt;"Hecho",E429&lt;&gt;"No aplica"),N(I429)&gt;0,TODAY()&gt;=N(I429)),"ABIERTO DESPUÉS DEL INICIO; ","")&amp;IF(AND(AND(E429&lt;&gt;"Hecho",E429&lt;&gt;"No aplica"),N(I429)&gt;0,TODAY()&lt;N(I429),N(I429)-TODAY()&lt;=N('Ajustes'!$B$2)),"INICIO CERCANO - SIGUE ABIERTO; ","")&amp;IF(AND(E429&lt;&gt;"No aplica",C429=""),"SIN RESPONSABLE; ","")&amp;IF(AND(AND(E429&lt;&gt;"Hecho",E429&lt;&gt;"No aplica"),N(D429)=0),"SIN FECHA LÍMITE; ","")&amp;IF(AND(AND(E429&lt;&gt;"Hecho",E429&lt;&gt;"No aplica"),N(D429)&gt;0,N(I429)&gt;0,N(D429)&gt;N(I429)),"FECHA LÍMITE DESPUÉS DEL INICIO; ","")&amp;IF(AND(AND(E429&lt;&gt;"Hecho",E429&lt;&gt;"No aplica"),N(D429)&gt;0,N(D429)&lt;TODAY()),"VENCIDO; ","")&amp;IF(AND(E429="Hecho",G429=""),"HECHO - SIN COMPROBANTE; ","")&amp;IF(AND(E429="Hecho",N(F429)=0),"HECHO - SIN FECHA; ","")="","",LEFT(IF(A429="","SIN OBRA; ",IF(COUNTIF('Obras'!$A$2:$A$51,A429)=0,"OBRA NO ESTÁ EN OBRAS; ",""))&amp;IF(B429="","SIN PUNTO; ","")&amp;IF(AND(AND(E429&lt;&gt;"Hecho",E429&lt;&gt;"No aplica"),N(I429)&gt;0,TODAY()&gt;=N(I429)),"ABIERTO DESPUÉS DEL INICIO; ","")&amp;IF(AND(AND(E429&lt;&gt;"Hecho",E429&lt;&gt;"No aplica"),N(I429)&gt;0,TODAY()&lt;N(I429),N(I429)-TODAY()&lt;=N('Ajustes'!$B$2)),"INICIO CERCANO - SIGUE ABIERTO; ","")&amp;IF(AND(E429&lt;&gt;"No aplica",C429=""),"SIN RESPONSABLE; ","")&amp;IF(AND(AND(E429&lt;&gt;"Hecho",E429&lt;&gt;"No aplica"),N(D429)=0),"SIN FECHA LÍMITE; ","")&amp;IF(AND(AND(E429&lt;&gt;"Hecho",E429&lt;&gt;"No aplica"),N(D429)&gt;0,N(I429)&gt;0,N(D429)&gt;N(I429)),"FECHA LÍMITE DESPUÉS DEL INICIO; ","")&amp;IF(AND(AND(E429&lt;&gt;"Hecho",E429&lt;&gt;"No aplica"),N(D429)&gt;0,N(D429)&lt;TODAY()),"VENCIDO; ","")&amp;IF(AND(E429="Hecho",G429=""),"HECHO - SIN COMPROBANTE; ","")&amp;IF(AND(E429="Hecho",N(F429)=0),"HECHO - SIN FECHA; ",""),LEN(IF(A429="","SIN OBRA; ",IF(COUNTIF('Obras'!$A$2:$A$51,A429)=0,"OBRA NO ESTÁ EN OBRAS; ",""))&amp;IF(B429="","SIN PUNTO; ","")&amp;IF(AND(AND(E429&lt;&gt;"Hecho",E429&lt;&gt;"No aplica"),N(I429)&gt;0,TODAY()&gt;=N(I429)),"ABIERTO DESPUÉS DEL INICIO; ","")&amp;IF(AND(AND(E429&lt;&gt;"Hecho",E429&lt;&gt;"No aplica"),N(I429)&gt;0,TODAY()&lt;N(I429),N(I429)-TODAY()&lt;=N('Ajustes'!$B$2)),"INICIO CERCANO - SIGUE ABIERTO; ","")&amp;IF(AND(E429&lt;&gt;"No aplica",C429=""),"SIN RESPONSABLE; ","")&amp;IF(AND(AND(E429&lt;&gt;"Hecho",E429&lt;&gt;"No aplica"),N(D429)=0),"SIN FECHA LÍMITE; ","")&amp;IF(AND(AND(E429&lt;&gt;"Hecho",E429&lt;&gt;"No aplica"),N(D429)&gt;0,N(I429)&gt;0,N(D429)&gt;N(I429)),"FECHA LÍMITE DESPUÉS DEL INICIO; ","")&amp;IF(AND(AND(E429&lt;&gt;"Hecho",E429&lt;&gt;"No aplica"),N(D429)&gt;0,N(D429)&lt;TODAY()),"VENCIDO; ","")&amp;IF(AND(E429="Hecho",G429=""),"HECHO - SIN COMPROBANTE; ","")&amp;IF(AND(E429="Hecho",N(F429)=0),"HECHO - SIN FECHA; ",""))-2)))</f>
        <v/>
      </c>
    </row>
    <row r="430">
      <c r="B430" s="6" t="n"/>
      <c r="D430" s="7" t="n"/>
      <c r="F430" s="7" t="n"/>
      <c r="H430" s="6" t="n"/>
      <c r="I430" s="7">
        <f>IF(A430="","",IFERROR(IF(N(INDEX('Obras'!$D$2:$D$51,MATCH(A430,'Obras'!$A$2:$A$51,0)))=0,"",INDEX('Obras'!$D$2:$D$51,MATCH(A430,'Obras'!$A$2:$A$51,0))),""))</f>
        <v/>
      </c>
      <c r="J430" s="8">
        <f>IF(N(I430)=0,"",N(I430)-TODAY())</f>
        <v/>
      </c>
      <c r="K430" s="6">
        <f>IF(NOT(OR(A430&lt;&gt;"",B430&lt;&gt;"")),"",IF(IF(A430="","SIN OBRA; ",IF(COUNTIF('Obras'!$A$2:$A$51,A430)=0,"OBRA NO ESTÁ EN OBRAS; ",""))&amp;IF(B430="","SIN PUNTO; ","")&amp;IF(AND(AND(E430&lt;&gt;"Hecho",E430&lt;&gt;"No aplica"),N(I430)&gt;0,TODAY()&gt;=N(I430)),"ABIERTO DESPUÉS DEL INICIO; ","")&amp;IF(AND(AND(E430&lt;&gt;"Hecho",E430&lt;&gt;"No aplica"),N(I430)&gt;0,TODAY()&lt;N(I430),N(I430)-TODAY()&lt;=N('Ajustes'!$B$2)),"INICIO CERCANO - SIGUE ABIERTO; ","")&amp;IF(AND(E430&lt;&gt;"No aplica",C430=""),"SIN RESPONSABLE; ","")&amp;IF(AND(AND(E430&lt;&gt;"Hecho",E430&lt;&gt;"No aplica"),N(D430)=0),"SIN FECHA LÍMITE; ","")&amp;IF(AND(AND(E430&lt;&gt;"Hecho",E430&lt;&gt;"No aplica"),N(D430)&gt;0,N(I430)&gt;0,N(D430)&gt;N(I430)),"FECHA LÍMITE DESPUÉS DEL INICIO; ","")&amp;IF(AND(AND(E430&lt;&gt;"Hecho",E430&lt;&gt;"No aplica"),N(D430)&gt;0,N(D430)&lt;TODAY()),"VENCIDO; ","")&amp;IF(AND(E430="Hecho",G430=""),"HECHO - SIN COMPROBANTE; ","")&amp;IF(AND(E430="Hecho",N(F430)=0),"HECHO - SIN FECHA; ","")="","",LEFT(IF(A430="","SIN OBRA; ",IF(COUNTIF('Obras'!$A$2:$A$51,A430)=0,"OBRA NO ESTÁ EN OBRAS; ",""))&amp;IF(B430="","SIN PUNTO; ","")&amp;IF(AND(AND(E430&lt;&gt;"Hecho",E430&lt;&gt;"No aplica"),N(I430)&gt;0,TODAY()&gt;=N(I430)),"ABIERTO DESPUÉS DEL INICIO; ","")&amp;IF(AND(AND(E430&lt;&gt;"Hecho",E430&lt;&gt;"No aplica"),N(I430)&gt;0,TODAY()&lt;N(I430),N(I430)-TODAY()&lt;=N('Ajustes'!$B$2)),"INICIO CERCANO - SIGUE ABIERTO; ","")&amp;IF(AND(E430&lt;&gt;"No aplica",C430=""),"SIN RESPONSABLE; ","")&amp;IF(AND(AND(E430&lt;&gt;"Hecho",E430&lt;&gt;"No aplica"),N(D430)=0),"SIN FECHA LÍMITE; ","")&amp;IF(AND(AND(E430&lt;&gt;"Hecho",E430&lt;&gt;"No aplica"),N(D430)&gt;0,N(I430)&gt;0,N(D430)&gt;N(I430)),"FECHA LÍMITE DESPUÉS DEL INICIO; ","")&amp;IF(AND(AND(E430&lt;&gt;"Hecho",E430&lt;&gt;"No aplica"),N(D430)&gt;0,N(D430)&lt;TODAY()),"VENCIDO; ","")&amp;IF(AND(E430="Hecho",G430=""),"HECHO - SIN COMPROBANTE; ","")&amp;IF(AND(E430="Hecho",N(F430)=0),"HECHO - SIN FECHA; ",""),LEN(IF(A430="","SIN OBRA; ",IF(COUNTIF('Obras'!$A$2:$A$51,A430)=0,"OBRA NO ESTÁ EN OBRAS; ",""))&amp;IF(B430="","SIN PUNTO; ","")&amp;IF(AND(AND(E430&lt;&gt;"Hecho",E430&lt;&gt;"No aplica"),N(I430)&gt;0,TODAY()&gt;=N(I430)),"ABIERTO DESPUÉS DEL INICIO; ","")&amp;IF(AND(AND(E430&lt;&gt;"Hecho",E430&lt;&gt;"No aplica"),N(I430)&gt;0,TODAY()&lt;N(I430),N(I430)-TODAY()&lt;=N('Ajustes'!$B$2)),"INICIO CERCANO - SIGUE ABIERTO; ","")&amp;IF(AND(E430&lt;&gt;"No aplica",C430=""),"SIN RESPONSABLE; ","")&amp;IF(AND(AND(E430&lt;&gt;"Hecho",E430&lt;&gt;"No aplica"),N(D430)=0),"SIN FECHA LÍMITE; ","")&amp;IF(AND(AND(E430&lt;&gt;"Hecho",E430&lt;&gt;"No aplica"),N(D430)&gt;0,N(I430)&gt;0,N(D430)&gt;N(I430)),"FECHA LÍMITE DESPUÉS DEL INICIO; ","")&amp;IF(AND(AND(E430&lt;&gt;"Hecho",E430&lt;&gt;"No aplica"),N(D430)&gt;0,N(D430)&lt;TODAY()),"VENCIDO; ","")&amp;IF(AND(E430="Hecho",G430=""),"HECHO - SIN COMPROBANTE; ","")&amp;IF(AND(E430="Hecho",N(F430)=0),"HECHO - SIN FECHA; ",""))-2)))</f>
        <v/>
      </c>
    </row>
    <row r="431">
      <c r="B431" s="6" t="n"/>
      <c r="D431" s="7" t="n"/>
      <c r="F431" s="7" t="n"/>
      <c r="H431" s="6" t="n"/>
      <c r="I431" s="7">
        <f>IF(A431="","",IFERROR(IF(N(INDEX('Obras'!$D$2:$D$51,MATCH(A431,'Obras'!$A$2:$A$51,0)))=0,"",INDEX('Obras'!$D$2:$D$51,MATCH(A431,'Obras'!$A$2:$A$51,0))),""))</f>
        <v/>
      </c>
      <c r="J431" s="8">
        <f>IF(N(I431)=0,"",N(I431)-TODAY())</f>
        <v/>
      </c>
      <c r="K431" s="6">
        <f>IF(NOT(OR(A431&lt;&gt;"",B431&lt;&gt;"")),"",IF(IF(A431="","SIN OBRA; ",IF(COUNTIF('Obras'!$A$2:$A$51,A431)=0,"OBRA NO ESTÁ EN OBRAS; ",""))&amp;IF(B431="","SIN PUNTO; ","")&amp;IF(AND(AND(E431&lt;&gt;"Hecho",E431&lt;&gt;"No aplica"),N(I431)&gt;0,TODAY()&gt;=N(I431)),"ABIERTO DESPUÉS DEL INICIO; ","")&amp;IF(AND(AND(E431&lt;&gt;"Hecho",E431&lt;&gt;"No aplica"),N(I431)&gt;0,TODAY()&lt;N(I431),N(I431)-TODAY()&lt;=N('Ajustes'!$B$2)),"INICIO CERCANO - SIGUE ABIERTO; ","")&amp;IF(AND(E431&lt;&gt;"No aplica",C431=""),"SIN RESPONSABLE; ","")&amp;IF(AND(AND(E431&lt;&gt;"Hecho",E431&lt;&gt;"No aplica"),N(D431)=0),"SIN FECHA LÍMITE; ","")&amp;IF(AND(AND(E431&lt;&gt;"Hecho",E431&lt;&gt;"No aplica"),N(D431)&gt;0,N(I431)&gt;0,N(D431)&gt;N(I431)),"FECHA LÍMITE DESPUÉS DEL INICIO; ","")&amp;IF(AND(AND(E431&lt;&gt;"Hecho",E431&lt;&gt;"No aplica"),N(D431)&gt;0,N(D431)&lt;TODAY()),"VENCIDO; ","")&amp;IF(AND(E431="Hecho",G431=""),"HECHO - SIN COMPROBANTE; ","")&amp;IF(AND(E431="Hecho",N(F431)=0),"HECHO - SIN FECHA; ","")="","",LEFT(IF(A431="","SIN OBRA; ",IF(COUNTIF('Obras'!$A$2:$A$51,A431)=0,"OBRA NO ESTÁ EN OBRAS; ",""))&amp;IF(B431="","SIN PUNTO; ","")&amp;IF(AND(AND(E431&lt;&gt;"Hecho",E431&lt;&gt;"No aplica"),N(I431)&gt;0,TODAY()&gt;=N(I431)),"ABIERTO DESPUÉS DEL INICIO; ","")&amp;IF(AND(AND(E431&lt;&gt;"Hecho",E431&lt;&gt;"No aplica"),N(I431)&gt;0,TODAY()&lt;N(I431),N(I431)-TODAY()&lt;=N('Ajustes'!$B$2)),"INICIO CERCANO - SIGUE ABIERTO; ","")&amp;IF(AND(E431&lt;&gt;"No aplica",C431=""),"SIN RESPONSABLE; ","")&amp;IF(AND(AND(E431&lt;&gt;"Hecho",E431&lt;&gt;"No aplica"),N(D431)=0),"SIN FECHA LÍMITE; ","")&amp;IF(AND(AND(E431&lt;&gt;"Hecho",E431&lt;&gt;"No aplica"),N(D431)&gt;0,N(I431)&gt;0,N(D431)&gt;N(I431)),"FECHA LÍMITE DESPUÉS DEL INICIO; ","")&amp;IF(AND(AND(E431&lt;&gt;"Hecho",E431&lt;&gt;"No aplica"),N(D431)&gt;0,N(D431)&lt;TODAY()),"VENCIDO; ","")&amp;IF(AND(E431="Hecho",G431=""),"HECHO - SIN COMPROBANTE; ","")&amp;IF(AND(E431="Hecho",N(F431)=0),"HECHO - SIN FECHA; ",""),LEN(IF(A431="","SIN OBRA; ",IF(COUNTIF('Obras'!$A$2:$A$51,A431)=0,"OBRA NO ESTÁ EN OBRAS; ",""))&amp;IF(B431="","SIN PUNTO; ","")&amp;IF(AND(AND(E431&lt;&gt;"Hecho",E431&lt;&gt;"No aplica"),N(I431)&gt;0,TODAY()&gt;=N(I431)),"ABIERTO DESPUÉS DEL INICIO; ","")&amp;IF(AND(AND(E431&lt;&gt;"Hecho",E431&lt;&gt;"No aplica"),N(I431)&gt;0,TODAY()&lt;N(I431),N(I431)-TODAY()&lt;=N('Ajustes'!$B$2)),"INICIO CERCANO - SIGUE ABIERTO; ","")&amp;IF(AND(E431&lt;&gt;"No aplica",C431=""),"SIN RESPONSABLE; ","")&amp;IF(AND(AND(E431&lt;&gt;"Hecho",E431&lt;&gt;"No aplica"),N(D431)=0),"SIN FECHA LÍMITE; ","")&amp;IF(AND(AND(E431&lt;&gt;"Hecho",E431&lt;&gt;"No aplica"),N(D431)&gt;0,N(I431)&gt;0,N(D431)&gt;N(I431)),"FECHA LÍMITE DESPUÉS DEL INICIO; ","")&amp;IF(AND(AND(E431&lt;&gt;"Hecho",E431&lt;&gt;"No aplica"),N(D431)&gt;0,N(D431)&lt;TODAY()),"VENCIDO; ","")&amp;IF(AND(E431="Hecho",G431=""),"HECHO - SIN COMPROBANTE; ","")&amp;IF(AND(E431="Hecho",N(F431)=0),"HECHO - SIN FECHA; ",""))-2)))</f>
        <v/>
      </c>
    </row>
    <row r="432">
      <c r="B432" s="6" t="n"/>
      <c r="D432" s="7" t="n"/>
      <c r="F432" s="7" t="n"/>
      <c r="H432" s="6" t="n"/>
      <c r="I432" s="7">
        <f>IF(A432="","",IFERROR(IF(N(INDEX('Obras'!$D$2:$D$51,MATCH(A432,'Obras'!$A$2:$A$51,0)))=0,"",INDEX('Obras'!$D$2:$D$51,MATCH(A432,'Obras'!$A$2:$A$51,0))),""))</f>
        <v/>
      </c>
      <c r="J432" s="8">
        <f>IF(N(I432)=0,"",N(I432)-TODAY())</f>
        <v/>
      </c>
      <c r="K432" s="6">
        <f>IF(NOT(OR(A432&lt;&gt;"",B432&lt;&gt;"")),"",IF(IF(A432="","SIN OBRA; ",IF(COUNTIF('Obras'!$A$2:$A$51,A432)=0,"OBRA NO ESTÁ EN OBRAS; ",""))&amp;IF(B432="","SIN PUNTO; ","")&amp;IF(AND(AND(E432&lt;&gt;"Hecho",E432&lt;&gt;"No aplica"),N(I432)&gt;0,TODAY()&gt;=N(I432)),"ABIERTO DESPUÉS DEL INICIO; ","")&amp;IF(AND(AND(E432&lt;&gt;"Hecho",E432&lt;&gt;"No aplica"),N(I432)&gt;0,TODAY()&lt;N(I432),N(I432)-TODAY()&lt;=N('Ajustes'!$B$2)),"INICIO CERCANO - SIGUE ABIERTO; ","")&amp;IF(AND(E432&lt;&gt;"No aplica",C432=""),"SIN RESPONSABLE; ","")&amp;IF(AND(AND(E432&lt;&gt;"Hecho",E432&lt;&gt;"No aplica"),N(D432)=0),"SIN FECHA LÍMITE; ","")&amp;IF(AND(AND(E432&lt;&gt;"Hecho",E432&lt;&gt;"No aplica"),N(D432)&gt;0,N(I432)&gt;0,N(D432)&gt;N(I432)),"FECHA LÍMITE DESPUÉS DEL INICIO; ","")&amp;IF(AND(AND(E432&lt;&gt;"Hecho",E432&lt;&gt;"No aplica"),N(D432)&gt;0,N(D432)&lt;TODAY()),"VENCIDO; ","")&amp;IF(AND(E432="Hecho",G432=""),"HECHO - SIN COMPROBANTE; ","")&amp;IF(AND(E432="Hecho",N(F432)=0),"HECHO - SIN FECHA; ","")="","",LEFT(IF(A432="","SIN OBRA; ",IF(COUNTIF('Obras'!$A$2:$A$51,A432)=0,"OBRA NO ESTÁ EN OBRAS; ",""))&amp;IF(B432="","SIN PUNTO; ","")&amp;IF(AND(AND(E432&lt;&gt;"Hecho",E432&lt;&gt;"No aplica"),N(I432)&gt;0,TODAY()&gt;=N(I432)),"ABIERTO DESPUÉS DEL INICIO; ","")&amp;IF(AND(AND(E432&lt;&gt;"Hecho",E432&lt;&gt;"No aplica"),N(I432)&gt;0,TODAY()&lt;N(I432),N(I432)-TODAY()&lt;=N('Ajustes'!$B$2)),"INICIO CERCANO - SIGUE ABIERTO; ","")&amp;IF(AND(E432&lt;&gt;"No aplica",C432=""),"SIN RESPONSABLE; ","")&amp;IF(AND(AND(E432&lt;&gt;"Hecho",E432&lt;&gt;"No aplica"),N(D432)=0),"SIN FECHA LÍMITE; ","")&amp;IF(AND(AND(E432&lt;&gt;"Hecho",E432&lt;&gt;"No aplica"),N(D432)&gt;0,N(I432)&gt;0,N(D432)&gt;N(I432)),"FECHA LÍMITE DESPUÉS DEL INICIO; ","")&amp;IF(AND(AND(E432&lt;&gt;"Hecho",E432&lt;&gt;"No aplica"),N(D432)&gt;0,N(D432)&lt;TODAY()),"VENCIDO; ","")&amp;IF(AND(E432="Hecho",G432=""),"HECHO - SIN COMPROBANTE; ","")&amp;IF(AND(E432="Hecho",N(F432)=0),"HECHO - SIN FECHA; ",""),LEN(IF(A432="","SIN OBRA; ",IF(COUNTIF('Obras'!$A$2:$A$51,A432)=0,"OBRA NO ESTÁ EN OBRAS; ",""))&amp;IF(B432="","SIN PUNTO; ","")&amp;IF(AND(AND(E432&lt;&gt;"Hecho",E432&lt;&gt;"No aplica"),N(I432)&gt;0,TODAY()&gt;=N(I432)),"ABIERTO DESPUÉS DEL INICIO; ","")&amp;IF(AND(AND(E432&lt;&gt;"Hecho",E432&lt;&gt;"No aplica"),N(I432)&gt;0,TODAY()&lt;N(I432),N(I432)-TODAY()&lt;=N('Ajustes'!$B$2)),"INICIO CERCANO - SIGUE ABIERTO; ","")&amp;IF(AND(E432&lt;&gt;"No aplica",C432=""),"SIN RESPONSABLE; ","")&amp;IF(AND(AND(E432&lt;&gt;"Hecho",E432&lt;&gt;"No aplica"),N(D432)=0),"SIN FECHA LÍMITE; ","")&amp;IF(AND(AND(E432&lt;&gt;"Hecho",E432&lt;&gt;"No aplica"),N(D432)&gt;0,N(I432)&gt;0,N(D432)&gt;N(I432)),"FECHA LÍMITE DESPUÉS DEL INICIO; ","")&amp;IF(AND(AND(E432&lt;&gt;"Hecho",E432&lt;&gt;"No aplica"),N(D432)&gt;0,N(D432)&lt;TODAY()),"VENCIDO; ","")&amp;IF(AND(E432="Hecho",G432=""),"HECHO - SIN COMPROBANTE; ","")&amp;IF(AND(E432="Hecho",N(F432)=0),"HECHO - SIN FECHA; ",""))-2)))</f>
        <v/>
      </c>
    </row>
    <row r="433">
      <c r="B433" s="6" t="n"/>
      <c r="D433" s="7" t="n"/>
      <c r="F433" s="7" t="n"/>
      <c r="H433" s="6" t="n"/>
      <c r="I433" s="7">
        <f>IF(A433="","",IFERROR(IF(N(INDEX('Obras'!$D$2:$D$51,MATCH(A433,'Obras'!$A$2:$A$51,0)))=0,"",INDEX('Obras'!$D$2:$D$51,MATCH(A433,'Obras'!$A$2:$A$51,0))),""))</f>
        <v/>
      </c>
      <c r="J433" s="8">
        <f>IF(N(I433)=0,"",N(I433)-TODAY())</f>
        <v/>
      </c>
      <c r="K433" s="6">
        <f>IF(NOT(OR(A433&lt;&gt;"",B433&lt;&gt;"")),"",IF(IF(A433="","SIN OBRA; ",IF(COUNTIF('Obras'!$A$2:$A$51,A433)=0,"OBRA NO ESTÁ EN OBRAS; ",""))&amp;IF(B433="","SIN PUNTO; ","")&amp;IF(AND(AND(E433&lt;&gt;"Hecho",E433&lt;&gt;"No aplica"),N(I433)&gt;0,TODAY()&gt;=N(I433)),"ABIERTO DESPUÉS DEL INICIO; ","")&amp;IF(AND(AND(E433&lt;&gt;"Hecho",E433&lt;&gt;"No aplica"),N(I433)&gt;0,TODAY()&lt;N(I433),N(I433)-TODAY()&lt;=N('Ajustes'!$B$2)),"INICIO CERCANO - SIGUE ABIERTO; ","")&amp;IF(AND(E433&lt;&gt;"No aplica",C433=""),"SIN RESPONSABLE; ","")&amp;IF(AND(AND(E433&lt;&gt;"Hecho",E433&lt;&gt;"No aplica"),N(D433)=0),"SIN FECHA LÍMITE; ","")&amp;IF(AND(AND(E433&lt;&gt;"Hecho",E433&lt;&gt;"No aplica"),N(D433)&gt;0,N(I433)&gt;0,N(D433)&gt;N(I433)),"FECHA LÍMITE DESPUÉS DEL INICIO; ","")&amp;IF(AND(AND(E433&lt;&gt;"Hecho",E433&lt;&gt;"No aplica"),N(D433)&gt;0,N(D433)&lt;TODAY()),"VENCIDO; ","")&amp;IF(AND(E433="Hecho",G433=""),"HECHO - SIN COMPROBANTE; ","")&amp;IF(AND(E433="Hecho",N(F433)=0),"HECHO - SIN FECHA; ","")="","",LEFT(IF(A433="","SIN OBRA; ",IF(COUNTIF('Obras'!$A$2:$A$51,A433)=0,"OBRA NO ESTÁ EN OBRAS; ",""))&amp;IF(B433="","SIN PUNTO; ","")&amp;IF(AND(AND(E433&lt;&gt;"Hecho",E433&lt;&gt;"No aplica"),N(I433)&gt;0,TODAY()&gt;=N(I433)),"ABIERTO DESPUÉS DEL INICIO; ","")&amp;IF(AND(AND(E433&lt;&gt;"Hecho",E433&lt;&gt;"No aplica"),N(I433)&gt;0,TODAY()&lt;N(I433),N(I433)-TODAY()&lt;=N('Ajustes'!$B$2)),"INICIO CERCANO - SIGUE ABIERTO; ","")&amp;IF(AND(E433&lt;&gt;"No aplica",C433=""),"SIN RESPONSABLE; ","")&amp;IF(AND(AND(E433&lt;&gt;"Hecho",E433&lt;&gt;"No aplica"),N(D433)=0),"SIN FECHA LÍMITE; ","")&amp;IF(AND(AND(E433&lt;&gt;"Hecho",E433&lt;&gt;"No aplica"),N(D433)&gt;0,N(I433)&gt;0,N(D433)&gt;N(I433)),"FECHA LÍMITE DESPUÉS DEL INICIO; ","")&amp;IF(AND(AND(E433&lt;&gt;"Hecho",E433&lt;&gt;"No aplica"),N(D433)&gt;0,N(D433)&lt;TODAY()),"VENCIDO; ","")&amp;IF(AND(E433="Hecho",G433=""),"HECHO - SIN COMPROBANTE; ","")&amp;IF(AND(E433="Hecho",N(F433)=0),"HECHO - SIN FECHA; ",""),LEN(IF(A433="","SIN OBRA; ",IF(COUNTIF('Obras'!$A$2:$A$51,A433)=0,"OBRA NO ESTÁ EN OBRAS; ",""))&amp;IF(B433="","SIN PUNTO; ","")&amp;IF(AND(AND(E433&lt;&gt;"Hecho",E433&lt;&gt;"No aplica"),N(I433)&gt;0,TODAY()&gt;=N(I433)),"ABIERTO DESPUÉS DEL INICIO; ","")&amp;IF(AND(AND(E433&lt;&gt;"Hecho",E433&lt;&gt;"No aplica"),N(I433)&gt;0,TODAY()&lt;N(I433),N(I433)-TODAY()&lt;=N('Ajustes'!$B$2)),"INICIO CERCANO - SIGUE ABIERTO; ","")&amp;IF(AND(E433&lt;&gt;"No aplica",C433=""),"SIN RESPONSABLE; ","")&amp;IF(AND(AND(E433&lt;&gt;"Hecho",E433&lt;&gt;"No aplica"),N(D433)=0),"SIN FECHA LÍMITE; ","")&amp;IF(AND(AND(E433&lt;&gt;"Hecho",E433&lt;&gt;"No aplica"),N(D433)&gt;0,N(I433)&gt;0,N(D433)&gt;N(I433)),"FECHA LÍMITE DESPUÉS DEL INICIO; ","")&amp;IF(AND(AND(E433&lt;&gt;"Hecho",E433&lt;&gt;"No aplica"),N(D433)&gt;0,N(D433)&lt;TODAY()),"VENCIDO; ","")&amp;IF(AND(E433="Hecho",G433=""),"HECHO - SIN COMPROBANTE; ","")&amp;IF(AND(E433="Hecho",N(F433)=0),"HECHO - SIN FECHA; ",""))-2)))</f>
        <v/>
      </c>
    </row>
    <row r="434">
      <c r="B434" s="6" t="n"/>
      <c r="D434" s="7" t="n"/>
      <c r="F434" s="7" t="n"/>
      <c r="H434" s="6" t="n"/>
      <c r="I434" s="7">
        <f>IF(A434="","",IFERROR(IF(N(INDEX('Obras'!$D$2:$D$51,MATCH(A434,'Obras'!$A$2:$A$51,0)))=0,"",INDEX('Obras'!$D$2:$D$51,MATCH(A434,'Obras'!$A$2:$A$51,0))),""))</f>
        <v/>
      </c>
      <c r="J434" s="8">
        <f>IF(N(I434)=0,"",N(I434)-TODAY())</f>
        <v/>
      </c>
      <c r="K434" s="6">
        <f>IF(NOT(OR(A434&lt;&gt;"",B434&lt;&gt;"")),"",IF(IF(A434="","SIN OBRA; ",IF(COUNTIF('Obras'!$A$2:$A$51,A434)=0,"OBRA NO ESTÁ EN OBRAS; ",""))&amp;IF(B434="","SIN PUNTO; ","")&amp;IF(AND(AND(E434&lt;&gt;"Hecho",E434&lt;&gt;"No aplica"),N(I434)&gt;0,TODAY()&gt;=N(I434)),"ABIERTO DESPUÉS DEL INICIO; ","")&amp;IF(AND(AND(E434&lt;&gt;"Hecho",E434&lt;&gt;"No aplica"),N(I434)&gt;0,TODAY()&lt;N(I434),N(I434)-TODAY()&lt;=N('Ajustes'!$B$2)),"INICIO CERCANO - SIGUE ABIERTO; ","")&amp;IF(AND(E434&lt;&gt;"No aplica",C434=""),"SIN RESPONSABLE; ","")&amp;IF(AND(AND(E434&lt;&gt;"Hecho",E434&lt;&gt;"No aplica"),N(D434)=0),"SIN FECHA LÍMITE; ","")&amp;IF(AND(AND(E434&lt;&gt;"Hecho",E434&lt;&gt;"No aplica"),N(D434)&gt;0,N(I434)&gt;0,N(D434)&gt;N(I434)),"FECHA LÍMITE DESPUÉS DEL INICIO; ","")&amp;IF(AND(AND(E434&lt;&gt;"Hecho",E434&lt;&gt;"No aplica"),N(D434)&gt;0,N(D434)&lt;TODAY()),"VENCIDO; ","")&amp;IF(AND(E434="Hecho",G434=""),"HECHO - SIN COMPROBANTE; ","")&amp;IF(AND(E434="Hecho",N(F434)=0),"HECHO - SIN FECHA; ","")="","",LEFT(IF(A434="","SIN OBRA; ",IF(COUNTIF('Obras'!$A$2:$A$51,A434)=0,"OBRA NO ESTÁ EN OBRAS; ",""))&amp;IF(B434="","SIN PUNTO; ","")&amp;IF(AND(AND(E434&lt;&gt;"Hecho",E434&lt;&gt;"No aplica"),N(I434)&gt;0,TODAY()&gt;=N(I434)),"ABIERTO DESPUÉS DEL INICIO; ","")&amp;IF(AND(AND(E434&lt;&gt;"Hecho",E434&lt;&gt;"No aplica"),N(I434)&gt;0,TODAY()&lt;N(I434),N(I434)-TODAY()&lt;=N('Ajustes'!$B$2)),"INICIO CERCANO - SIGUE ABIERTO; ","")&amp;IF(AND(E434&lt;&gt;"No aplica",C434=""),"SIN RESPONSABLE; ","")&amp;IF(AND(AND(E434&lt;&gt;"Hecho",E434&lt;&gt;"No aplica"),N(D434)=0),"SIN FECHA LÍMITE; ","")&amp;IF(AND(AND(E434&lt;&gt;"Hecho",E434&lt;&gt;"No aplica"),N(D434)&gt;0,N(I434)&gt;0,N(D434)&gt;N(I434)),"FECHA LÍMITE DESPUÉS DEL INICIO; ","")&amp;IF(AND(AND(E434&lt;&gt;"Hecho",E434&lt;&gt;"No aplica"),N(D434)&gt;0,N(D434)&lt;TODAY()),"VENCIDO; ","")&amp;IF(AND(E434="Hecho",G434=""),"HECHO - SIN COMPROBANTE; ","")&amp;IF(AND(E434="Hecho",N(F434)=0),"HECHO - SIN FECHA; ",""),LEN(IF(A434="","SIN OBRA; ",IF(COUNTIF('Obras'!$A$2:$A$51,A434)=0,"OBRA NO ESTÁ EN OBRAS; ",""))&amp;IF(B434="","SIN PUNTO; ","")&amp;IF(AND(AND(E434&lt;&gt;"Hecho",E434&lt;&gt;"No aplica"),N(I434)&gt;0,TODAY()&gt;=N(I434)),"ABIERTO DESPUÉS DEL INICIO; ","")&amp;IF(AND(AND(E434&lt;&gt;"Hecho",E434&lt;&gt;"No aplica"),N(I434)&gt;0,TODAY()&lt;N(I434),N(I434)-TODAY()&lt;=N('Ajustes'!$B$2)),"INICIO CERCANO - SIGUE ABIERTO; ","")&amp;IF(AND(E434&lt;&gt;"No aplica",C434=""),"SIN RESPONSABLE; ","")&amp;IF(AND(AND(E434&lt;&gt;"Hecho",E434&lt;&gt;"No aplica"),N(D434)=0),"SIN FECHA LÍMITE; ","")&amp;IF(AND(AND(E434&lt;&gt;"Hecho",E434&lt;&gt;"No aplica"),N(D434)&gt;0,N(I434)&gt;0,N(D434)&gt;N(I434)),"FECHA LÍMITE DESPUÉS DEL INICIO; ","")&amp;IF(AND(AND(E434&lt;&gt;"Hecho",E434&lt;&gt;"No aplica"),N(D434)&gt;0,N(D434)&lt;TODAY()),"VENCIDO; ","")&amp;IF(AND(E434="Hecho",G434=""),"HECHO - SIN COMPROBANTE; ","")&amp;IF(AND(E434="Hecho",N(F434)=0),"HECHO - SIN FECHA; ",""))-2)))</f>
        <v/>
      </c>
    </row>
    <row r="435">
      <c r="B435" s="6" t="n"/>
      <c r="D435" s="7" t="n"/>
      <c r="F435" s="7" t="n"/>
      <c r="H435" s="6" t="n"/>
      <c r="I435" s="7">
        <f>IF(A435="","",IFERROR(IF(N(INDEX('Obras'!$D$2:$D$51,MATCH(A435,'Obras'!$A$2:$A$51,0)))=0,"",INDEX('Obras'!$D$2:$D$51,MATCH(A435,'Obras'!$A$2:$A$51,0))),""))</f>
        <v/>
      </c>
      <c r="J435" s="8">
        <f>IF(N(I435)=0,"",N(I435)-TODAY())</f>
        <v/>
      </c>
      <c r="K435" s="6">
        <f>IF(NOT(OR(A435&lt;&gt;"",B435&lt;&gt;"")),"",IF(IF(A435="","SIN OBRA; ",IF(COUNTIF('Obras'!$A$2:$A$51,A435)=0,"OBRA NO ESTÁ EN OBRAS; ",""))&amp;IF(B435="","SIN PUNTO; ","")&amp;IF(AND(AND(E435&lt;&gt;"Hecho",E435&lt;&gt;"No aplica"),N(I435)&gt;0,TODAY()&gt;=N(I435)),"ABIERTO DESPUÉS DEL INICIO; ","")&amp;IF(AND(AND(E435&lt;&gt;"Hecho",E435&lt;&gt;"No aplica"),N(I435)&gt;0,TODAY()&lt;N(I435),N(I435)-TODAY()&lt;=N('Ajustes'!$B$2)),"INICIO CERCANO - SIGUE ABIERTO; ","")&amp;IF(AND(E435&lt;&gt;"No aplica",C435=""),"SIN RESPONSABLE; ","")&amp;IF(AND(AND(E435&lt;&gt;"Hecho",E435&lt;&gt;"No aplica"),N(D435)=0),"SIN FECHA LÍMITE; ","")&amp;IF(AND(AND(E435&lt;&gt;"Hecho",E435&lt;&gt;"No aplica"),N(D435)&gt;0,N(I435)&gt;0,N(D435)&gt;N(I435)),"FECHA LÍMITE DESPUÉS DEL INICIO; ","")&amp;IF(AND(AND(E435&lt;&gt;"Hecho",E435&lt;&gt;"No aplica"),N(D435)&gt;0,N(D435)&lt;TODAY()),"VENCIDO; ","")&amp;IF(AND(E435="Hecho",G435=""),"HECHO - SIN COMPROBANTE; ","")&amp;IF(AND(E435="Hecho",N(F435)=0),"HECHO - SIN FECHA; ","")="","",LEFT(IF(A435="","SIN OBRA; ",IF(COUNTIF('Obras'!$A$2:$A$51,A435)=0,"OBRA NO ESTÁ EN OBRAS; ",""))&amp;IF(B435="","SIN PUNTO; ","")&amp;IF(AND(AND(E435&lt;&gt;"Hecho",E435&lt;&gt;"No aplica"),N(I435)&gt;0,TODAY()&gt;=N(I435)),"ABIERTO DESPUÉS DEL INICIO; ","")&amp;IF(AND(AND(E435&lt;&gt;"Hecho",E435&lt;&gt;"No aplica"),N(I435)&gt;0,TODAY()&lt;N(I435),N(I435)-TODAY()&lt;=N('Ajustes'!$B$2)),"INICIO CERCANO - SIGUE ABIERTO; ","")&amp;IF(AND(E435&lt;&gt;"No aplica",C435=""),"SIN RESPONSABLE; ","")&amp;IF(AND(AND(E435&lt;&gt;"Hecho",E435&lt;&gt;"No aplica"),N(D435)=0),"SIN FECHA LÍMITE; ","")&amp;IF(AND(AND(E435&lt;&gt;"Hecho",E435&lt;&gt;"No aplica"),N(D435)&gt;0,N(I435)&gt;0,N(D435)&gt;N(I435)),"FECHA LÍMITE DESPUÉS DEL INICIO; ","")&amp;IF(AND(AND(E435&lt;&gt;"Hecho",E435&lt;&gt;"No aplica"),N(D435)&gt;0,N(D435)&lt;TODAY()),"VENCIDO; ","")&amp;IF(AND(E435="Hecho",G435=""),"HECHO - SIN COMPROBANTE; ","")&amp;IF(AND(E435="Hecho",N(F435)=0),"HECHO - SIN FECHA; ",""),LEN(IF(A435="","SIN OBRA; ",IF(COUNTIF('Obras'!$A$2:$A$51,A435)=0,"OBRA NO ESTÁ EN OBRAS; ",""))&amp;IF(B435="","SIN PUNTO; ","")&amp;IF(AND(AND(E435&lt;&gt;"Hecho",E435&lt;&gt;"No aplica"),N(I435)&gt;0,TODAY()&gt;=N(I435)),"ABIERTO DESPUÉS DEL INICIO; ","")&amp;IF(AND(AND(E435&lt;&gt;"Hecho",E435&lt;&gt;"No aplica"),N(I435)&gt;0,TODAY()&lt;N(I435),N(I435)-TODAY()&lt;=N('Ajustes'!$B$2)),"INICIO CERCANO - SIGUE ABIERTO; ","")&amp;IF(AND(E435&lt;&gt;"No aplica",C435=""),"SIN RESPONSABLE; ","")&amp;IF(AND(AND(E435&lt;&gt;"Hecho",E435&lt;&gt;"No aplica"),N(D435)=0),"SIN FECHA LÍMITE; ","")&amp;IF(AND(AND(E435&lt;&gt;"Hecho",E435&lt;&gt;"No aplica"),N(D435)&gt;0,N(I435)&gt;0,N(D435)&gt;N(I435)),"FECHA LÍMITE DESPUÉS DEL INICIO; ","")&amp;IF(AND(AND(E435&lt;&gt;"Hecho",E435&lt;&gt;"No aplica"),N(D435)&gt;0,N(D435)&lt;TODAY()),"VENCIDO; ","")&amp;IF(AND(E435="Hecho",G435=""),"HECHO - SIN COMPROBANTE; ","")&amp;IF(AND(E435="Hecho",N(F435)=0),"HECHO - SIN FECHA; ",""))-2)))</f>
        <v/>
      </c>
    </row>
    <row r="436">
      <c r="B436" s="6" t="n"/>
      <c r="D436" s="7" t="n"/>
      <c r="F436" s="7" t="n"/>
      <c r="H436" s="6" t="n"/>
      <c r="I436" s="7">
        <f>IF(A436="","",IFERROR(IF(N(INDEX('Obras'!$D$2:$D$51,MATCH(A436,'Obras'!$A$2:$A$51,0)))=0,"",INDEX('Obras'!$D$2:$D$51,MATCH(A436,'Obras'!$A$2:$A$51,0))),""))</f>
        <v/>
      </c>
      <c r="J436" s="8">
        <f>IF(N(I436)=0,"",N(I436)-TODAY())</f>
        <v/>
      </c>
      <c r="K436" s="6">
        <f>IF(NOT(OR(A436&lt;&gt;"",B436&lt;&gt;"")),"",IF(IF(A436="","SIN OBRA; ",IF(COUNTIF('Obras'!$A$2:$A$51,A436)=0,"OBRA NO ESTÁ EN OBRAS; ",""))&amp;IF(B436="","SIN PUNTO; ","")&amp;IF(AND(AND(E436&lt;&gt;"Hecho",E436&lt;&gt;"No aplica"),N(I436)&gt;0,TODAY()&gt;=N(I436)),"ABIERTO DESPUÉS DEL INICIO; ","")&amp;IF(AND(AND(E436&lt;&gt;"Hecho",E436&lt;&gt;"No aplica"),N(I436)&gt;0,TODAY()&lt;N(I436),N(I436)-TODAY()&lt;=N('Ajustes'!$B$2)),"INICIO CERCANO - SIGUE ABIERTO; ","")&amp;IF(AND(E436&lt;&gt;"No aplica",C436=""),"SIN RESPONSABLE; ","")&amp;IF(AND(AND(E436&lt;&gt;"Hecho",E436&lt;&gt;"No aplica"),N(D436)=0),"SIN FECHA LÍMITE; ","")&amp;IF(AND(AND(E436&lt;&gt;"Hecho",E436&lt;&gt;"No aplica"),N(D436)&gt;0,N(I436)&gt;0,N(D436)&gt;N(I436)),"FECHA LÍMITE DESPUÉS DEL INICIO; ","")&amp;IF(AND(AND(E436&lt;&gt;"Hecho",E436&lt;&gt;"No aplica"),N(D436)&gt;0,N(D436)&lt;TODAY()),"VENCIDO; ","")&amp;IF(AND(E436="Hecho",G436=""),"HECHO - SIN COMPROBANTE; ","")&amp;IF(AND(E436="Hecho",N(F436)=0),"HECHO - SIN FECHA; ","")="","",LEFT(IF(A436="","SIN OBRA; ",IF(COUNTIF('Obras'!$A$2:$A$51,A436)=0,"OBRA NO ESTÁ EN OBRAS; ",""))&amp;IF(B436="","SIN PUNTO; ","")&amp;IF(AND(AND(E436&lt;&gt;"Hecho",E436&lt;&gt;"No aplica"),N(I436)&gt;0,TODAY()&gt;=N(I436)),"ABIERTO DESPUÉS DEL INICIO; ","")&amp;IF(AND(AND(E436&lt;&gt;"Hecho",E436&lt;&gt;"No aplica"),N(I436)&gt;0,TODAY()&lt;N(I436),N(I436)-TODAY()&lt;=N('Ajustes'!$B$2)),"INICIO CERCANO - SIGUE ABIERTO; ","")&amp;IF(AND(E436&lt;&gt;"No aplica",C436=""),"SIN RESPONSABLE; ","")&amp;IF(AND(AND(E436&lt;&gt;"Hecho",E436&lt;&gt;"No aplica"),N(D436)=0),"SIN FECHA LÍMITE; ","")&amp;IF(AND(AND(E436&lt;&gt;"Hecho",E436&lt;&gt;"No aplica"),N(D436)&gt;0,N(I436)&gt;0,N(D436)&gt;N(I436)),"FECHA LÍMITE DESPUÉS DEL INICIO; ","")&amp;IF(AND(AND(E436&lt;&gt;"Hecho",E436&lt;&gt;"No aplica"),N(D436)&gt;0,N(D436)&lt;TODAY()),"VENCIDO; ","")&amp;IF(AND(E436="Hecho",G436=""),"HECHO - SIN COMPROBANTE; ","")&amp;IF(AND(E436="Hecho",N(F436)=0),"HECHO - SIN FECHA; ",""),LEN(IF(A436="","SIN OBRA; ",IF(COUNTIF('Obras'!$A$2:$A$51,A436)=0,"OBRA NO ESTÁ EN OBRAS; ",""))&amp;IF(B436="","SIN PUNTO; ","")&amp;IF(AND(AND(E436&lt;&gt;"Hecho",E436&lt;&gt;"No aplica"),N(I436)&gt;0,TODAY()&gt;=N(I436)),"ABIERTO DESPUÉS DEL INICIO; ","")&amp;IF(AND(AND(E436&lt;&gt;"Hecho",E436&lt;&gt;"No aplica"),N(I436)&gt;0,TODAY()&lt;N(I436),N(I436)-TODAY()&lt;=N('Ajustes'!$B$2)),"INICIO CERCANO - SIGUE ABIERTO; ","")&amp;IF(AND(E436&lt;&gt;"No aplica",C436=""),"SIN RESPONSABLE; ","")&amp;IF(AND(AND(E436&lt;&gt;"Hecho",E436&lt;&gt;"No aplica"),N(D436)=0),"SIN FECHA LÍMITE; ","")&amp;IF(AND(AND(E436&lt;&gt;"Hecho",E436&lt;&gt;"No aplica"),N(D436)&gt;0,N(I436)&gt;0,N(D436)&gt;N(I436)),"FECHA LÍMITE DESPUÉS DEL INICIO; ","")&amp;IF(AND(AND(E436&lt;&gt;"Hecho",E436&lt;&gt;"No aplica"),N(D436)&gt;0,N(D436)&lt;TODAY()),"VENCIDO; ","")&amp;IF(AND(E436="Hecho",G436=""),"HECHO - SIN COMPROBANTE; ","")&amp;IF(AND(E436="Hecho",N(F436)=0),"HECHO - SIN FECHA; ",""))-2)))</f>
        <v/>
      </c>
    </row>
    <row r="437">
      <c r="B437" s="6" t="n"/>
      <c r="D437" s="7" t="n"/>
      <c r="F437" s="7" t="n"/>
      <c r="H437" s="6" t="n"/>
      <c r="I437" s="7">
        <f>IF(A437="","",IFERROR(IF(N(INDEX('Obras'!$D$2:$D$51,MATCH(A437,'Obras'!$A$2:$A$51,0)))=0,"",INDEX('Obras'!$D$2:$D$51,MATCH(A437,'Obras'!$A$2:$A$51,0))),""))</f>
        <v/>
      </c>
      <c r="J437" s="8">
        <f>IF(N(I437)=0,"",N(I437)-TODAY())</f>
        <v/>
      </c>
      <c r="K437" s="6">
        <f>IF(NOT(OR(A437&lt;&gt;"",B437&lt;&gt;"")),"",IF(IF(A437="","SIN OBRA; ",IF(COUNTIF('Obras'!$A$2:$A$51,A437)=0,"OBRA NO ESTÁ EN OBRAS; ",""))&amp;IF(B437="","SIN PUNTO; ","")&amp;IF(AND(AND(E437&lt;&gt;"Hecho",E437&lt;&gt;"No aplica"),N(I437)&gt;0,TODAY()&gt;=N(I437)),"ABIERTO DESPUÉS DEL INICIO; ","")&amp;IF(AND(AND(E437&lt;&gt;"Hecho",E437&lt;&gt;"No aplica"),N(I437)&gt;0,TODAY()&lt;N(I437),N(I437)-TODAY()&lt;=N('Ajustes'!$B$2)),"INICIO CERCANO - SIGUE ABIERTO; ","")&amp;IF(AND(E437&lt;&gt;"No aplica",C437=""),"SIN RESPONSABLE; ","")&amp;IF(AND(AND(E437&lt;&gt;"Hecho",E437&lt;&gt;"No aplica"),N(D437)=0),"SIN FECHA LÍMITE; ","")&amp;IF(AND(AND(E437&lt;&gt;"Hecho",E437&lt;&gt;"No aplica"),N(D437)&gt;0,N(I437)&gt;0,N(D437)&gt;N(I437)),"FECHA LÍMITE DESPUÉS DEL INICIO; ","")&amp;IF(AND(AND(E437&lt;&gt;"Hecho",E437&lt;&gt;"No aplica"),N(D437)&gt;0,N(D437)&lt;TODAY()),"VENCIDO; ","")&amp;IF(AND(E437="Hecho",G437=""),"HECHO - SIN COMPROBANTE; ","")&amp;IF(AND(E437="Hecho",N(F437)=0),"HECHO - SIN FECHA; ","")="","",LEFT(IF(A437="","SIN OBRA; ",IF(COUNTIF('Obras'!$A$2:$A$51,A437)=0,"OBRA NO ESTÁ EN OBRAS; ",""))&amp;IF(B437="","SIN PUNTO; ","")&amp;IF(AND(AND(E437&lt;&gt;"Hecho",E437&lt;&gt;"No aplica"),N(I437)&gt;0,TODAY()&gt;=N(I437)),"ABIERTO DESPUÉS DEL INICIO; ","")&amp;IF(AND(AND(E437&lt;&gt;"Hecho",E437&lt;&gt;"No aplica"),N(I437)&gt;0,TODAY()&lt;N(I437),N(I437)-TODAY()&lt;=N('Ajustes'!$B$2)),"INICIO CERCANO - SIGUE ABIERTO; ","")&amp;IF(AND(E437&lt;&gt;"No aplica",C437=""),"SIN RESPONSABLE; ","")&amp;IF(AND(AND(E437&lt;&gt;"Hecho",E437&lt;&gt;"No aplica"),N(D437)=0),"SIN FECHA LÍMITE; ","")&amp;IF(AND(AND(E437&lt;&gt;"Hecho",E437&lt;&gt;"No aplica"),N(D437)&gt;0,N(I437)&gt;0,N(D437)&gt;N(I437)),"FECHA LÍMITE DESPUÉS DEL INICIO; ","")&amp;IF(AND(AND(E437&lt;&gt;"Hecho",E437&lt;&gt;"No aplica"),N(D437)&gt;0,N(D437)&lt;TODAY()),"VENCIDO; ","")&amp;IF(AND(E437="Hecho",G437=""),"HECHO - SIN COMPROBANTE; ","")&amp;IF(AND(E437="Hecho",N(F437)=0),"HECHO - SIN FECHA; ",""),LEN(IF(A437="","SIN OBRA; ",IF(COUNTIF('Obras'!$A$2:$A$51,A437)=0,"OBRA NO ESTÁ EN OBRAS; ",""))&amp;IF(B437="","SIN PUNTO; ","")&amp;IF(AND(AND(E437&lt;&gt;"Hecho",E437&lt;&gt;"No aplica"),N(I437)&gt;0,TODAY()&gt;=N(I437)),"ABIERTO DESPUÉS DEL INICIO; ","")&amp;IF(AND(AND(E437&lt;&gt;"Hecho",E437&lt;&gt;"No aplica"),N(I437)&gt;0,TODAY()&lt;N(I437),N(I437)-TODAY()&lt;=N('Ajustes'!$B$2)),"INICIO CERCANO - SIGUE ABIERTO; ","")&amp;IF(AND(E437&lt;&gt;"No aplica",C437=""),"SIN RESPONSABLE; ","")&amp;IF(AND(AND(E437&lt;&gt;"Hecho",E437&lt;&gt;"No aplica"),N(D437)=0),"SIN FECHA LÍMITE; ","")&amp;IF(AND(AND(E437&lt;&gt;"Hecho",E437&lt;&gt;"No aplica"),N(D437)&gt;0,N(I437)&gt;0,N(D437)&gt;N(I437)),"FECHA LÍMITE DESPUÉS DEL INICIO; ","")&amp;IF(AND(AND(E437&lt;&gt;"Hecho",E437&lt;&gt;"No aplica"),N(D437)&gt;0,N(D437)&lt;TODAY()),"VENCIDO; ","")&amp;IF(AND(E437="Hecho",G437=""),"HECHO - SIN COMPROBANTE; ","")&amp;IF(AND(E437="Hecho",N(F437)=0),"HECHO - SIN FECHA; ",""))-2)))</f>
        <v/>
      </c>
    </row>
    <row r="438">
      <c r="B438" s="6" t="n"/>
      <c r="D438" s="7" t="n"/>
      <c r="F438" s="7" t="n"/>
      <c r="H438" s="6" t="n"/>
      <c r="I438" s="7">
        <f>IF(A438="","",IFERROR(IF(N(INDEX('Obras'!$D$2:$D$51,MATCH(A438,'Obras'!$A$2:$A$51,0)))=0,"",INDEX('Obras'!$D$2:$D$51,MATCH(A438,'Obras'!$A$2:$A$51,0))),""))</f>
        <v/>
      </c>
      <c r="J438" s="8">
        <f>IF(N(I438)=0,"",N(I438)-TODAY())</f>
        <v/>
      </c>
      <c r="K438" s="6">
        <f>IF(NOT(OR(A438&lt;&gt;"",B438&lt;&gt;"")),"",IF(IF(A438="","SIN OBRA; ",IF(COUNTIF('Obras'!$A$2:$A$51,A438)=0,"OBRA NO ESTÁ EN OBRAS; ",""))&amp;IF(B438="","SIN PUNTO; ","")&amp;IF(AND(AND(E438&lt;&gt;"Hecho",E438&lt;&gt;"No aplica"),N(I438)&gt;0,TODAY()&gt;=N(I438)),"ABIERTO DESPUÉS DEL INICIO; ","")&amp;IF(AND(AND(E438&lt;&gt;"Hecho",E438&lt;&gt;"No aplica"),N(I438)&gt;0,TODAY()&lt;N(I438),N(I438)-TODAY()&lt;=N('Ajustes'!$B$2)),"INICIO CERCANO - SIGUE ABIERTO; ","")&amp;IF(AND(E438&lt;&gt;"No aplica",C438=""),"SIN RESPONSABLE; ","")&amp;IF(AND(AND(E438&lt;&gt;"Hecho",E438&lt;&gt;"No aplica"),N(D438)=0),"SIN FECHA LÍMITE; ","")&amp;IF(AND(AND(E438&lt;&gt;"Hecho",E438&lt;&gt;"No aplica"),N(D438)&gt;0,N(I438)&gt;0,N(D438)&gt;N(I438)),"FECHA LÍMITE DESPUÉS DEL INICIO; ","")&amp;IF(AND(AND(E438&lt;&gt;"Hecho",E438&lt;&gt;"No aplica"),N(D438)&gt;0,N(D438)&lt;TODAY()),"VENCIDO; ","")&amp;IF(AND(E438="Hecho",G438=""),"HECHO - SIN COMPROBANTE; ","")&amp;IF(AND(E438="Hecho",N(F438)=0),"HECHO - SIN FECHA; ","")="","",LEFT(IF(A438="","SIN OBRA; ",IF(COUNTIF('Obras'!$A$2:$A$51,A438)=0,"OBRA NO ESTÁ EN OBRAS; ",""))&amp;IF(B438="","SIN PUNTO; ","")&amp;IF(AND(AND(E438&lt;&gt;"Hecho",E438&lt;&gt;"No aplica"),N(I438)&gt;0,TODAY()&gt;=N(I438)),"ABIERTO DESPUÉS DEL INICIO; ","")&amp;IF(AND(AND(E438&lt;&gt;"Hecho",E438&lt;&gt;"No aplica"),N(I438)&gt;0,TODAY()&lt;N(I438),N(I438)-TODAY()&lt;=N('Ajustes'!$B$2)),"INICIO CERCANO - SIGUE ABIERTO; ","")&amp;IF(AND(E438&lt;&gt;"No aplica",C438=""),"SIN RESPONSABLE; ","")&amp;IF(AND(AND(E438&lt;&gt;"Hecho",E438&lt;&gt;"No aplica"),N(D438)=0),"SIN FECHA LÍMITE; ","")&amp;IF(AND(AND(E438&lt;&gt;"Hecho",E438&lt;&gt;"No aplica"),N(D438)&gt;0,N(I438)&gt;0,N(D438)&gt;N(I438)),"FECHA LÍMITE DESPUÉS DEL INICIO; ","")&amp;IF(AND(AND(E438&lt;&gt;"Hecho",E438&lt;&gt;"No aplica"),N(D438)&gt;0,N(D438)&lt;TODAY()),"VENCIDO; ","")&amp;IF(AND(E438="Hecho",G438=""),"HECHO - SIN COMPROBANTE; ","")&amp;IF(AND(E438="Hecho",N(F438)=0),"HECHO - SIN FECHA; ",""),LEN(IF(A438="","SIN OBRA; ",IF(COUNTIF('Obras'!$A$2:$A$51,A438)=0,"OBRA NO ESTÁ EN OBRAS; ",""))&amp;IF(B438="","SIN PUNTO; ","")&amp;IF(AND(AND(E438&lt;&gt;"Hecho",E438&lt;&gt;"No aplica"),N(I438)&gt;0,TODAY()&gt;=N(I438)),"ABIERTO DESPUÉS DEL INICIO; ","")&amp;IF(AND(AND(E438&lt;&gt;"Hecho",E438&lt;&gt;"No aplica"),N(I438)&gt;0,TODAY()&lt;N(I438),N(I438)-TODAY()&lt;=N('Ajustes'!$B$2)),"INICIO CERCANO - SIGUE ABIERTO; ","")&amp;IF(AND(E438&lt;&gt;"No aplica",C438=""),"SIN RESPONSABLE; ","")&amp;IF(AND(AND(E438&lt;&gt;"Hecho",E438&lt;&gt;"No aplica"),N(D438)=0),"SIN FECHA LÍMITE; ","")&amp;IF(AND(AND(E438&lt;&gt;"Hecho",E438&lt;&gt;"No aplica"),N(D438)&gt;0,N(I438)&gt;0,N(D438)&gt;N(I438)),"FECHA LÍMITE DESPUÉS DEL INICIO; ","")&amp;IF(AND(AND(E438&lt;&gt;"Hecho",E438&lt;&gt;"No aplica"),N(D438)&gt;0,N(D438)&lt;TODAY()),"VENCIDO; ","")&amp;IF(AND(E438="Hecho",G438=""),"HECHO - SIN COMPROBANTE; ","")&amp;IF(AND(E438="Hecho",N(F438)=0),"HECHO - SIN FECHA; ",""))-2)))</f>
        <v/>
      </c>
    </row>
    <row r="439">
      <c r="B439" s="6" t="n"/>
      <c r="D439" s="7" t="n"/>
      <c r="F439" s="7" t="n"/>
      <c r="H439" s="6" t="n"/>
      <c r="I439" s="7">
        <f>IF(A439="","",IFERROR(IF(N(INDEX('Obras'!$D$2:$D$51,MATCH(A439,'Obras'!$A$2:$A$51,0)))=0,"",INDEX('Obras'!$D$2:$D$51,MATCH(A439,'Obras'!$A$2:$A$51,0))),""))</f>
        <v/>
      </c>
      <c r="J439" s="8">
        <f>IF(N(I439)=0,"",N(I439)-TODAY())</f>
        <v/>
      </c>
      <c r="K439" s="6">
        <f>IF(NOT(OR(A439&lt;&gt;"",B439&lt;&gt;"")),"",IF(IF(A439="","SIN OBRA; ",IF(COUNTIF('Obras'!$A$2:$A$51,A439)=0,"OBRA NO ESTÁ EN OBRAS; ",""))&amp;IF(B439="","SIN PUNTO; ","")&amp;IF(AND(AND(E439&lt;&gt;"Hecho",E439&lt;&gt;"No aplica"),N(I439)&gt;0,TODAY()&gt;=N(I439)),"ABIERTO DESPUÉS DEL INICIO; ","")&amp;IF(AND(AND(E439&lt;&gt;"Hecho",E439&lt;&gt;"No aplica"),N(I439)&gt;0,TODAY()&lt;N(I439),N(I439)-TODAY()&lt;=N('Ajustes'!$B$2)),"INICIO CERCANO - SIGUE ABIERTO; ","")&amp;IF(AND(E439&lt;&gt;"No aplica",C439=""),"SIN RESPONSABLE; ","")&amp;IF(AND(AND(E439&lt;&gt;"Hecho",E439&lt;&gt;"No aplica"),N(D439)=0),"SIN FECHA LÍMITE; ","")&amp;IF(AND(AND(E439&lt;&gt;"Hecho",E439&lt;&gt;"No aplica"),N(D439)&gt;0,N(I439)&gt;0,N(D439)&gt;N(I439)),"FECHA LÍMITE DESPUÉS DEL INICIO; ","")&amp;IF(AND(AND(E439&lt;&gt;"Hecho",E439&lt;&gt;"No aplica"),N(D439)&gt;0,N(D439)&lt;TODAY()),"VENCIDO; ","")&amp;IF(AND(E439="Hecho",G439=""),"HECHO - SIN COMPROBANTE; ","")&amp;IF(AND(E439="Hecho",N(F439)=0),"HECHO - SIN FECHA; ","")="","",LEFT(IF(A439="","SIN OBRA; ",IF(COUNTIF('Obras'!$A$2:$A$51,A439)=0,"OBRA NO ESTÁ EN OBRAS; ",""))&amp;IF(B439="","SIN PUNTO; ","")&amp;IF(AND(AND(E439&lt;&gt;"Hecho",E439&lt;&gt;"No aplica"),N(I439)&gt;0,TODAY()&gt;=N(I439)),"ABIERTO DESPUÉS DEL INICIO; ","")&amp;IF(AND(AND(E439&lt;&gt;"Hecho",E439&lt;&gt;"No aplica"),N(I439)&gt;0,TODAY()&lt;N(I439),N(I439)-TODAY()&lt;=N('Ajustes'!$B$2)),"INICIO CERCANO - SIGUE ABIERTO; ","")&amp;IF(AND(E439&lt;&gt;"No aplica",C439=""),"SIN RESPONSABLE; ","")&amp;IF(AND(AND(E439&lt;&gt;"Hecho",E439&lt;&gt;"No aplica"),N(D439)=0),"SIN FECHA LÍMITE; ","")&amp;IF(AND(AND(E439&lt;&gt;"Hecho",E439&lt;&gt;"No aplica"),N(D439)&gt;0,N(I439)&gt;0,N(D439)&gt;N(I439)),"FECHA LÍMITE DESPUÉS DEL INICIO; ","")&amp;IF(AND(AND(E439&lt;&gt;"Hecho",E439&lt;&gt;"No aplica"),N(D439)&gt;0,N(D439)&lt;TODAY()),"VENCIDO; ","")&amp;IF(AND(E439="Hecho",G439=""),"HECHO - SIN COMPROBANTE; ","")&amp;IF(AND(E439="Hecho",N(F439)=0),"HECHO - SIN FECHA; ",""),LEN(IF(A439="","SIN OBRA; ",IF(COUNTIF('Obras'!$A$2:$A$51,A439)=0,"OBRA NO ESTÁ EN OBRAS; ",""))&amp;IF(B439="","SIN PUNTO; ","")&amp;IF(AND(AND(E439&lt;&gt;"Hecho",E439&lt;&gt;"No aplica"),N(I439)&gt;0,TODAY()&gt;=N(I439)),"ABIERTO DESPUÉS DEL INICIO; ","")&amp;IF(AND(AND(E439&lt;&gt;"Hecho",E439&lt;&gt;"No aplica"),N(I439)&gt;0,TODAY()&lt;N(I439),N(I439)-TODAY()&lt;=N('Ajustes'!$B$2)),"INICIO CERCANO - SIGUE ABIERTO; ","")&amp;IF(AND(E439&lt;&gt;"No aplica",C439=""),"SIN RESPONSABLE; ","")&amp;IF(AND(AND(E439&lt;&gt;"Hecho",E439&lt;&gt;"No aplica"),N(D439)=0),"SIN FECHA LÍMITE; ","")&amp;IF(AND(AND(E439&lt;&gt;"Hecho",E439&lt;&gt;"No aplica"),N(D439)&gt;0,N(I439)&gt;0,N(D439)&gt;N(I439)),"FECHA LÍMITE DESPUÉS DEL INICIO; ","")&amp;IF(AND(AND(E439&lt;&gt;"Hecho",E439&lt;&gt;"No aplica"),N(D439)&gt;0,N(D439)&lt;TODAY()),"VENCIDO; ","")&amp;IF(AND(E439="Hecho",G439=""),"HECHO - SIN COMPROBANTE; ","")&amp;IF(AND(E439="Hecho",N(F439)=0),"HECHO - SIN FECHA; ",""))-2)))</f>
        <v/>
      </c>
    </row>
    <row r="440">
      <c r="B440" s="6" t="n"/>
      <c r="D440" s="7" t="n"/>
      <c r="F440" s="7" t="n"/>
      <c r="H440" s="6" t="n"/>
      <c r="I440" s="7">
        <f>IF(A440="","",IFERROR(IF(N(INDEX('Obras'!$D$2:$D$51,MATCH(A440,'Obras'!$A$2:$A$51,0)))=0,"",INDEX('Obras'!$D$2:$D$51,MATCH(A440,'Obras'!$A$2:$A$51,0))),""))</f>
        <v/>
      </c>
      <c r="J440" s="8">
        <f>IF(N(I440)=0,"",N(I440)-TODAY())</f>
        <v/>
      </c>
      <c r="K440" s="6">
        <f>IF(NOT(OR(A440&lt;&gt;"",B440&lt;&gt;"")),"",IF(IF(A440="","SIN OBRA; ",IF(COUNTIF('Obras'!$A$2:$A$51,A440)=0,"OBRA NO ESTÁ EN OBRAS; ",""))&amp;IF(B440="","SIN PUNTO; ","")&amp;IF(AND(AND(E440&lt;&gt;"Hecho",E440&lt;&gt;"No aplica"),N(I440)&gt;0,TODAY()&gt;=N(I440)),"ABIERTO DESPUÉS DEL INICIO; ","")&amp;IF(AND(AND(E440&lt;&gt;"Hecho",E440&lt;&gt;"No aplica"),N(I440)&gt;0,TODAY()&lt;N(I440),N(I440)-TODAY()&lt;=N('Ajustes'!$B$2)),"INICIO CERCANO - SIGUE ABIERTO; ","")&amp;IF(AND(E440&lt;&gt;"No aplica",C440=""),"SIN RESPONSABLE; ","")&amp;IF(AND(AND(E440&lt;&gt;"Hecho",E440&lt;&gt;"No aplica"),N(D440)=0),"SIN FECHA LÍMITE; ","")&amp;IF(AND(AND(E440&lt;&gt;"Hecho",E440&lt;&gt;"No aplica"),N(D440)&gt;0,N(I440)&gt;0,N(D440)&gt;N(I440)),"FECHA LÍMITE DESPUÉS DEL INICIO; ","")&amp;IF(AND(AND(E440&lt;&gt;"Hecho",E440&lt;&gt;"No aplica"),N(D440)&gt;0,N(D440)&lt;TODAY()),"VENCIDO; ","")&amp;IF(AND(E440="Hecho",G440=""),"HECHO - SIN COMPROBANTE; ","")&amp;IF(AND(E440="Hecho",N(F440)=0),"HECHO - SIN FECHA; ","")="","",LEFT(IF(A440="","SIN OBRA; ",IF(COUNTIF('Obras'!$A$2:$A$51,A440)=0,"OBRA NO ESTÁ EN OBRAS; ",""))&amp;IF(B440="","SIN PUNTO; ","")&amp;IF(AND(AND(E440&lt;&gt;"Hecho",E440&lt;&gt;"No aplica"),N(I440)&gt;0,TODAY()&gt;=N(I440)),"ABIERTO DESPUÉS DEL INICIO; ","")&amp;IF(AND(AND(E440&lt;&gt;"Hecho",E440&lt;&gt;"No aplica"),N(I440)&gt;0,TODAY()&lt;N(I440),N(I440)-TODAY()&lt;=N('Ajustes'!$B$2)),"INICIO CERCANO - SIGUE ABIERTO; ","")&amp;IF(AND(E440&lt;&gt;"No aplica",C440=""),"SIN RESPONSABLE; ","")&amp;IF(AND(AND(E440&lt;&gt;"Hecho",E440&lt;&gt;"No aplica"),N(D440)=0),"SIN FECHA LÍMITE; ","")&amp;IF(AND(AND(E440&lt;&gt;"Hecho",E440&lt;&gt;"No aplica"),N(D440)&gt;0,N(I440)&gt;0,N(D440)&gt;N(I440)),"FECHA LÍMITE DESPUÉS DEL INICIO; ","")&amp;IF(AND(AND(E440&lt;&gt;"Hecho",E440&lt;&gt;"No aplica"),N(D440)&gt;0,N(D440)&lt;TODAY()),"VENCIDO; ","")&amp;IF(AND(E440="Hecho",G440=""),"HECHO - SIN COMPROBANTE; ","")&amp;IF(AND(E440="Hecho",N(F440)=0),"HECHO - SIN FECHA; ",""),LEN(IF(A440="","SIN OBRA; ",IF(COUNTIF('Obras'!$A$2:$A$51,A440)=0,"OBRA NO ESTÁ EN OBRAS; ",""))&amp;IF(B440="","SIN PUNTO; ","")&amp;IF(AND(AND(E440&lt;&gt;"Hecho",E440&lt;&gt;"No aplica"),N(I440)&gt;0,TODAY()&gt;=N(I440)),"ABIERTO DESPUÉS DEL INICIO; ","")&amp;IF(AND(AND(E440&lt;&gt;"Hecho",E440&lt;&gt;"No aplica"),N(I440)&gt;0,TODAY()&lt;N(I440),N(I440)-TODAY()&lt;=N('Ajustes'!$B$2)),"INICIO CERCANO - SIGUE ABIERTO; ","")&amp;IF(AND(E440&lt;&gt;"No aplica",C440=""),"SIN RESPONSABLE; ","")&amp;IF(AND(AND(E440&lt;&gt;"Hecho",E440&lt;&gt;"No aplica"),N(D440)=0),"SIN FECHA LÍMITE; ","")&amp;IF(AND(AND(E440&lt;&gt;"Hecho",E440&lt;&gt;"No aplica"),N(D440)&gt;0,N(I440)&gt;0,N(D440)&gt;N(I440)),"FECHA LÍMITE DESPUÉS DEL INICIO; ","")&amp;IF(AND(AND(E440&lt;&gt;"Hecho",E440&lt;&gt;"No aplica"),N(D440)&gt;0,N(D440)&lt;TODAY()),"VENCIDO; ","")&amp;IF(AND(E440="Hecho",G440=""),"HECHO - SIN COMPROBANTE; ","")&amp;IF(AND(E440="Hecho",N(F440)=0),"HECHO - SIN FECHA; ",""))-2)))</f>
        <v/>
      </c>
    </row>
    <row r="441">
      <c r="B441" s="6" t="n"/>
      <c r="D441" s="7" t="n"/>
      <c r="F441" s="7" t="n"/>
      <c r="H441" s="6" t="n"/>
      <c r="I441" s="7">
        <f>IF(A441="","",IFERROR(IF(N(INDEX('Obras'!$D$2:$D$51,MATCH(A441,'Obras'!$A$2:$A$51,0)))=0,"",INDEX('Obras'!$D$2:$D$51,MATCH(A441,'Obras'!$A$2:$A$51,0))),""))</f>
        <v/>
      </c>
      <c r="J441" s="8">
        <f>IF(N(I441)=0,"",N(I441)-TODAY())</f>
        <v/>
      </c>
      <c r="K441" s="6">
        <f>IF(NOT(OR(A441&lt;&gt;"",B441&lt;&gt;"")),"",IF(IF(A441="","SIN OBRA; ",IF(COUNTIF('Obras'!$A$2:$A$51,A441)=0,"OBRA NO ESTÁ EN OBRAS; ",""))&amp;IF(B441="","SIN PUNTO; ","")&amp;IF(AND(AND(E441&lt;&gt;"Hecho",E441&lt;&gt;"No aplica"),N(I441)&gt;0,TODAY()&gt;=N(I441)),"ABIERTO DESPUÉS DEL INICIO; ","")&amp;IF(AND(AND(E441&lt;&gt;"Hecho",E441&lt;&gt;"No aplica"),N(I441)&gt;0,TODAY()&lt;N(I441),N(I441)-TODAY()&lt;=N('Ajustes'!$B$2)),"INICIO CERCANO - SIGUE ABIERTO; ","")&amp;IF(AND(E441&lt;&gt;"No aplica",C441=""),"SIN RESPONSABLE; ","")&amp;IF(AND(AND(E441&lt;&gt;"Hecho",E441&lt;&gt;"No aplica"),N(D441)=0),"SIN FECHA LÍMITE; ","")&amp;IF(AND(AND(E441&lt;&gt;"Hecho",E441&lt;&gt;"No aplica"),N(D441)&gt;0,N(I441)&gt;0,N(D441)&gt;N(I441)),"FECHA LÍMITE DESPUÉS DEL INICIO; ","")&amp;IF(AND(AND(E441&lt;&gt;"Hecho",E441&lt;&gt;"No aplica"),N(D441)&gt;0,N(D441)&lt;TODAY()),"VENCIDO; ","")&amp;IF(AND(E441="Hecho",G441=""),"HECHO - SIN COMPROBANTE; ","")&amp;IF(AND(E441="Hecho",N(F441)=0),"HECHO - SIN FECHA; ","")="","",LEFT(IF(A441="","SIN OBRA; ",IF(COUNTIF('Obras'!$A$2:$A$51,A441)=0,"OBRA NO ESTÁ EN OBRAS; ",""))&amp;IF(B441="","SIN PUNTO; ","")&amp;IF(AND(AND(E441&lt;&gt;"Hecho",E441&lt;&gt;"No aplica"),N(I441)&gt;0,TODAY()&gt;=N(I441)),"ABIERTO DESPUÉS DEL INICIO; ","")&amp;IF(AND(AND(E441&lt;&gt;"Hecho",E441&lt;&gt;"No aplica"),N(I441)&gt;0,TODAY()&lt;N(I441),N(I441)-TODAY()&lt;=N('Ajustes'!$B$2)),"INICIO CERCANO - SIGUE ABIERTO; ","")&amp;IF(AND(E441&lt;&gt;"No aplica",C441=""),"SIN RESPONSABLE; ","")&amp;IF(AND(AND(E441&lt;&gt;"Hecho",E441&lt;&gt;"No aplica"),N(D441)=0),"SIN FECHA LÍMITE; ","")&amp;IF(AND(AND(E441&lt;&gt;"Hecho",E441&lt;&gt;"No aplica"),N(D441)&gt;0,N(I441)&gt;0,N(D441)&gt;N(I441)),"FECHA LÍMITE DESPUÉS DEL INICIO; ","")&amp;IF(AND(AND(E441&lt;&gt;"Hecho",E441&lt;&gt;"No aplica"),N(D441)&gt;0,N(D441)&lt;TODAY()),"VENCIDO; ","")&amp;IF(AND(E441="Hecho",G441=""),"HECHO - SIN COMPROBANTE; ","")&amp;IF(AND(E441="Hecho",N(F441)=0),"HECHO - SIN FECHA; ",""),LEN(IF(A441="","SIN OBRA; ",IF(COUNTIF('Obras'!$A$2:$A$51,A441)=0,"OBRA NO ESTÁ EN OBRAS; ",""))&amp;IF(B441="","SIN PUNTO; ","")&amp;IF(AND(AND(E441&lt;&gt;"Hecho",E441&lt;&gt;"No aplica"),N(I441)&gt;0,TODAY()&gt;=N(I441)),"ABIERTO DESPUÉS DEL INICIO; ","")&amp;IF(AND(AND(E441&lt;&gt;"Hecho",E441&lt;&gt;"No aplica"),N(I441)&gt;0,TODAY()&lt;N(I441),N(I441)-TODAY()&lt;=N('Ajustes'!$B$2)),"INICIO CERCANO - SIGUE ABIERTO; ","")&amp;IF(AND(E441&lt;&gt;"No aplica",C441=""),"SIN RESPONSABLE; ","")&amp;IF(AND(AND(E441&lt;&gt;"Hecho",E441&lt;&gt;"No aplica"),N(D441)=0),"SIN FECHA LÍMITE; ","")&amp;IF(AND(AND(E441&lt;&gt;"Hecho",E441&lt;&gt;"No aplica"),N(D441)&gt;0,N(I441)&gt;0,N(D441)&gt;N(I441)),"FECHA LÍMITE DESPUÉS DEL INICIO; ","")&amp;IF(AND(AND(E441&lt;&gt;"Hecho",E441&lt;&gt;"No aplica"),N(D441)&gt;0,N(D441)&lt;TODAY()),"VENCIDO; ","")&amp;IF(AND(E441="Hecho",G441=""),"HECHO - SIN COMPROBANTE; ","")&amp;IF(AND(E441="Hecho",N(F441)=0),"HECHO - SIN FECHA; ",""))-2)))</f>
        <v/>
      </c>
    </row>
    <row r="442">
      <c r="B442" s="6" t="n"/>
      <c r="D442" s="7" t="n"/>
      <c r="F442" s="7" t="n"/>
      <c r="H442" s="6" t="n"/>
      <c r="I442" s="7">
        <f>IF(A442="","",IFERROR(IF(N(INDEX('Obras'!$D$2:$D$51,MATCH(A442,'Obras'!$A$2:$A$51,0)))=0,"",INDEX('Obras'!$D$2:$D$51,MATCH(A442,'Obras'!$A$2:$A$51,0))),""))</f>
        <v/>
      </c>
      <c r="J442" s="8">
        <f>IF(N(I442)=0,"",N(I442)-TODAY())</f>
        <v/>
      </c>
      <c r="K442" s="6">
        <f>IF(NOT(OR(A442&lt;&gt;"",B442&lt;&gt;"")),"",IF(IF(A442="","SIN OBRA; ",IF(COUNTIF('Obras'!$A$2:$A$51,A442)=0,"OBRA NO ESTÁ EN OBRAS; ",""))&amp;IF(B442="","SIN PUNTO; ","")&amp;IF(AND(AND(E442&lt;&gt;"Hecho",E442&lt;&gt;"No aplica"),N(I442)&gt;0,TODAY()&gt;=N(I442)),"ABIERTO DESPUÉS DEL INICIO; ","")&amp;IF(AND(AND(E442&lt;&gt;"Hecho",E442&lt;&gt;"No aplica"),N(I442)&gt;0,TODAY()&lt;N(I442),N(I442)-TODAY()&lt;=N('Ajustes'!$B$2)),"INICIO CERCANO - SIGUE ABIERTO; ","")&amp;IF(AND(E442&lt;&gt;"No aplica",C442=""),"SIN RESPONSABLE; ","")&amp;IF(AND(AND(E442&lt;&gt;"Hecho",E442&lt;&gt;"No aplica"),N(D442)=0),"SIN FECHA LÍMITE; ","")&amp;IF(AND(AND(E442&lt;&gt;"Hecho",E442&lt;&gt;"No aplica"),N(D442)&gt;0,N(I442)&gt;0,N(D442)&gt;N(I442)),"FECHA LÍMITE DESPUÉS DEL INICIO; ","")&amp;IF(AND(AND(E442&lt;&gt;"Hecho",E442&lt;&gt;"No aplica"),N(D442)&gt;0,N(D442)&lt;TODAY()),"VENCIDO; ","")&amp;IF(AND(E442="Hecho",G442=""),"HECHO - SIN COMPROBANTE; ","")&amp;IF(AND(E442="Hecho",N(F442)=0),"HECHO - SIN FECHA; ","")="","",LEFT(IF(A442="","SIN OBRA; ",IF(COUNTIF('Obras'!$A$2:$A$51,A442)=0,"OBRA NO ESTÁ EN OBRAS; ",""))&amp;IF(B442="","SIN PUNTO; ","")&amp;IF(AND(AND(E442&lt;&gt;"Hecho",E442&lt;&gt;"No aplica"),N(I442)&gt;0,TODAY()&gt;=N(I442)),"ABIERTO DESPUÉS DEL INICIO; ","")&amp;IF(AND(AND(E442&lt;&gt;"Hecho",E442&lt;&gt;"No aplica"),N(I442)&gt;0,TODAY()&lt;N(I442),N(I442)-TODAY()&lt;=N('Ajustes'!$B$2)),"INICIO CERCANO - SIGUE ABIERTO; ","")&amp;IF(AND(E442&lt;&gt;"No aplica",C442=""),"SIN RESPONSABLE; ","")&amp;IF(AND(AND(E442&lt;&gt;"Hecho",E442&lt;&gt;"No aplica"),N(D442)=0),"SIN FECHA LÍMITE; ","")&amp;IF(AND(AND(E442&lt;&gt;"Hecho",E442&lt;&gt;"No aplica"),N(D442)&gt;0,N(I442)&gt;0,N(D442)&gt;N(I442)),"FECHA LÍMITE DESPUÉS DEL INICIO; ","")&amp;IF(AND(AND(E442&lt;&gt;"Hecho",E442&lt;&gt;"No aplica"),N(D442)&gt;0,N(D442)&lt;TODAY()),"VENCIDO; ","")&amp;IF(AND(E442="Hecho",G442=""),"HECHO - SIN COMPROBANTE; ","")&amp;IF(AND(E442="Hecho",N(F442)=0),"HECHO - SIN FECHA; ",""),LEN(IF(A442="","SIN OBRA; ",IF(COUNTIF('Obras'!$A$2:$A$51,A442)=0,"OBRA NO ESTÁ EN OBRAS; ",""))&amp;IF(B442="","SIN PUNTO; ","")&amp;IF(AND(AND(E442&lt;&gt;"Hecho",E442&lt;&gt;"No aplica"),N(I442)&gt;0,TODAY()&gt;=N(I442)),"ABIERTO DESPUÉS DEL INICIO; ","")&amp;IF(AND(AND(E442&lt;&gt;"Hecho",E442&lt;&gt;"No aplica"),N(I442)&gt;0,TODAY()&lt;N(I442),N(I442)-TODAY()&lt;=N('Ajustes'!$B$2)),"INICIO CERCANO - SIGUE ABIERTO; ","")&amp;IF(AND(E442&lt;&gt;"No aplica",C442=""),"SIN RESPONSABLE; ","")&amp;IF(AND(AND(E442&lt;&gt;"Hecho",E442&lt;&gt;"No aplica"),N(D442)=0),"SIN FECHA LÍMITE; ","")&amp;IF(AND(AND(E442&lt;&gt;"Hecho",E442&lt;&gt;"No aplica"),N(D442)&gt;0,N(I442)&gt;0,N(D442)&gt;N(I442)),"FECHA LÍMITE DESPUÉS DEL INICIO; ","")&amp;IF(AND(AND(E442&lt;&gt;"Hecho",E442&lt;&gt;"No aplica"),N(D442)&gt;0,N(D442)&lt;TODAY()),"VENCIDO; ","")&amp;IF(AND(E442="Hecho",G442=""),"HECHO - SIN COMPROBANTE; ","")&amp;IF(AND(E442="Hecho",N(F442)=0),"HECHO - SIN FECHA; ",""))-2)))</f>
        <v/>
      </c>
    </row>
    <row r="443">
      <c r="B443" s="6" t="n"/>
      <c r="D443" s="7" t="n"/>
      <c r="F443" s="7" t="n"/>
      <c r="H443" s="6" t="n"/>
      <c r="I443" s="7">
        <f>IF(A443="","",IFERROR(IF(N(INDEX('Obras'!$D$2:$D$51,MATCH(A443,'Obras'!$A$2:$A$51,0)))=0,"",INDEX('Obras'!$D$2:$D$51,MATCH(A443,'Obras'!$A$2:$A$51,0))),""))</f>
        <v/>
      </c>
      <c r="J443" s="8">
        <f>IF(N(I443)=0,"",N(I443)-TODAY())</f>
        <v/>
      </c>
      <c r="K443" s="6">
        <f>IF(NOT(OR(A443&lt;&gt;"",B443&lt;&gt;"")),"",IF(IF(A443="","SIN OBRA; ",IF(COUNTIF('Obras'!$A$2:$A$51,A443)=0,"OBRA NO ESTÁ EN OBRAS; ",""))&amp;IF(B443="","SIN PUNTO; ","")&amp;IF(AND(AND(E443&lt;&gt;"Hecho",E443&lt;&gt;"No aplica"),N(I443)&gt;0,TODAY()&gt;=N(I443)),"ABIERTO DESPUÉS DEL INICIO; ","")&amp;IF(AND(AND(E443&lt;&gt;"Hecho",E443&lt;&gt;"No aplica"),N(I443)&gt;0,TODAY()&lt;N(I443),N(I443)-TODAY()&lt;=N('Ajustes'!$B$2)),"INICIO CERCANO - SIGUE ABIERTO; ","")&amp;IF(AND(E443&lt;&gt;"No aplica",C443=""),"SIN RESPONSABLE; ","")&amp;IF(AND(AND(E443&lt;&gt;"Hecho",E443&lt;&gt;"No aplica"),N(D443)=0),"SIN FECHA LÍMITE; ","")&amp;IF(AND(AND(E443&lt;&gt;"Hecho",E443&lt;&gt;"No aplica"),N(D443)&gt;0,N(I443)&gt;0,N(D443)&gt;N(I443)),"FECHA LÍMITE DESPUÉS DEL INICIO; ","")&amp;IF(AND(AND(E443&lt;&gt;"Hecho",E443&lt;&gt;"No aplica"),N(D443)&gt;0,N(D443)&lt;TODAY()),"VENCIDO; ","")&amp;IF(AND(E443="Hecho",G443=""),"HECHO - SIN COMPROBANTE; ","")&amp;IF(AND(E443="Hecho",N(F443)=0),"HECHO - SIN FECHA; ","")="","",LEFT(IF(A443="","SIN OBRA; ",IF(COUNTIF('Obras'!$A$2:$A$51,A443)=0,"OBRA NO ESTÁ EN OBRAS; ",""))&amp;IF(B443="","SIN PUNTO; ","")&amp;IF(AND(AND(E443&lt;&gt;"Hecho",E443&lt;&gt;"No aplica"),N(I443)&gt;0,TODAY()&gt;=N(I443)),"ABIERTO DESPUÉS DEL INICIO; ","")&amp;IF(AND(AND(E443&lt;&gt;"Hecho",E443&lt;&gt;"No aplica"),N(I443)&gt;0,TODAY()&lt;N(I443),N(I443)-TODAY()&lt;=N('Ajustes'!$B$2)),"INICIO CERCANO - SIGUE ABIERTO; ","")&amp;IF(AND(E443&lt;&gt;"No aplica",C443=""),"SIN RESPONSABLE; ","")&amp;IF(AND(AND(E443&lt;&gt;"Hecho",E443&lt;&gt;"No aplica"),N(D443)=0),"SIN FECHA LÍMITE; ","")&amp;IF(AND(AND(E443&lt;&gt;"Hecho",E443&lt;&gt;"No aplica"),N(D443)&gt;0,N(I443)&gt;0,N(D443)&gt;N(I443)),"FECHA LÍMITE DESPUÉS DEL INICIO; ","")&amp;IF(AND(AND(E443&lt;&gt;"Hecho",E443&lt;&gt;"No aplica"),N(D443)&gt;0,N(D443)&lt;TODAY()),"VENCIDO; ","")&amp;IF(AND(E443="Hecho",G443=""),"HECHO - SIN COMPROBANTE; ","")&amp;IF(AND(E443="Hecho",N(F443)=0),"HECHO - SIN FECHA; ",""),LEN(IF(A443="","SIN OBRA; ",IF(COUNTIF('Obras'!$A$2:$A$51,A443)=0,"OBRA NO ESTÁ EN OBRAS; ",""))&amp;IF(B443="","SIN PUNTO; ","")&amp;IF(AND(AND(E443&lt;&gt;"Hecho",E443&lt;&gt;"No aplica"),N(I443)&gt;0,TODAY()&gt;=N(I443)),"ABIERTO DESPUÉS DEL INICIO; ","")&amp;IF(AND(AND(E443&lt;&gt;"Hecho",E443&lt;&gt;"No aplica"),N(I443)&gt;0,TODAY()&lt;N(I443),N(I443)-TODAY()&lt;=N('Ajustes'!$B$2)),"INICIO CERCANO - SIGUE ABIERTO; ","")&amp;IF(AND(E443&lt;&gt;"No aplica",C443=""),"SIN RESPONSABLE; ","")&amp;IF(AND(AND(E443&lt;&gt;"Hecho",E443&lt;&gt;"No aplica"),N(D443)=0),"SIN FECHA LÍMITE; ","")&amp;IF(AND(AND(E443&lt;&gt;"Hecho",E443&lt;&gt;"No aplica"),N(D443)&gt;0,N(I443)&gt;0,N(D443)&gt;N(I443)),"FECHA LÍMITE DESPUÉS DEL INICIO; ","")&amp;IF(AND(AND(E443&lt;&gt;"Hecho",E443&lt;&gt;"No aplica"),N(D443)&gt;0,N(D443)&lt;TODAY()),"VENCIDO; ","")&amp;IF(AND(E443="Hecho",G443=""),"HECHO - SIN COMPROBANTE; ","")&amp;IF(AND(E443="Hecho",N(F443)=0),"HECHO - SIN FECHA; ",""))-2)))</f>
        <v/>
      </c>
    </row>
    <row r="444">
      <c r="B444" s="6" t="n"/>
      <c r="D444" s="7" t="n"/>
      <c r="F444" s="7" t="n"/>
      <c r="H444" s="6" t="n"/>
      <c r="I444" s="7">
        <f>IF(A444="","",IFERROR(IF(N(INDEX('Obras'!$D$2:$D$51,MATCH(A444,'Obras'!$A$2:$A$51,0)))=0,"",INDEX('Obras'!$D$2:$D$51,MATCH(A444,'Obras'!$A$2:$A$51,0))),""))</f>
        <v/>
      </c>
      <c r="J444" s="8">
        <f>IF(N(I444)=0,"",N(I444)-TODAY())</f>
        <v/>
      </c>
      <c r="K444" s="6">
        <f>IF(NOT(OR(A444&lt;&gt;"",B444&lt;&gt;"")),"",IF(IF(A444="","SIN OBRA; ",IF(COUNTIF('Obras'!$A$2:$A$51,A444)=0,"OBRA NO ESTÁ EN OBRAS; ",""))&amp;IF(B444="","SIN PUNTO; ","")&amp;IF(AND(AND(E444&lt;&gt;"Hecho",E444&lt;&gt;"No aplica"),N(I444)&gt;0,TODAY()&gt;=N(I444)),"ABIERTO DESPUÉS DEL INICIO; ","")&amp;IF(AND(AND(E444&lt;&gt;"Hecho",E444&lt;&gt;"No aplica"),N(I444)&gt;0,TODAY()&lt;N(I444),N(I444)-TODAY()&lt;=N('Ajustes'!$B$2)),"INICIO CERCANO - SIGUE ABIERTO; ","")&amp;IF(AND(E444&lt;&gt;"No aplica",C444=""),"SIN RESPONSABLE; ","")&amp;IF(AND(AND(E444&lt;&gt;"Hecho",E444&lt;&gt;"No aplica"),N(D444)=0),"SIN FECHA LÍMITE; ","")&amp;IF(AND(AND(E444&lt;&gt;"Hecho",E444&lt;&gt;"No aplica"),N(D444)&gt;0,N(I444)&gt;0,N(D444)&gt;N(I444)),"FECHA LÍMITE DESPUÉS DEL INICIO; ","")&amp;IF(AND(AND(E444&lt;&gt;"Hecho",E444&lt;&gt;"No aplica"),N(D444)&gt;0,N(D444)&lt;TODAY()),"VENCIDO; ","")&amp;IF(AND(E444="Hecho",G444=""),"HECHO - SIN COMPROBANTE; ","")&amp;IF(AND(E444="Hecho",N(F444)=0),"HECHO - SIN FECHA; ","")="","",LEFT(IF(A444="","SIN OBRA; ",IF(COUNTIF('Obras'!$A$2:$A$51,A444)=0,"OBRA NO ESTÁ EN OBRAS; ",""))&amp;IF(B444="","SIN PUNTO; ","")&amp;IF(AND(AND(E444&lt;&gt;"Hecho",E444&lt;&gt;"No aplica"),N(I444)&gt;0,TODAY()&gt;=N(I444)),"ABIERTO DESPUÉS DEL INICIO; ","")&amp;IF(AND(AND(E444&lt;&gt;"Hecho",E444&lt;&gt;"No aplica"),N(I444)&gt;0,TODAY()&lt;N(I444),N(I444)-TODAY()&lt;=N('Ajustes'!$B$2)),"INICIO CERCANO - SIGUE ABIERTO; ","")&amp;IF(AND(E444&lt;&gt;"No aplica",C444=""),"SIN RESPONSABLE; ","")&amp;IF(AND(AND(E444&lt;&gt;"Hecho",E444&lt;&gt;"No aplica"),N(D444)=0),"SIN FECHA LÍMITE; ","")&amp;IF(AND(AND(E444&lt;&gt;"Hecho",E444&lt;&gt;"No aplica"),N(D444)&gt;0,N(I444)&gt;0,N(D444)&gt;N(I444)),"FECHA LÍMITE DESPUÉS DEL INICIO; ","")&amp;IF(AND(AND(E444&lt;&gt;"Hecho",E444&lt;&gt;"No aplica"),N(D444)&gt;0,N(D444)&lt;TODAY()),"VENCIDO; ","")&amp;IF(AND(E444="Hecho",G444=""),"HECHO - SIN COMPROBANTE; ","")&amp;IF(AND(E444="Hecho",N(F444)=0),"HECHO - SIN FECHA; ",""),LEN(IF(A444="","SIN OBRA; ",IF(COUNTIF('Obras'!$A$2:$A$51,A444)=0,"OBRA NO ESTÁ EN OBRAS; ",""))&amp;IF(B444="","SIN PUNTO; ","")&amp;IF(AND(AND(E444&lt;&gt;"Hecho",E444&lt;&gt;"No aplica"),N(I444)&gt;0,TODAY()&gt;=N(I444)),"ABIERTO DESPUÉS DEL INICIO; ","")&amp;IF(AND(AND(E444&lt;&gt;"Hecho",E444&lt;&gt;"No aplica"),N(I444)&gt;0,TODAY()&lt;N(I444),N(I444)-TODAY()&lt;=N('Ajustes'!$B$2)),"INICIO CERCANO - SIGUE ABIERTO; ","")&amp;IF(AND(E444&lt;&gt;"No aplica",C444=""),"SIN RESPONSABLE; ","")&amp;IF(AND(AND(E444&lt;&gt;"Hecho",E444&lt;&gt;"No aplica"),N(D444)=0),"SIN FECHA LÍMITE; ","")&amp;IF(AND(AND(E444&lt;&gt;"Hecho",E444&lt;&gt;"No aplica"),N(D444)&gt;0,N(I444)&gt;0,N(D444)&gt;N(I444)),"FECHA LÍMITE DESPUÉS DEL INICIO; ","")&amp;IF(AND(AND(E444&lt;&gt;"Hecho",E444&lt;&gt;"No aplica"),N(D444)&gt;0,N(D444)&lt;TODAY()),"VENCIDO; ","")&amp;IF(AND(E444="Hecho",G444=""),"HECHO - SIN COMPROBANTE; ","")&amp;IF(AND(E444="Hecho",N(F444)=0),"HECHO - SIN FECHA; ",""))-2)))</f>
        <v/>
      </c>
    </row>
    <row r="445">
      <c r="B445" s="6" t="n"/>
      <c r="D445" s="7" t="n"/>
      <c r="F445" s="7" t="n"/>
      <c r="H445" s="6" t="n"/>
      <c r="I445" s="7">
        <f>IF(A445="","",IFERROR(IF(N(INDEX('Obras'!$D$2:$D$51,MATCH(A445,'Obras'!$A$2:$A$51,0)))=0,"",INDEX('Obras'!$D$2:$D$51,MATCH(A445,'Obras'!$A$2:$A$51,0))),""))</f>
        <v/>
      </c>
      <c r="J445" s="8">
        <f>IF(N(I445)=0,"",N(I445)-TODAY())</f>
        <v/>
      </c>
      <c r="K445" s="6">
        <f>IF(NOT(OR(A445&lt;&gt;"",B445&lt;&gt;"")),"",IF(IF(A445="","SIN OBRA; ",IF(COUNTIF('Obras'!$A$2:$A$51,A445)=0,"OBRA NO ESTÁ EN OBRAS; ",""))&amp;IF(B445="","SIN PUNTO; ","")&amp;IF(AND(AND(E445&lt;&gt;"Hecho",E445&lt;&gt;"No aplica"),N(I445)&gt;0,TODAY()&gt;=N(I445)),"ABIERTO DESPUÉS DEL INICIO; ","")&amp;IF(AND(AND(E445&lt;&gt;"Hecho",E445&lt;&gt;"No aplica"),N(I445)&gt;0,TODAY()&lt;N(I445),N(I445)-TODAY()&lt;=N('Ajustes'!$B$2)),"INICIO CERCANO - SIGUE ABIERTO; ","")&amp;IF(AND(E445&lt;&gt;"No aplica",C445=""),"SIN RESPONSABLE; ","")&amp;IF(AND(AND(E445&lt;&gt;"Hecho",E445&lt;&gt;"No aplica"),N(D445)=0),"SIN FECHA LÍMITE; ","")&amp;IF(AND(AND(E445&lt;&gt;"Hecho",E445&lt;&gt;"No aplica"),N(D445)&gt;0,N(I445)&gt;0,N(D445)&gt;N(I445)),"FECHA LÍMITE DESPUÉS DEL INICIO; ","")&amp;IF(AND(AND(E445&lt;&gt;"Hecho",E445&lt;&gt;"No aplica"),N(D445)&gt;0,N(D445)&lt;TODAY()),"VENCIDO; ","")&amp;IF(AND(E445="Hecho",G445=""),"HECHO - SIN COMPROBANTE; ","")&amp;IF(AND(E445="Hecho",N(F445)=0),"HECHO - SIN FECHA; ","")="","",LEFT(IF(A445="","SIN OBRA; ",IF(COUNTIF('Obras'!$A$2:$A$51,A445)=0,"OBRA NO ESTÁ EN OBRAS; ",""))&amp;IF(B445="","SIN PUNTO; ","")&amp;IF(AND(AND(E445&lt;&gt;"Hecho",E445&lt;&gt;"No aplica"),N(I445)&gt;0,TODAY()&gt;=N(I445)),"ABIERTO DESPUÉS DEL INICIO; ","")&amp;IF(AND(AND(E445&lt;&gt;"Hecho",E445&lt;&gt;"No aplica"),N(I445)&gt;0,TODAY()&lt;N(I445),N(I445)-TODAY()&lt;=N('Ajustes'!$B$2)),"INICIO CERCANO - SIGUE ABIERTO; ","")&amp;IF(AND(E445&lt;&gt;"No aplica",C445=""),"SIN RESPONSABLE; ","")&amp;IF(AND(AND(E445&lt;&gt;"Hecho",E445&lt;&gt;"No aplica"),N(D445)=0),"SIN FECHA LÍMITE; ","")&amp;IF(AND(AND(E445&lt;&gt;"Hecho",E445&lt;&gt;"No aplica"),N(D445)&gt;0,N(I445)&gt;0,N(D445)&gt;N(I445)),"FECHA LÍMITE DESPUÉS DEL INICIO; ","")&amp;IF(AND(AND(E445&lt;&gt;"Hecho",E445&lt;&gt;"No aplica"),N(D445)&gt;0,N(D445)&lt;TODAY()),"VENCIDO; ","")&amp;IF(AND(E445="Hecho",G445=""),"HECHO - SIN COMPROBANTE; ","")&amp;IF(AND(E445="Hecho",N(F445)=0),"HECHO - SIN FECHA; ",""),LEN(IF(A445="","SIN OBRA; ",IF(COUNTIF('Obras'!$A$2:$A$51,A445)=0,"OBRA NO ESTÁ EN OBRAS; ",""))&amp;IF(B445="","SIN PUNTO; ","")&amp;IF(AND(AND(E445&lt;&gt;"Hecho",E445&lt;&gt;"No aplica"),N(I445)&gt;0,TODAY()&gt;=N(I445)),"ABIERTO DESPUÉS DEL INICIO; ","")&amp;IF(AND(AND(E445&lt;&gt;"Hecho",E445&lt;&gt;"No aplica"),N(I445)&gt;0,TODAY()&lt;N(I445),N(I445)-TODAY()&lt;=N('Ajustes'!$B$2)),"INICIO CERCANO - SIGUE ABIERTO; ","")&amp;IF(AND(E445&lt;&gt;"No aplica",C445=""),"SIN RESPONSABLE; ","")&amp;IF(AND(AND(E445&lt;&gt;"Hecho",E445&lt;&gt;"No aplica"),N(D445)=0),"SIN FECHA LÍMITE; ","")&amp;IF(AND(AND(E445&lt;&gt;"Hecho",E445&lt;&gt;"No aplica"),N(D445)&gt;0,N(I445)&gt;0,N(D445)&gt;N(I445)),"FECHA LÍMITE DESPUÉS DEL INICIO; ","")&amp;IF(AND(AND(E445&lt;&gt;"Hecho",E445&lt;&gt;"No aplica"),N(D445)&gt;0,N(D445)&lt;TODAY()),"VENCIDO; ","")&amp;IF(AND(E445="Hecho",G445=""),"HECHO - SIN COMPROBANTE; ","")&amp;IF(AND(E445="Hecho",N(F445)=0),"HECHO - SIN FECHA; ",""))-2)))</f>
        <v/>
      </c>
    </row>
    <row r="446">
      <c r="B446" s="6" t="n"/>
      <c r="D446" s="7" t="n"/>
      <c r="F446" s="7" t="n"/>
      <c r="H446" s="6" t="n"/>
      <c r="I446" s="7">
        <f>IF(A446="","",IFERROR(IF(N(INDEX('Obras'!$D$2:$D$51,MATCH(A446,'Obras'!$A$2:$A$51,0)))=0,"",INDEX('Obras'!$D$2:$D$51,MATCH(A446,'Obras'!$A$2:$A$51,0))),""))</f>
        <v/>
      </c>
      <c r="J446" s="8">
        <f>IF(N(I446)=0,"",N(I446)-TODAY())</f>
        <v/>
      </c>
      <c r="K446" s="6">
        <f>IF(NOT(OR(A446&lt;&gt;"",B446&lt;&gt;"")),"",IF(IF(A446="","SIN OBRA; ",IF(COUNTIF('Obras'!$A$2:$A$51,A446)=0,"OBRA NO ESTÁ EN OBRAS; ",""))&amp;IF(B446="","SIN PUNTO; ","")&amp;IF(AND(AND(E446&lt;&gt;"Hecho",E446&lt;&gt;"No aplica"),N(I446)&gt;0,TODAY()&gt;=N(I446)),"ABIERTO DESPUÉS DEL INICIO; ","")&amp;IF(AND(AND(E446&lt;&gt;"Hecho",E446&lt;&gt;"No aplica"),N(I446)&gt;0,TODAY()&lt;N(I446),N(I446)-TODAY()&lt;=N('Ajustes'!$B$2)),"INICIO CERCANO - SIGUE ABIERTO; ","")&amp;IF(AND(E446&lt;&gt;"No aplica",C446=""),"SIN RESPONSABLE; ","")&amp;IF(AND(AND(E446&lt;&gt;"Hecho",E446&lt;&gt;"No aplica"),N(D446)=0),"SIN FECHA LÍMITE; ","")&amp;IF(AND(AND(E446&lt;&gt;"Hecho",E446&lt;&gt;"No aplica"),N(D446)&gt;0,N(I446)&gt;0,N(D446)&gt;N(I446)),"FECHA LÍMITE DESPUÉS DEL INICIO; ","")&amp;IF(AND(AND(E446&lt;&gt;"Hecho",E446&lt;&gt;"No aplica"),N(D446)&gt;0,N(D446)&lt;TODAY()),"VENCIDO; ","")&amp;IF(AND(E446="Hecho",G446=""),"HECHO - SIN COMPROBANTE; ","")&amp;IF(AND(E446="Hecho",N(F446)=0),"HECHO - SIN FECHA; ","")="","",LEFT(IF(A446="","SIN OBRA; ",IF(COUNTIF('Obras'!$A$2:$A$51,A446)=0,"OBRA NO ESTÁ EN OBRAS; ",""))&amp;IF(B446="","SIN PUNTO; ","")&amp;IF(AND(AND(E446&lt;&gt;"Hecho",E446&lt;&gt;"No aplica"),N(I446)&gt;0,TODAY()&gt;=N(I446)),"ABIERTO DESPUÉS DEL INICIO; ","")&amp;IF(AND(AND(E446&lt;&gt;"Hecho",E446&lt;&gt;"No aplica"),N(I446)&gt;0,TODAY()&lt;N(I446),N(I446)-TODAY()&lt;=N('Ajustes'!$B$2)),"INICIO CERCANO - SIGUE ABIERTO; ","")&amp;IF(AND(E446&lt;&gt;"No aplica",C446=""),"SIN RESPONSABLE; ","")&amp;IF(AND(AND(E446&lt;&gt;"Hecho",E446&lt;&gt;"No aplica"),N(D446)=0),"SIN FECHA LÍMITE; ","")&amp;IF(AND(AND(E446&lt;&gt;"Hecho",E446&lt;&gt;"No aplica"),N(D446)&gt;0,N(I446)&gt;0,N(D446)&gt;N(I446)),"FECHA LÍMITE DESPUÉS DEL INICIO; ","")&amp;IF(AND(AND(E446&lt;&gt;"Hecho",E446&lt;&gt;"No aplica"),N(D446)&gt;0,N(D446)&lt;TODAY()),"VENCIDO; ","")&amp;IF(AND(E446="Hecho",G446=""),"HECHO - SIN COMPROBANTE; ","")&amp;IF(AND(E446="Hecho",N(F446)=0),"HECHO - SIN FECHA; ",""),LEN(IF(A446="","SIN OBRA; ",IF(COUNTIF('Obras'!$A$2:$A$51,A446)=0,"OBRA NO ESTÁ EN OBRAS; ",""))&amp;IF(B446="","SIN PUNTO; ","")&amp;IF(AND(AND(E446&lt;&gt;"Hecho",E446&lt;&gt;"No aplica"),N(I446)&gt;0,TODAY()&gt;=N(I446)),"ABIERTO DESPUÉS DEL INICIO; ","")&amp;IF(AND(AND(E446&lt;&gt;"Hecho",E446&lt;&gt;"No aplica"),N(I446)&gt;0,TODAY()&lt;N(I446),N(I446)-TODAY()&lt;=N('Ajustes'!$B$2)),"INICIO CERCANO - SIGUE ABIERTO; ","")&amp;IF(AND(E446&lt;&gt;"No aplica",C446=""),"SIN RESPONSABLE; ","")&amp;IF(AND(AND(E446&lt;&gt;"Hecho",E446&lt;&gt;"No aplica"),N(D446)=0),"SIN FECHA LÍMITE; ","")&amp;IF(AND(AND(E446&lt;&gt;"Hecho",E446&lt;&gt;"No aplica"),N(D446)&gt;0,N(I446)&gt;0,N(D446)&gt;N(I446)),"FECHA LÍMITE DESPUÉS DEL INICIO; ","")&amp;IF(AND(AND(E446&lt;&gt;"Hecho",E446&lt;&gt;"No aplica"),N(D446)&gt;0,N(D446)&lt;TODAY()),"VENCIDO; ","")&amp;IF(AND(E446="Hecho",G446=""),"HECHO - SIN COMPROBANTE; ","")&amp;IF(AND(E446="Hecho",N(F446)=0),"HECHO - SIN FECHA; ",""))-2)))</f>
        <v/>
      </c>
    </row>
    <row r="447">
      <c r="B447" s="6" t="n"/>
      <c r="D447" s="7" t="n"/>
      <c r="F447" s="7" t="n"/>
      <c r="H447" s="6" t="n"/>
      <c r="I447" s="7">
        <f>IF(A447="","",IFERROR(IF(N(INDEX('Obras'!$D$2:$D$51,MATCH(A447,'Obras'!$A$2:$A$51,0)))=0,"",INDEX('Obras'!$D$2:$D$51,MATCH(A447,'Obras'!$A$2:$A$51,0))),""))</f>
        <v/>
      </c>
      <c r="J447" s="8">
        <f>IF(N(I447)=0,"",N(I447)-TODAY())</f>
        <v/>
      </c>
      <c r="K447" s="6">
        <f>IF(NOT(OR(A447&lt;&gt;"",B447&lt;&gt;"")),"",IF(IF(A447="","SIN OBRA; ",IF(COUNTIF('Obras'!$A$2:$A$51,A447)=0,"OBRA NO ESTÁ EN OBRAS; ",""))&amp;IF(B447="","SIN PUNTO; ","")&amp;IF(AND(AND(E447&lt;&gt;"Hecho",E447&lt;&gt;"No aplica"),N(I447)&gt;0,TODAY()&gt;=N(I447)),"ABIERTO DESPUÉS DEL INICIO; ","")&amp;IF(AND(AND(E447&lt;&gt;"Hecho",E447&lt;&gt;"No aplica"),N(I447)&gt;0,TODAY()&lt;N(I447),N(I447)-TODAY()&lt;=N('Ajustes'!$B$2)),"INICIO CERCANO - SIGUE ABIERTO; ","")&amp;IF(AND(E447&lt;&gt;"No aplica",C447=""),"SIN RESPONSABLE; ","")&amp;IF(AND(AND(E447&lt;&gt;"Hecho",E447&lt;&gt;"No aplica"),N(D447)=0),"SIN FECHA LÍMITE; ","")&amp;IF(AND(AND(E447&lt;&gt;"Hecho",E447&lt;&gt;"No aplica"),N(D447)&gt;0,N(I447)&gt;0,N(D447)&gt;N(I447)),"FECHA LÍMITE DESPUÉS DEL INICIO; ","")&amp;IF(AND(AND(E447&lt;&gt;"Hecho",E447&lt;&gt;"No aplica"),N(D447)&gt;0,N(D447)&lt;TODAY()),"VENCIDO; ","")&amp;IF(AND(E447="Hecho",G447=""),"HECHO - SIN COMPROBANTE; ","")&amp;IF(AND(E447="Hecho",N(F447)=0),"HECHO - SIN FECHA; ","")="","",LEFT(IF(A447="","SIN OBRA; ",IF(COUNTIF('Obras'!$A$2:$A$51,A447)=0,"OBRA NO ESTÁ EN OBRAS; ",""))&amp;IF(B447="","SIN PUNTO; ","")&amp;IF(AND(AND(E447&lt;&gt;"Hecho",E447&lt;&gt;"No aplica"),N(I447)&gt;0,TODAY()&gt;=N(I447)),"ABIERTO DESPUÉS DEL INICIO; ","")&amp;IF(AND(AND(E447&lt;&gt;"Hecho",E447&lt;&gt;"No aplica"),N(I447)&gt;0,TODAY()&lt;N(I447),N(I447)-TODAY()&lt;=N('Ajustes'!$B$2)),"INICIO CERCANO - SIGUE ABIERTO; ","")&amp;IF(AND(E447&lt;&gt;"No aplica",C447=""),"SIN RESPONSABLE; ","")&amp;IF(AND(AND(E447&lt;&gt;"Hecho",E447&lt;&gt;"No aplica"),N(D447)=0),"SIN FECHA LÍMITE; ","")&amp;IF(AND(AND(E447&lt;&gt;"Hecho",E447&lt;&gt;"No aplica"),N(D447)&gt;0,N(I447)&gt;0,N(D447)&gt;N(I447)),"FECHA LÍMITE DESPUÉS DEL INICIO; ","")&amp;IF(AND(AND(E447&lt;&gt;"Hecho",E447&lt;&gt;"No aplica"),N(D447)&gt;0,N(D447)&lt;TODAY()),"VENCIDO; ","")&amp;IF(AND(E447="Hecho",G447=""),"HECHO - SIN COMPROBANTE; ","")&amp;IF(AND(E447="Hecho",N(F447)=0),"HECHO - SIN FECHA; ",""),LEN(IF(A447="","SIN OBRA; ",IF(COUNTIF('Obras'!$A$2:$A$51,A447)=0,"OBRA NO ESTÁ EN OBRAS; ",""))&amp;IF(B447="","SIN PUNTO; ","")&amp;IF(AND(AND(E447&lt;&gt;"Hecho",E447&lt;&gt;"No aplica"),N(I447)&gt;0,TODAY()&gt;=N(I447)),"ABIERTO DESPUÉS DEL INICIO; ","")&amp;IF(AND(AND(E447&lt;&gt;"Hecho",E447&lt;&gt;"No aplica"),N(I447)&gt;0,TODAY()&lt;N(I447),N(I447)-TODAY()&lt;=N('Ajustes'!$B$2)),"INICIO CERCANO - SIGUE ABIERTO; ","")&amp;IF(AND(E447&lt;&gt;"No aplica",C447=""),"SIN RESPONSABLE; ","")&amp;IF(AND(AND(E447&lt;&gt;"Hecho",E447&lt;&gt;"No aplica"),N(D447)=0),"SIN FECHA LÍMITE; ","")&amp;IF(AND(AND(E447&lt;&gt;"Hecho",E447&lt;&gt;"No aplica"),N(D447)&gt;0,N(I447)&gt;0,N(D447)&gt;N(I447)),"FECHA LÍMITE DESPUÉS DEL INICIO; ","")&amp;IF(AND(AND(E447&lt;&gt;"Hecho",E447&lt;&gt;"No aplica"),N(D447)&gt;0,N(D447)&lt;TODAY()),"VENCIDO; ","")&amp;IF(AND(E447="Hecho",G447=""),"HECHO - SIN COMPROBANTE; ","")&amp;IF(AND(E447="Hecho",N(F447)=0),"HECHO - SIN FECHA; ",""))-2)))</f>
        <v/>
      </c>
    </row>
    <row r="448">
      <c r="B448" s="6" t="n"/>
      <c r="D448" s="7" t="n"/>
      <c r="F448" s="7" t="n"/>
      <c r="H448" s="6" t="n"/>
      <c r="I448" s="7">
        <f>IF(A448="","",IFERROR(IF(N(INDEX('Obras'!$D$2:$D$51,MATCH(A448,'Obras'!$A$2:$A$51,0)))=0,"",INDEX('Obras'!$D$2:$D$51,MATCH(A448,'Obras'!$A$2:$A$51,0))),""))</f>
        <v/>
      </c>
      <c r="J448" s="8">
        <f>IF(N(I448)=0,"",N(I448)-TODAY())</f>
        <v/>
      </c>
      <c r="K448" s="6">
        <f>IF(NOT(OR(A448&lt;&gt;"",B448&lt;&gt;"")),"",IF(IF(A448="","SIN OBRA; ",IF(COUNTIF('Obras'!$A$2:$A$51,A448)=0,"OBRA NO ESTÁ EN OBRAS; ",""))&amp;IF(B448="","SIN PUNTO; ","")&amp;IF(AND(AND(E448&lt;&gt;"Hecho",E448&lt;&gt;"No aplica"),N(I448)&gt;0,TODAY()&gt;=N(I448)),"ABIERTO DESPUÉS DEL INICIO; ","")&amp;IF(AND(AND(E448&lt;&gt;"Hecho",E448&lt;&gt;"No aplica"),N(I448)&gt;0,TODAY()&lt;N(I448),N(I448)-TODAY()&lt;=N('Ajustes'!$B$2)),"INICIO CERCANO - SIGUE ABIERTO; ","")&amp;IF(AND(E448&lt;&gt;"No aplica",C448=""),"SIN RESPONSABLE; ","")&amp;IF(AND(AND(E448&lt;&gt;"Hecho",E448&lt;&gt;"No aplica"),N(D448)=0),"SIN FECHA LÍMITE; ","")&amp;IF(AND(AND(E448&lt;&gt;"Hecho",E448&lt;&gt;"No aplica"),N(D448)&gt;0,N(I448)&gt;0,N(D448)&gt;N(I448)),"FECHA LÍMITE DESPUÉS DEL INICIO; ","")&amp;IF(AND(AND(E448&lt;&gt;"Hecho",E448&lt;&gt;"No aplica"),N(D448)&gt;0,N(D448)&lt;TODAY()),"VENCIDO; ","")&amp;IF(AND(E448="Hecho",G448=""),"HECHO - SIN COMPROBANTE; ","")&amp;IF(AND(E448="Hecho",N(F448)=0),"HECHO - SIN FECHA; ","")="","",LEFT(IF(A448="","SIN OBRA; ",IF(COUNTIF('Obras'!$A$2:$A$51,A448)=0,"OBRA NO ESTÁ EN OBRAS; ",""))&amp;IF(B448="","SIN PUNTO; ","")&amp;IF(AND(AND(E448&lt;&gt;"Hecho",E448&lt;&gt;"No aplica"),N(I448)&gt;0,TODAY()&gt;=N(I448)),"ABIERTO DESPUÉS DEL INICIO; ","")&amp;IF(AND(AND(E448&lt;&gt;"Hecho",E448&lt;&gt;"No aplica"),N(I448)&gt;0,TODAY()&lt;N(I448),N(I448)-TODAY()&lt;=N('Ajustes'!$B$2)),"INICIO CERCANO - SIGUE ABIERTO; ","")&amp;IF(AND(E448&lt;&gt;"No aplica",C448=""),"SIN RESPONSABLE; ","")&amp;IF(AND(AND(E448&lt;&gt;"Hecho",E448&lt;&gt;"No aplica"),N(D448)=0),"SIN FECHA LÍMITE; ","")&amp;IF(AND(AND(E448&lt;&gt;"Hecho",E448&lt;&gt;"No aplica"),N(D448)&gt;0,N(I448)&gt;0,N(D448)&gt;N(I448)),"FECHA LÍMITE DESPUÉS DEL INICIO; ","")&amp;IF(AND(AND(E448&lt;&gt;"Hecho",E448&lt;&gt;"No aplica"),N(D448)&gt;0,N(D448)&lt;TODAY()),"VENCIDO; ","")&amp;IF(AND(E448="Hecho",G448=""),"HECHO - SIN COMPROBANTE; ","")&amp;IF(AND(E448="Hecho",N(F448)=0),"HECHO - SIN FECHA; ",""),LEN(IF(A448="","SIN OBRA; ",IF(COUNTIF('Obras'!$A$2:$A$51,A448)=0,"OBRA NO ESTÁ EN OBRAS; ",""))&amp;IF(B448="","SIN PUNTO; ","")&amp;IF(AND(AND(E448&lt;&gt;"Hecho",E448&lt;&gt;"No aplica"),N(I448)&gt;0,TODAY()&gt;=N(I448)),"ABIERTO DESPUÉS DEL INICIO; ","")&amp;IF(AND(AND(E448&lt;&gt;"Hecho",E448&lt;&gt;"No aplica"),N(I448)&gt;0,TODAY()&lt;N(I448),N(I448)-TODAY()&lt;=N('Ajustes'!$B$2)),"INICIO CERCANO - SIGUE ABIERTO; ","")&amp;IF(AND(E448&lt;&gt;"No aplica",C448=""),"SIN RESPONSABLE; ","")&amp;IF(AND(AND(E448&lt;&gt;"Hecho",E448&lt;&gt;"No aplica"),N(D448)=0),"SIN FECHA LÍMITE; ","")&amp;IF(AND(AND(E448&lt;&gt;"Hecho",E448&lt;&gt;"No aplica"),N(D448)&gt;0,N(I448)&gt;0,N(D448)&gt;N(I448)),"FECHA LÍMITE DESPUÉS DEL INICIO; ","")&amp;IF(AND(AND(E448&lt;&gt;"Hecho",E448&lt;&gt;"No aplica"),N(D448)&gt;0,N(D448)&lt;TODAY()),"VENCIDO; ","")&amp;IF(AND(E448="Hecho",G448=""),"HECHO - SIN COMPROBANTE; ","")&amp;IF(AND(E448="Hecho",N(F448)=0),"HECHO - SIN FECHA; ",""))-2)))</f>
        <v/>
      </c>
    </row>
    <row r="449">
      <c r="B449" s="6" t="n"/>
      <c r="D449" s="7" t="n"/>
      <c r="F449" s="7" t="n"/>
      <c r="H449" s="6" t="n"/>
      <c r="I449" s="7">
        <f>IF(A449="","",IFERROR(IF(N(INDEX('Obras'!$D$2:$D$51,MATCH(A449,'Obras'!$A$2:$A$51,0)))=0,"",INDEX('Obras'!$D$2:$D$51,MATCH(A449,'Obras'!$A$2:$A$51,0))),""))</f>
        <v/>
      </c>
      <c r="J449" s="8">
        <f>IF(N(I449)=0,"",N(I449)-TODAY())</f>
        <v/>
      </c>
      <c r="K449" s="6">
        <f>IF(NOT(OR(A449&lt;&gt;"",B449&lt;&gt;"")),"",IF(IF(A449="","SIN OBRA; ",IF(COUNTIF('Obras'!$A$2:$A$51,A449)=0,"OBRA NO ESTÁ EN OBRAS; ",""))&amp;IF(B449="","SIN PUNTO; ","")&amp;IF(AND(AND(E449&lt;&gt;"Hecho",E449&lt;&gt;"No aplica"),N(I449)&gt;0,TODAY()&gt;=N(I449)),"ABIERTO DESPUÉS DEL INICIO; ","")&amp;IF(AND(AND(E449&lt;&gt;"Hecho",E449&lt;&gt;"No aplica"),N(I449)&gt;0,TODAY()&lt;N(I449),N(I449)-TODAY()&lt;=N('Ajustes'!$B$2)),"INICIO CERCANO - SIGUE ABIERTO; ","")&amp;IF(AND(E449&lt;&gt;"No aplica",C449=""),"SIN RESPONSABLE; ","")&amp;IF(AND(AND(E449&lt;&gt;"Hecho",E449&lt;&gt;"No aplica"),N(D449)=0),"SIN FECHA LÍMITE; ","")&amp;IF(AND(AND(E449&lt;&gt;"Hecho",E449&lt;&gt;"No aplica"),N(D449)&gt;0,N(I449)&gt;0,N(D449)&gt;N(I449)),"FECHA LÍMITE DESPUÉS DEL INICIO; ","")&amp;IF(AND(AND(E449&lt;&gt;"Hecho",E449&lt;&gt;"No aplica"),N(D449)&gt;0,N(D449)&lt;TODAY()),"VENCIDO; ","")&amp;IF(AND(E449="Hecho",G449=""),"HECHO - SIN COMPROBANTE; ","")&amp;IF(AND(E449="Hecho",N(F449)=0),"HECHO - SIN FECHA; ","")="","",LEFT(IF(A449="","SIN OBRA; ",IF(COUNTIF('Obras'!$A$2:$A$51,A449)=0,"OBRA NO ESTÁ EN OBRAS; ",""))&amp;IF(B449="","SIN PUNTO; ","")&amp;IF(AND(AND(E449&lt;&gt;"Hecho",E449&lt;&gt;"No aplica"),N(I449)&gt;0,TODAY()&gt;=N(I449)),"ABIERTO DESPUÉS DEL INICIO; ","")&amp;IF(AND(AND(E449&lt;&gt;"Hecho",E449&lt;&gt;"No aplica"),N(I449)&gt;0,TODAY()&lt;N(I449),N(I449)-TODAY()&lt;=N('Ajustes'!$B$2)),"INICIO CERCANO - SIGUE ABIERTO; ","")&amp;IF(AND(E449&lt;&gt;"No aplica",C449=""),"SIN RESPONSABLE; ","")&amp;IF(AND(AND(E449&lt;&gt;"Hecho",E449&lt;&gt;"No aplica"),N(D449)=0),"SIN FECHA LÍMITE; ","")&amp;IF(AND(AND(E449&lt;&gt;"Hecho",E449&lt;&gt;"No aplica"),N(D449)&gt;0,N(I449)&gt;0,N(D449)&gt;N(I449)),"FECHA LÍMITE DESPUÉS DEL INICIO; ","")&amp;IF(AND(AND(E449&lt;&gt;"Hecho",E449&lt;&gt;"No aplica"),N(D449)&gt;0,N(D449)&lt;TODAY()),"VENCIDO; ","")&amp;IF(AND(E449="Hecho",G449=""),"HECHO - SIN COMPROBANTE; ","")&amp;IF(AND(E449="Hecho",N(F449)=0),"HECHO - SIN FECHA; ",""),LEN(IF(A449="","SIN OBRA; ",IF(COUNTIF('Obras'!$A$2:$A$51,A449)=0,"OBRA NO ESTÁ EN OBRAS; ",""))&amp;IF(B449="","SIN PUNTO; ","")&amp;IF(AND(AND(E449&lt;&gt;"Hecho",E449&lt;&gt;"No aplica"),N(I449)&gt;0,TODAY()&gt;=N(I449)),"ABIERTO DESPUÉS DEL INICIO; ","")&amp;IF(AND(AND(E449&lt;&gt;"Hecho",E449&lt;&gt;"No aplica"),N(I449)&gt;0,TODAY()&lt;N(I449),N(I449)-TODAY()&lt;=N('Ajustes'!$B$2)),"INICIO CERCANO - SIGUE ABIERTO; ","")&amp;IF(AND(E449&lt;&gt;"No aplica",C449=""),"SIN RESPONSABLE; ","")&amp;IF(AND(AND(E449&lt;&gt;"Hecho",E449&lt;&gt;"No aplica"),N(D449)=0),"SIN FECHA LÍMITE; ","")&amp;IF(AND(AND(E449&lt;&gt;"Hecho",E449&lt;&gt;"No aplica"),N(D449)&gt;0,N(I449)&gt;0,N(D449)&gt;N(I449)),"FECHA LÍMITE DESPUÉS DEL INICIO; ","")&amp;IF(AND(AND(E449&lt;&gt;"Hecho",E449&lt;&gt;"No aplica"),N(D449)&gt;0,N(D449)&lt;TODAY()),"VENCIDO; ","")&amp;IF(AND(E449="Hecho",G449=""),"HECHO - SIN COMPROBANTE; ","")&amp;IF(AND(E449="Hecho",N(F449)=0),"HECHO - SIN FECHA; ",""))-2)))</f>
        <v/>
      </c>
    </row>
    <row r="450">
      <c r="B450" s="6" t="n"/>
      <c r="D450" s="7" t="n"/>
      <c r="F450" s="7" t="n"/>
      <c r="H450" s="6" t="n"/>
      <c r="I450" s="7">
        <f>IF(A450="","",IFERROR(IF(N(INDEX('Obras'!$D$2:$D$51,MATCH(A450,'Obras'!$A$2:$A$51,0)))=0,"",INDEX('Obras'!$D$2:$D$51,MATCH(A450,'Obras'!$A$2:$A$51,0))),""))</f>
        <v/>
      </c>
      <c r="J450" s="8">
        <f>IF(N(I450)=0,"",N(I450)-TODAY())</f>
        <v/>
      </c>
      <c r="K450" s="6">
        <f>IF(NOT(OR(A450&lt;&gt;"",B450&lt;&gt;"")),"",IF(IF(A450="","SIN OBRA; ",IF(COUNTIF('Obras'!$A$2:$A$51,A450)=0,"OBRA NO ESTÁ EN OBRAS; ",""))&amp;IF(B450="","SIN PUNTO; ","")&amp;IF(AND(AND(E450&lt;&gt;"Hecho",E450&lt;&gt;"No aplica"),N(I450)&gt;0,TODAY()&gt;=N(I450)),"ABIERTO DESPUÉS DEL INICIO; ","")&amp;IF(AND(AND(E450&lt;&gt;"Hecho",E450&lt;&gt;"No aplica"),N(I450)&gt;0,TODAY()&lt;N(I450),N(I450)-TODAY()&lt;=N('Ajustes'!$B$2)),"INICIO CERCANO - SIGUE ABIERTO; ","")&amp;IF(AND(E450&lt;&gt;"No aplica",C450=""),"SIN RESPONSABLE; ","")&amp;IF(AND(AND(E450&lt;&gt;"Hecho",E450&lt;&gt;"No aplica"),N(D450)=0),"SIN FECHA LÍMITE; ","")&amp;IF(AND(AND(E450&lt;&gt;"Hecho",E450&lt;&gt;"No aplica"),N(D450)&gt;0,N(I450)&gt;0,N(D450)&gt;N(I450)),"FECHA LÍMITE DESPUÉS DEL INICIO; ","")&amp;IF(AND(AND(E450&lt;&gt;"Hecho",E450&lt;&gt;"No aplica"),N(D450)&gt;0,N(D450)&lt;TODAY()),"VENCIDO; ","")&amp;IF(AND(E450="Hecho",G450=""),"HECHO - SIN COMPROBANTE; ","")&amp;IF(AND(E450="Hecho",N(F450)=0),"HECHO - SIN FECHA; ","")="","",LEFT(IF(A450="","SIN OBRA; ",IF(COUNTIF('Obras'!$A$2:$A$51,A450)=0,"OBRA NO ESTÁ EN OBRAS; ",""))&amp;IF(B450="","SIN PUNTO; ","")&amp;IF(AND(AND(E450&lt;&gt;"Hecho",E450&lt;&gt;"No aplica"),N(I450)&gt;0,TODAY()&gt;=N(I450)),"ABIERTO DESPUÉS DEL INICIO; ","")&amp;IF(AND(AND(E450&lt;&gt;"Hecho",E450&lt;&gt;"No aplica"),N(I450)&gt;0,TODAY()&lt;N(I450),N(I450)-TODAY()&lt;=N('Ajustes'!$B$2)),"INICIO CERCANO - SIGUE ABIERTO; ","")&amp;IF(AND(E450&lt;&gt;"No aplica",C450=""),"SIN RESPONSABLE; ","")&amp;IF(AND(AND(E450&lt;&gt;"Hecho",E450&lt;&gt;"No aplica"),N(D450)=0),"SIN FECHA LÍMITE; ","")&amp;IF(AND(AND(E450&lt;&gt;"Hecho",E450&lt;&gt;"No aplica"),N(D450)&gt;0,N(I450)&gt;0,N(D450)&gt;N(I450)),"FECHA LÍMITE DESPUÉS DEL INICIO; ","")&amp;IF(AND(AND(E450&lt;&gt;"Hecho",E450&lt;&gt;"No aplica"),N(D450)&gt;0,N(D450)&lt;TODAY()),"VENCIDO; ","")&amp;IF(AND(E450="Hecho",G450=""),"HECHO - SIN COMPROBANTE; ","")&amp;IF(AND(E450="Hecho",N(F450)=0),"HECHO - SIN FECHA; ",""),LEN(IF(A450="","SIN OBRA; ",IF(COUNTIF('Obras'!$A$2:$A$51,A450)=0,"OBRA NO ESTÁ EN OBRAS; ",""))&amp;IF(B450="","SIN PUNTO; ","")&amp;IF(AND(AND(E450&lt;&gt;"Hecho",E450&lt;&gt;"No aplica"),N(I450)&gt;0,TODAY()&gt;=N(I450)),"ABIERTO DESPUÉS DEL INICIO; ","")&amp;IF(AND(AND(E450&lt;&gt;"Hecho",E450&lt;&gt;"No aplica"),N(I450)&gt;0,TODAY()&lt;N(I450),N(I450)-TODAY()&lt;=N('Ajustes'!$B$2)),"INICIO CERCANO - SIGUE ABIERTO; ","")&amp;IF(AND(E450&lt;&gt;"No aplica",C450=""),"SIN RESPONSABLE; ","")&amp;IF(AND(AND(E450&lt;&gt;"Hecho",E450&lt;&gt;"No aplica"),N(D450)=0),"SIN FECHA LÍMITE; ","")&amp;IF(AND(AND(E450&lt;&gt;"Hecho",E450&lt;&gt;"No aplica"),N(D450)&gt;0,N(I450)&gt;0,N(D450)&gt;N(I450)),"FECHA LÍMITE DESPUÉS DEL INICIO; ","")&amp;IF(AND(AND(E450&lt;&gt;"Hecho",E450&lt;&gt;"No aplica"),N(D450)&gt;0,N(D450)&lt;TODAY()),"VENCIDO; ","")&amp;IF(AND(E450="Hecho",G450=""),"HECHO - SIN COMPROBANTE; ","")&amp;IF(AND(E450="Hecho",N(F450)=0),"HECHO - SIN FECHA; ",""))-2)))</f>
        <v/>
      </c>
    </row>
    <row r="451">
      <c r="B451" s="6" t="n"/>
      <c r="D451" s="7" t="n"/>
      <c r="F451" s="7" t="n"/>
      <c r="H451" s="6" t="n"/>
      <c r="I451" s="7">
        <f>IF(A451="","",IFERROR(IF(N(INDEX('Obras'!$D$2:$D$51,MATCH(A451,'Obras'!$A$2:$A$51,0)))=0,"",INDEX('Obras'!$D$2:$D$51,MATCH(A451,'Obras'!$A$2:$A$51,0))),""))</f>
        <v/>
      </c>
      <c r="J451" s="8">
        <f>IF(N(I451)=0,"",N(I451)-TODAY())</f>
        <v/>
      </c>
      <c r="K451" s="6">
        <f>IF(NOT(OR(A451&lt;&gt;"",B451&lt;&gt;"")),"",IF(IF(A451="","SIN OBRA; ",IF(COUNTIF('Obras'!$A$2:$A$51,A451)=0,"OBRA NO ESTÁ EN OBRAS; ",""))&amp;IF(B451="","SIN PUNTO; ","")&amp;IF(AND(AND(E451&lt;&gt;"Hecho",E451&lt;&gt;"No aplica"),N(I451)&gt;0,TODAY()&gt;=N(I451)),"ABIERTO DESPUÉS DEL INICIO; ","")&amp;IF(AND(AND(E451&lt;&gt;"Hecho",E451&lt;&gt;"No aplica"),N(I451)&gt;0,TODAY()&lt;N(I451),N(I451)-TODAY()&lt;=N('Ajustes'!$B$2)),"INICIO CERCANO - SIGUE ABIERTO; ","")&amp;IF(AND(E451&lt;&gt;"No aplica",C451=""),"SIN RESPONSABLE; ","")&amp;IF(AND(AND(E451&lt;&gt;"Hecho",E451&lt;&gt;"No aplica"),N(D451)=0),"SIN FECHA LÍMITE; ","")&amp;IF(AND(AND(E451&lt;&gt;"Hecho",E451&lt;&gt;"No aplica"),N(D451)&gt;0,N(I451)&gt;0,N(D451)&gt;N(I451)),"FECHA LÍMITE DESPUÉS DEL INICIO; ","")&amp;IF(AND(AND(E451&lt;&gt;"Hecho",E451&lt;&gt;"No aplica"),N(D451)&gt;0,N(D451)&lt;TODAY()),"VENCIDO; ","")&amp;IF(AND(E451="Hecho",G451=""),"HECHO - SIN COMPROBANTE; ","")&amp;IF(AND(E451="Hecho",N(F451)=0),"HECHO - SIN FECHA; ","")="","",LEFT(IF(A451="","SIN OBRA; ",IF(COUNTIF('Obras'!$A$2:$A$51,A451)=0,"OBRA NO ESTÁ EN OBRAS; ",""))&amp;IF(B451="","SIN PUNTO; ","")&amp;IF(AND(AND(E451&lt;&gt;"Hecho",E451&lt;&gt;"No aplica"),N(I451)&gt;0,TODAY()&gt;=N(I451)),"ABIERTO DESPUÉS DEL INICIO; ","")&amp;IF(AND(AND(E451&lt;&gt;"Hecho",E451&lt;&gt;"No aplica"),N(I451)&gt;0,TODAY()&lt;N(I451),N(I451)-TODAY()&lt;=N('Ajustes'!$B$2)),"INICIO CERCANO - SIGUE ABIERTO; ","")&amp;IF(AND(E451&lt;&gt;"No aplica",C451=""),"SIN RESPONSABLE; ","")&amp;IF(AND(AND(E451&lt;&gt;"Hecho",E451&lt;&gt;"No aplica"),N(D451)=0),"SIN FECHA LÍMITE; ","")&amp;IF(AND(AND(E451&lt;&gt;"Hecho",E451&lt;&gt;"No aplica"),N(D451)&gt;0,N(I451)&gt;0,N(D451)&gt;N(I451)),"FECHA LÍMITE DESPUÉS DEL INICIO; ","")&amp;IF(AND(AND(E451&lt;&gt;"Hecho",E451&lt;&gt;"No aplica"),N(D451)&gt;0,N(D451)&lt;TODAY()),"VENCIDO; ","")&amp;IF(AND(E451="Hecho",G451=""),"HECHO - SIN COMPROBANTE; ","")&amp;IF(AND(E451="Hecho",N(F451)=0),"HECHO - SIN FECHA; ",""),LEN(IF(A451="","SIN OBRA; ",IF(COUNTIF('Obras'!$A$2:$A$51,A451)=0,"OBRA NO ESTÁ EN OBRAS; ",""))&amp;IF(B451="","SIN PUNTO; ","")&amp;IF(AND(AND(E451&lt;&gt;"Hecho",E451&lt;&gt;"No aplica"),N(I451)&gt;0,TODAY()&gt;=N(I451)),"ABIERTO DESPUÉS DEL INICIO; ","")&amp;IF(AND(AND(E451&lt;&gt;"Hecho",E451&lt;&gt;"No aplica"),N(I451)&gt;0,TODAY()&lt;N(I451),N(I451)-TODAY()&lt;=N('Ajustes'!$B$2)),"INICIO CERCANO - SIGUE ABIERTO; ","")&amp;IF(AND(E451&lt;&gt;"No aplica",C451=""),"SIN RESPONSABLE; ","")&amp;IF(AND(AND(E451&lt;&gt;"Hecho",E451&lt;&gt;"No aplica"),N(D451)=0),"SIN FECHA LÍMITE; ","")&amp;IF(AND(AND(E451&lt;&gt;"Hecho",E451&lt;&gt;"No aplica"),N(D451)&gt;0,N(I451)&gt;0,N(D451)&gt;N(I451)),"FECHA LÍMITE DESPUÉS DEL INICIO; ","")&amp;IF(AND(AND(E451&lt;&gt;"Hecho",E451&lt;&gt;"No aplica"),N(D451)&gt;0,N(D451)&lt;TODAY()),"VENCIDO; ","")&amp;IF(AND(E451="Hecho",G451=""),"HECHO - SIN COMPROBANTE; ","")&amp;IF(AND(E451="Hecho",N(F451)=0),"HECHO - SIN FECHA; ",""))-2)))</f>
        <v/>
      </c>
    </row>
    <row r="452">
      <c r="B452" s="6" t="n"/>
      <c r="D452" s="7" t="n"/>
      <c r="F452" s="7" t="n"/>
      <c r="H452" s="6" t="n"/>
      <c r="I452" s="7">
        <f>IF(A452="","",IFERROR(IF(N(INDEX('Obras'!$D$2:$D$51,MATCH(A452,'Obras'!$A$2:$A$51,0)))=0,"",INDEX('Obras'!$D$2:$D$51,MATCH(A452,'Obras'!$A$2:$A$51,0))),""))</f>
        <v/>
      </c>
      <c r="J452" s="8">
        <f>IF(N(I452)=0,"",N(I452)-TODAY())</f>
        <v/>
      </c>
      <c r="K452" s="6">
        <f>IF(NOT(OR(A452&lt;&gt;"",B452&lt;&gt;"")),"",IF(IF(A452="","SIN OBRA; ",IF(COUNTIF('Obras'!$A$2:$A$51,A452)=0,"OBRA NO ESTÁ EN OBRAS; ",""))&amp;IF(B452="","SIN PUNTO; ","")&amp;IF(AND(AND(E452&lt;&gt;"Hecho",E452&lt;&gt;"No aplica"),N(I452)&gt;0,TODAY()&gt;=N(I452)),"ABIERTO DESPUÉS DEL INICIO; ","")&amp;IF(AND(AND(E452&lt;&gt;"Hecho",E452&lt;&gt;"No aplica"),N(I452)&gt;0,TODAY()&lt;N(I452),N(I452)-TODAY()&lt;=N('Ajustes'!$B$2)),"INICIO CERCANO - SIGUE ABIERTO; ","")&amp;IF(AND(E452&lt;&gt;"No aplica",C452=""),"SIN RESPONSABLE; ","")&amp;IF(AND(AND(E452&lt;&gt;"Hecho",E452&lt;&gt;"No aplica"),N(D452)=0),"SIN FECHA LÍMITE; ","")&amp;IF(AND(AND(E452&lt;&gt;"Hecho",E452&lt;&gt;"No aplica"),N(D452)&gt;0,N(I452)&gt;0,N(D452)&gt;N(I452)),"FECHA LÍMITE DESPUÉS DEL INICIO; ","")&amp;IF(AND(AND(E452&lt;&gt;"Hecho",E452&lt;&gt;"No aplica"),N(D452)&gt;0,N(D452)&lt;TODAY()),"VENCIDO; ","")&amp;IF(AND(E452="Hecho",G452=""),"HECHO - SIN COMPROBANTE; ","")&amp;IF(AND(E452="Hecho",N(F452)=0),"HECHO - SIN FECHA; ","")="","",LEFT(IF(A452="","SIN OBRA; ",IF(COUNTIF('Obras'!$A$2:$A$51,A452)=0,"OBRA NO ESTÁ EN OBRAS; ",""))&amp;IF(B452="","SIN PUNTO; ","")&amp;IF(AND(AND(E452&lt;&gt;"Hecho",E452&lt;&gt;"No aplica"),N(I452)&gt;0,TODAY()&gt;=N(I452)),"ABIERTO DESPUÉS DEL INICIO; ","")&amp;IF(AND(AND(E452&lt;&gt;"Hecho",E452&lt;&gt;"No aplica"),N(I452)&gt;0,TODAY()&lt;N(I452),N(I452)-TODAY()&lt;=N('Ajustes'!$B$2)),"INICIO CERCANO - SIGUE ABIERTO; ","")&amp;IF(AND(E452&lt;&gt;"No aplica",C452=""),"SIN RESPONSABLE; ","")&amp;IF(AND(AND(E452&lt;&gt;"Hecho",E452&lt;&gt;"No aplica"),N(D452)=0),"SIN FECHA LÍMITE; ","")&amp;IF(AND(AND(E452&lt;&gt;"Hecho",E452&lt;&gt;"No aplica"),N(D452)&gt;0,N(I452)&gt;0,N(D452)&gt;N(I452)),"FECHA LÍMITE DESPUÉS DEL INICIO; ","")&amp;IF(AND(AND(E452&lt;&gt;"Hecho",E452&lt;&gt;"No aplica"),N(D452)&gt;0,N(D452)&lt;TODAY()),"VENCIDO; ","")&amp;IF(AND(E452="Hecho",G452=""),"HECHO - SIN COMPROBANTE; ","")&amp;IF(AND(E452="Hecho",N(F452)=0),"HECHO - SIN FECHA; ",""),LEN(IF(A452="","SIN OBRA; ",IF(COUNTIF('Obras'!$A$2:$A$51,A452)=0,"OBRA NO ESTÁ EN OBRAS; ",""))&amp;IF(B452="","SIN PUNTO; ","")&amp;IF(AND(AND(E452&lt;&gt;"Hecho",E452&lt;&gt;"No aplica"),N(I452)&gt;0,TODAY()&gt;=N(I452)),"ABIERTO DESPUÉS DEL INICIO; ","")&amp;IF(AND(AND(E452&lt;&gt;"Hecho",E452&lt;&gt;"No aplica"),N(I452)&gt;0,TODAY()&lt;N(I452),N(I452)-TODAY()&lt;=N('Ajustes'!$B$2)),"INICIO CERCANO - SIGUE ABIERTO; ","")&amp;IF(AND(E452&lt;&gt;"No aplica",C452=""),"SIN RESPONSABLE; ","")&amp;IF(AND(AND(E452&lt;&gt;"Hecho",E452&lt;&gt;"No aplica"),N(D452)=0),"SIN FECHA LÍMITE; ","")&amp;IF(AND(AND(E452&lt;&gt;"Hecho",E452&lt;&gt;"No aplica"),N(D452)&gt;0,N(I452)&gt;0,N(D452)&gt;N(I452)),"FECHA LÍMITE DESPUÉS DEL INICIO; ","")&amp;IF(AND(AND(E452&lt;&gt;"Hecho",E452&lt;&gt;"No aplica"),N(D452)&gt;0,N(D452)&lt;TODAY()),"VENCIDO; ","")&amp;IF(AND(E452="Hecho",G452=""),"HECHO - SIN COMPROBANTE; ","")&amp;IF(AND(E452="Hecho",N(F452)=0),"HECHO - SIN FECHA; ",""))-2)))</f>
        <v/>
      </c>
    </row>
    <row r="453">
      <c r="B453" s="6" t="n"/>
      <c r="D453" s="7" t="n"/>
      <c r="F453" s="7" t="n"/>
      <c r="H453" s="6" t="n"/>
      <c r="I453" s="7">
        <f>IF(A453="","",IFERROR(IF(N(INDEX('Obras'!$D$2:$D$51,MATCH(A453,'Obras'!$A$2:$A$51,0)))=0,"",INDEX('Obras'!$D$2:$D$51,MATCH(A453,'Obras'!$A$2:$A$51,0))),""))</f>
        <v/>
      </c>
      <c r="J453" s="8">
        <f>IF(N(I453)=0,"",N(I453)-TODAY())</f>
        <v/>
      </c>
      <c r="K453" s="6">
        <f>IF(NOT(OR(A453&lt;&gt;"",B453&lt;&gt;"")),"",IF(IF(A453="","SIN OBRA; ",IF(COUNTIF('Obras'!$A$2:$A$51,A453)=0,"OBRA NO ESTÁ EN OBRAS; ",""))&amp;IF(B453="","SIN PUNTO; ","")&amp;IF(AND(AND(E453&lt;&gt;"Hecho",E453&lt;&gt;"No aplica"),N(I453)&gt;0,TODAY()&gt;=N(I453)),"ABIERTO DESPUÉS DEL INICIO; ","")&amp;IF(AND(AND(E453&lt;&gt;"Hecho",E453&lt;&gt;"No aplica"),N(I453)&gt;0,TODAY()&lt;N(I453),N(I453)-TODAY()&lt;=N('Ajustes'!$B$2)),"INICIO CERCANO - SIGUE ABIERTO; ","")&amp;IF(AND(E453&lt;&gt;"No aplica",C453=""),"SIN RESPONSABLE; ","")&amp;IF(AND(AND(E453&lt;&gt;"Hecho",E453&lt;&gt;"No aplica"),N(D453)=0),"SIN FECHA LÍMITE; ","")&amp;IF(AND(AND(E453&lt;&gt;"Hecho",E453&lt;&gt;"No aplica"),N(D453)&gt;0,N(I453)&gt;0,N(D453)&gt;N(I453)),"FECHA LÍMITE DESPUÉS DEL INICIO; ","")&amp;IF(AND(AND(E453&lt;&gt;"Hecho",E453&lt;&gt;"No aplica"),N(D453)&gt;0,N(D453)&lt;TODAY()),"VENCIDO; ","")&amp;IF(AND(E453="Hecho",G453=""),"HECHO - SIN COMPROBANTE; ","")&amp;IF(AND(E453="Hecho",N(F453)=0),"HECHO - SIN FECHA; ","")="","",LEFT(IF(A453="","SIN OBRA; ",IF(COUNTIF('Obras'!$A$2:$A$51,A453)=0,"OBRA NO ESTÁ EN OBRAS; ",""))&amp;IF(B453="","SIN PUNTO; ","")&amp;IF(AND(AND(E453&lt;&gt;"Hecho",E453&lt;&gt;"No aplica"),N(I453)&gt;0,TODAY()&gt;=N(I453)),"ABIERTO DESPUÉS DEL INICIO; ","")&amp;IF(AND(AND(E453&lt;&gt;"Hecho",E453&lt;&gt;"No aplica"),N(I453)&gt;0,TODAY()&lt;N(I453),N(I453)-TODAY()&lt;=N('Ajustes'!$B$2)),"INICIO CERCANO - SIGUE ABIERTO; ","")&amp;IF(AND(E453&lt;&gt;"No aplica",C453=""),"SIN RESPONSABLE; ","")&amp;IF(AND(AND(E453&lt;&gt;"Hecho",E453&lt;&gt;"No aplica"),N(D453)=0),"SIN FECHA LÍMITE; ","")&amp;IF(AND(AND(E453&lt;&gt;"Hecho",E453&lt;&gt;"No aplica"),N(D453)&gt;0,N(I453)&gt;0,N(D453)&gt;N(I453)),"FECHA LÍMITE DESPUÉS DEL INICIO; ","")&amp;IF(AND(AND(E453&lt;&gt;"Hecho",E453&lt;&gt;"No aplica"),N(D453)&gt;0,N(D453)&lt;TODAY()),"VENCIDO; ","")&amp;IF(AND(E453="Hecho",G453=""),"HECHO - SIN COMPROBANTE; ","")&amp;IF(AND(E453="Hecho",N(F453)=0),"HECHO - SIN FECHA; ",""),LEN(IF(A453="","SIN OBRA; ",IF(COUNTIF('Obras'!$A$2:$A$51,A453)=0,"OBRA NO ESTÁ EN OBRAS; ",""))&amp;IF(B453="","SIN PUNTO; ","")&amp;IF(AND(AND(E453&lt;&gt;"Hecho",E453&lt;&gt;"No aplica"),N(I453)&gt;0,TODAY()&gt;=N(I453)),"ABIERTO DESPUÉS DEL INICIO; ","")&amp;IF(AND(AND(E453&lt;&gt;"Hecho",E453&lt;&gt;"No aplica"),N(I453)&gt;0,TODAY()&lt;N(I453),N(I453)-TODAY()&lt;=N('Ajustes'!$B$2)),"INICIO CERCANO - SIGUE ABIERTO; ","")&amp;IF(AND(E453&lt;&gt;"No aplica",C453=""),"SIN RESPONSABLE; ","")&amp;IF(AND(AND(E453&lt;&gt;"Hecho",E453&lt;&gt;"No aplica"),N(D453)=0),"SIN FECHA LÍMITE; ","")&amp;IF(AND(AND(E453&lt;&gt;"Hecho",E453&lt;&gt;"No aplica"),N(D453)&gt;0,N(I453)&gt;0,N(D453)&gt;N(I453)),"FECHA LÍMITE DESPUÉS DEL INICIO; ","")&amp;IF(AND(AND(E453&lt;&gt;"Hecho",E453&lt;&gt;"No aplica"),N(D453)&gt;0,N(D453)&lt;TODAY()),"VENCIDO; ","")&amp;IF(AND(E453="Hecho",G453=""),"HECHO - SIN COMPROBANTE; ","")&amp;IF(AND(E453="Hecho",N(F453)=0),"HECHO - SIN FECHA; ",""))-2)))</f>
        <v/>
      </c>
    </row>
    <row r="454">
      <c r="B454" s="6" t="n"/>
      <c r="D454" s="7" t="n"/>
      <c r="F454" s="7" t="n"/>
      <c r="H454" s="6" t="n"/>
      <c r="I454" s="7">
        <f>IF(A454="","",IFERROR(IF(N(INDEX('Obras'!$D$2:$D$51,MATCH(A454,'Obras'!$A$2:$A$51,0)))=0,"",INDEX('Obras'!$D$2:$D$51,MATCH(A454,'Obras'!$A$2:$A$51,0))),""))</f>
        <v/>
      </c>
      <c r="J454" s="8">
        <f>IF(N(I454)=0,"",N(I454)-TODAY())</f>
        <v/>
      </c>
      <c r="K454" s="6">
        <f>IF(NOT(OR(A454&lt;&gt;"",B454&lt;&gt;"")),"",IF(IF(A454="","SIN OBRA; ",IF(COUNTIF('Obras'!$A$2:$A$51,A454)=0,"OBRA NO ESTÁ EN OBRAS; ",""))&amp;IF(B454="","SIN PUNTO; ","")&amp;IF(AND(AND(E454&lt;&gt;"Hecho",E454&lt;&gt;"No aplica"),N(I454)&gt;0,TODAY()&gt;=N(I454)),"ABIERTO DESPUÉS DEL INICIO; ","")&amp;IF(AND(AND(E454&lt;&gt;"Hecho",E454&lt;&gt;"No aplica"),N(I454)&gt;0,TODAY()&lt;N(I454),N(I454)-TODAY()&lt;=N('Ajustes'!$B$2)),"INICIO CERCANO - SIGUE ABIERTO; ","")&amp;IF(AND(E454&lt;&gt;"No aplica",C454=""),"SIN RESPONSABLE; ","")&amp;IF(AND(AND(E454&lt;&gt;"Hecho",E454&lt;&gt;"No aplica"),N(D454)=0),"SIN FECHA LÍMITE; ","")&amp;IF(AND(AND(E454&lt;&gt;"Hecho",E454&lt;&gt;"No aplica"),N(D454)&gt;0,N(I454)&gt;0,N(D454)&gt;N(I454)),"FECHA LÍMITE DESPUÉS DEL INICIO; ","")&amp;IF(AND(AND(E454&lt;&gt;"Hecho",E454&lt;&gt;"No aplica"),N(D454)&gt;0,N(D454)&lt;TODAY()),"VENCIDO; ","")&amp;IF(AND(E454="Hecho",G454=""),"HECHO - SIN COMPROBANTE; ","")&amp;IF(AND(E454="Hecho",N(F454)=0),"HECHO - SIN FECHA; ","")="","",LEFT(IF(A454="","SIN OBRA; ",IF(COUNTIF('Obras'!$A$2:$A$51,A454)=0,"OBRA NO ESTÁ EN OBRAS; ",""))&amp;IF(B454="","SIN PUNTO; ","")&amp;IF(AND(AND(E454&lt;&gt;"Hecho",E454&lt;&gt;"No aplica"),N(I454)&gt;0,TODAY()&gt;=N(I454)),"ABIERTO DESPUÉS DEL INICIO; ","")&amp;IF(AND(AND(E454&lt;&gt;"Hecho",E454&lt;&gt;"No aplica"),N(I454)&gt;0,TODAY()&lt;N(I454),N(I454)-TODAY()&lt;=N('Ajustes'!$B$2)),"INICIO CERCANO - SIGUE ABIERTO; ","")&amp;IF(AND(E454&lt;&gt;"No aplica",C454=""),"SIN RESPONSABLE; ","")&amp;IF(AND(AND(E454&lt;&gt;"Hecho",E454&lt;&gt;"No aplica"),N(D454)=0),"SIN FECHA LÍMITE; ","")&amp;IF(AND(AND(E454&lt;&gt;"Hecho",E454&lt;&gt;"No aplica"),N(D454)&gt;0,N(I454)&gt;0,N(D454)&gt;N(I454)),"FECHA LÍMITE DESPUÉS DEL INICIO; ","")&amp;IF(AND(AND(E454&lt;&gt;"Hecho",E454&lt;&gt;"No aplica"),N(D454)&gt;0,N(D454)&lt;TODAY()),"VENCIDO; ","")&amp;IF(AND(E454="Hecho",G454=""),"HECHO - SIN COMPROBANTE; ","")&amp;IF(AND(E454="Hecho",N(F454)=0),"HECHO - SIN FECHA; ",""),LEN(IF(A454="","SIN OBRA; ",IF(COUNTIF('Obras'!$A$2:$A$51,A454)=0,"OBRA NO ESTÁ EN OBRAS; ",""))&amp;IF(B454="","SIN PUNTO; ","")&amp;IF(AND(AND(E454&lt;&gt;"Hecho",E454&lt;&gt;"No aplica"),N(I454)&gt;0,TODAY()&gt;=N(I454)),"ABIERTO DESPUÉS DEL INICIO; ","")&amp;IF(AND(AND(E454&lt;&gt;"Hecho",E454&lt;&gt;"No aplica"),N(I454)&gt;0,TODAY()&lt;N(I454),N(I454)-TODAY()&lt;=N('Ajustes'!$B$2)),"INICIO CERCANO - SIGUE ABIERTO; ","")&amp;IF(AND(E454&lt;&gt;"No aplica",C454=""),"SIN RESPONSABLE; ","")&amp;IF(AND(AND(E454&lt;&gt;"Hecho",E454&lt;&gt;"No aplica"),N(D454)=0),"SIN FECHA LÍMITE; ","")&amp;IF(AND(AND(E454&lt;&gt;"Hecho",E454&lt;&gt;"No aplica"),N(D454)&gt;0,N(I454)&gt;0,N(D454)&gt;N(I454)),"FECHA LÍMITE DESPUÉS DEL INICIO; ","")&amp;IF(AND(AND(E454&lt;&gt;"Hecho",E454&lt;&gt;"No aplica"),N(D454)&gt;0,N(D454)&lt;TODAY()),"VENCIDO; ","")&amp;IF(AND(E454="Hecho",G454=""),"HECHO - SIN COMPROBANTE; ","")&amp;IF(AND(E454="Hecho",N(F454)=0),"HECHO - SIN FECHA; ",""))-2)))</f>
        <v/>
      </c>
    </row>
    <row r="455">
      <c r="B455" s="6" t="n"/>
      <c r="D455" s="7" t="n"/>
      <c r="F455" s="7" t="n"/>
      <c r="H455" s="6" t="n"/>
      <c r="I455" s="7">
        <f>IF(A455="","",IFERROR(IF(N(INDEX('Obras'!$D$2:$D$51,MATCH(A455,'Obras'!$A$2:$A$51,0)))=0,"",INDEX('Obras'!$D$2:$D$51,MATCH(A455,'Obras'!$A$2:$A$51,0))),""))</f>
        <v/>
      </c>
      <c r="J455" s="8">
        <f>IF(N(I455)=0,"",N(I455)-TODAY())</f>
        <v/>
      </c>
      <c r="K455" s="6">
        <f>IF(NOT(OR(A455&lt;&gt;"",B455&lt;&gt;"")),"",IF(IF(A455="","SIN OBRA; ",IF(COUNTIF('Obras'!$A$2:$A$51,A455)=0,"OBRA NO ESTÁ EN OBRAS; ",""))&amp;IF(B455="","SIN PUNTO; ","")&amp;IF(AND(AND(E455&lt;&gt;"Hecho",E455&lt;&gt;"No aplica"),N(I455)&gt;0,TODAY()&gt;=N(I455)),"ABIERTO DESPUÉS DEL INICIO; ","")&amp;IF(AND(AND(E455&lt;&gt;"Hecho",E455&lt;&gt;"No aplica"),N(I455)&gt;0,TODAY()&lt;N(I455),N(I455)-TODAY()&lt;=N('Ajustes'!$B$2)),"INICIO CERCANO - SIGUE ABIERTO; ","")&amp;IF(AND(E455&lt;&gt;"No aplica",C455=""),"SIN RESPONSABLE; ","")&amp;IF(AND(AND(E455&lt;&gt;"Hecho",E455&lt;&gt;"No aplica"),N(D455)=0),"SIN FECHA LÍMITE; ","")&amp;IF(AND(AND(E455&lt;&gt;"Hecho",E455&lt;&gt;"No aplica"),N(D455)&gt;0,N(I455)&gt;0,N(D455)&gt;N(I455)),"FECHA LÍMITE DESPUÉS DEL INICIO; ","")&amp;IF(AND(AND(E455&lt;&gt;"Hecho",E455&lt;&gt;"No aplica"),N(D455)&gt;0,N(D455)&lt;TODAY()),"VENCIDO; ","")&amp;IF(AND(E455="Hecho",G455=""),"HECHO - SIN COMPROBANTE; ","")&amp;IF(AND(E455="Hecho",N(F455)=0),"HECHO - SIN FECHA; ","")="","",LEFT(IF(A455="","SIN OBRA; ",IF(COUNTIF('Obras'!$A$2:$A$51,A455)=0,"OBRA NO ESTÁ EN OBRAS; ",""))&amp;IF(B455="","SIN PUNTO; ","")&amp;IF(AND(AND(E455&lt;&gt;"Hecho",E455&lt;&gt;"No aplica"),N(I455)&gt;0,TODAY()&gt;=N(I455)),"ABIERTO DESPUÉS DEL INICIO; ","")&amp;IF(AND(AND(E455&lt;&gt;"Hecho",E455&lt;&gt;"No aplica"),N(I455)&gt;0,TODAY()&lt;N(I455),N(I455)-TODAY()&lt;=N('Ajustes'!$B$2)),"INICIO CERCANO - SIGUE ABIERTO; ","")&amp;IF(AND(E455&lt;&gt;"No aplica",C455=""),"SIN RESPONSABLE; ","")&amp;IF(AND(AND(E455&lt;&gt;"Hecho",E455&lt;&gt;"No aplica"),N(D455)=0),"SIN FECHA LÍMITE; ","")&amp;IF(AND(AND(E455&lt;&gt;"Hecho",E455&lt;&gt;"No aplica"),N(D455)&gt;0,N(I455)&gt;0,N(D455)&gt;N(I455)),"FECHA LÍMITE DESPUÉS DEL INICIO; ","")&amp;IF(AND(AND(E455&lt;&gt;"Hecho",E455&lt;&gt;"No aplica"),N(D455)&gt;0,N(D455)&lt;TODAY()),"VENCIDO; ","")&amp;IF(AND(E455="Hecho",G455=""),"HECHO - SIN COMPROBANTE; ","")&amp;IF(AND(E455="Hecho",N(F455)=0),"HECHO - SIN FECHA; ",""),LEN(IF(A455="","SIN OBRA; ",IF(COUNTIF('Obras'!$A$2:$A$51,A455)=0,"OBRA NO ESTÁ EN OBRAS; ",""))&amp;IF(B455="","SIN PUNTO; ","")&amp;IF(AND(AND(E455&lt;&gt;"Hecho",E455&lt;&gt;"No aplica"),N(I455)&gt;0,TODAY()&gt;=N(I455)),"ABIERTO DESPUÉS DEL INICIO; ","")&amp;IF(AND(AND(E455&lt;&gt;"Hecho",E455&lt;&gt;"No aplica"),N(I455)&gt;0,TODAY()&lt;N(I455),N(I455)-TODAY()&lt;=N('Ajustes'!$B$2)),"INICIO CERCANO - SIGUE ABIERTO; ","")&amp;IF(AND(E455&lt;&gt;"No aplica",C455=""),"SIN RESPONSABLE; ","")&amp;IF(AND(AND(E455&lt;&gt;"Hecho",E455&lt;&gt;"No aplica"),N(D455)=0),"SIN FECHA LÍMITE; ","")&amp;IF(AND(AND(E455&lt;&gt;"Hecho",E455&lt;&gt;"No aplica"),N(D455)&gt;0,N(I455)&gt;0,N(D455)&gt;N(I455)),"FECHA LÍMITE DESPUÉS DEL INICIO; ","")&amp;IF(AND(AND(E455&lt;&gt;"Hecho",E455&lt;&gt;"No aplica"),N(D455)&gt;0,N(D455)&lt;TODAY()),"VENCIDO; ","")&amp;IF(AND(E455="Hecho",G455=""),"HECHO - SIN COMPROBANTE; ","")&amp;IF(AND(E455="Hecho",N(F455)=0),"HECHO - SIN FECHA; ",""))-2)))</f>
        <v/>
      </c>
    </row>
    <row r="456">
      <c r="B456" s="6" t="n"/>
      <c r="D456" s="7" t="n"/>
      <c r="F456" s="7" t="n"/>
      <c r="H456" s="6" t="n"/>
      <c r="I456" s="7">
        <f>IF(A456="","",IFERROR(IF(N(INDEX('Obras'!$D$2:$D$51,MATCH(A456,'Obras'!$A$2:$A$51,0)))=0,"",INDEX('Obras'!$D$2:$D$51,MATCH(A456,'Obras'!$A$2:$A$51,0))),""))</f>
        <v/>
      </c>
      <c r="J456" s="8">
        <f>IF(N(I456)=0,"",N(I456)-TODAY())</f>
        <v/>
      </c>
      <c r="K456" s="6">
        <f>IF(NOT(OR(A456&lt;&gt;"",B456&lt;&gt;"")),"",IF(IF(A456="","SIN OBRA; ",IF(COUNTIF('Obras'!$A$2:$A$51,A456)=0,"OBRA NO ESTÁ EN OBRAS; ",""))&amp;IF(B456="","SIN PUNTO; ","")&amp;IF(AND(AND(E456&lt;&gt;"Hecho",E456&lt;&gt;"No aplica"),N(I456)&gt;0,TODAY()&gt;=N(I456)),"ABIERTO DESPUÉS DEL INICIO; ","")&amp;IF(AND(AND(E456&lt;&gt;"Hecho",E456&lt;&gt;"No aplica"),N(I456)&gt;0,TODAY()&lt;N(I456),N(I456)-TODAY()&lt;=N('Ajustes'!$B$2)),"INICIO CERCANO - SIGUE ABIERTO; ","")&amp;IF(AND(E456&lt;&gt;"No aplica",C456=""),"SIN RESPONSABLE; ","")&amp;IF(AND(AND(E456&lt;&gt;"Hecho",E456&lt;&gt;"No aplica"),N(D456)=0),"SIN FECHA LÍMITE; ","")&amp;IF(AND(AND(E456&lt;&gt;"Hecho",E456&lt;&gt;"No aplica"),N(D456)&gt;0,N(I456)&gt;0,N(D456)&gt;N(I456)),"FECHA LÍMITE DESPUÉS DEL INICIO; ","")&amp;IF(AND(AND(E456&lt;&gt;"Hecho",E456&lt;&gt;"No aplica"),N(D456)&gt;0,N(D456)&lt;TODAY()),"VENCIDO; ","")&amp;IF(AND(E456="Hecho",G456=""),"HECHO - SIN COMPROBANTE; ","")&amp;IF(AND(E456="Hecho",N(F456)=0),"HECHO - SIN FECHA; ","")="","",LEFT(IF(A456="","SIN OBRA; ",IF(COUNTIF('Obras'!$A$2:$A$51,A456)=0,"OBRA NO ESTÁ EN OBRAS; ",""))&amp;IF(B456="","SIN PUNTO; ","")&amp;IF(AND(AND(E456&lt;&gt;"Hecho",E456&lt;&gt;"No aplica"),N(I456)&gt;0,TODAY()&gt;=N(I456)),"ABIERTO DESPUÉS DEL INICIO; ","")&amp;IF(AND(AND(E456&lt;&gt;"Hecho",E456&lt;&gt;"No aplica"),N(I456)&gt;0,TODAY()&lt;N(I456),N(I456)-TODAY()&lt;=N('Ajustes'!$B$2)),"INICIO CERCANO - SIGUE ABIERTO; ","")&amp;IF(AND(E456&lt;&gt;"No aplica",C456=""),"SIN RESPONSABLE; ","")&amp;IF(AND(AND(E456&lt;&gt;"Hecho",E456&lt;&gt;"No aplica"),N(D456)=0),"SIN FECHA LÍMITE; ","")&amp;IF(AND(AND(E456&lt;&gt;"Hecho",E456&lt;&gt;"No aplica"),N(D456)&gt;0,N(I456)&gt;0,N(D456)&gt;N(I456)),"FECHA LÍMITE DESPUÉS DEL INICIO; ","")&amp;IF(AND(AND(E456&lt;&gt;"Hecho",E456&lt;&gt;"No aplica"),N(D456)&gt;0,N(D456)&lt;TODAY()),"VENCIDO; ","")&amp;IF(AND(E456="Hecho",G456=""),"HECHO - SIN COMPROBANTE; ","")&amp;IF(AND(E456="Hecho",N(F456)=0),"HECHO - SIN FECHA; ",""),LEN(IF(A456="","SIN OBRA; ",IF(COUNTIF('Obras'!$A$2:$A$51,A456)=0,"OBRA NO ESTÁ EN OBRAS; ",""))&amp;IF(B456="","SIN PUNTO; ","")&amp;IF(AND(AND(E456&lt;&gt;"Hecho",E456&lt;&gt;"No aplica"),N(I456)&gt;0,TODAY()&gt;=N(I456)),"ABIERTO DESPUÉS DEL INICIO; ","")&amp;IF(AND(AND(E456&lt;&gt;"Hecho",E456&lt;&gt;"No aplica"),N(I456)&gt;0,TODAY()&lt;N(I456),N(I456)-TODAY()&lt;=N('Ajustes'!$B$2)),"INICIO CERCANO - SIGUE ABIERTO; ","")&amp;IF(AND(E456&lt;&gt;"No aplica",C456=""),"SIN RESPONSABLE; ","")&amp;IF(AND(AND(E456&lt;&gt;"Hecho",E456&lt;&gt;"No aplica"),N(D456)=0),"SIN FECHA LÍMITE; ","")&amp;IF(AND(AND(E456&lt;&gt;"Hecho",E456&lt;&gt;"No aplica"),N(D456)&gt;0,N(I456)&gt;0,N(D456)&gt;N(I456)),"FECHA LÍMITE DESPUÉS DEL INICIO; ","")&amp;IF(AND(AND(E456&lt;&gt;"Hecho",E456&lt;&gt;"No aplica"),N(D456)&gt;0,N(D456)&lt;TODAY()),"VENCIDO; ","")&amp;IF(AND(E456="Hecho",G456=""),"HECHO - SIN COMPROBANTE; ","")&amp;IF(AND(E456="Hecho",N(F456)=0),"HECHO - SIN FECHA; ",""))-2)))</f>
        <v/>
      </c>
    </row>
    <row r="457">
      <c r="B457" s="6" t="n"/>
      <c r="D457" s="7" t="n"/>
      <c r="F457" s="7" t="n"/>
      <c r="H457" s="6" t="n"/>
      <c r="I457" s="7">
        <f>IF(A457="","",IFERROR(IF(N(INDEX('Obras'!$D$2:$D$51,MATCH(A457,'Obras'!$A$2:$A$51,0)))=0,"",INDEX('Obras'!$D$2:$D$51,MATCH(A457,'Obras'!$A$2:$A$51,0))),""))</f>
        <v/>
      </c>
      <c r="J457" s="8">
        <f>IF(N(I457)=0,"",N(I457)-TODAY())</f>
        <v/>
      </c>
      <c r="K457" s="6">
        <f>IF(NOT(OR(A457&lt;&gt;"",B457&lt;&gt;"")),"",IF(IF(A457="","SIN OBRA; ",IF(COUNTIF('Obras'!$A$2:$A$51,A457)=0,"OBRA NO ESTÁ EN OBRAS; ",""))&amp;IF(B457="","SIN PUNTO; ","")&amp;IF(AND(AND(E457&lt;&gt;"Hecho",E457&lt;&gt;"No aplica"),N(I457)&gt;0,TODAY()&gt;=N(I457)),"ABIERTO DESPUÉS DEL INICIO; ","")&amp;IF(AND(AND(E457&lt;&gt;"Hecho",E457&lt;&gt;"No aplica"),N(I457)&gt;0,TODAY()&lt;N(I457),N(I457)-TODAY()&lt;=N('Ajustes'!$B$2)),"INICIO CERCANO - SIGUE ABIERTO; ","")&amp;IF(AND(E457&lt;&gt;"No aplica",C457=""),"SIN RESPONSABLE; ","")&amp;IF(AND(AND(E457&lt;&gt;"Hecho",E457&lt;&gt;"No aplica"),N(D457)=0),"SIN FECHA LÍMITE; ","")&amp;IF(AND(AND(E457&lt;&gt;"Hecho",E457&lt;&gt;"No aplica"),N(D457)&gt;0,N(I457)&gt;0,N(D457)&gt;N(I457)),"FECHA LÍMITE DESPUÉS DEL INICIO; ","")&amp;IF(AND(AND(E457&lt;&gt;"Hecho",E457&lt;&gt;"No aplica"),N(D457)&gt;0,N(D457)&lt;TODAY()),"VENCIDO; ","")&amp;IF(AND(E457="Hecho",G457=""),"HECHO - SIN COMPROBANTE; ","")&amp;IF(AND(E457="Hecho",N(F457)=0),"HECHO - SIN FECHA; ","")="","",LEFT(IF(A457="","SIN OBRA; ",IF(COUNTIF('Obras'!$A$2:$A$51,A457)=0,"OBRA NO ESTÁ EN OBRAS; ",""))&amp;IF(B457="","SIN PUNTO; ","")&amp;IF(AND(AND(E457&lt;&gt;"Hecho",E457&lt;&gt;"No aplica"),N(I457)&gt;0,TODAY()&gt;=N(I457)),"ABIERTO DESPUÉS DEL INICIO; ","")&amp;IF(AND(AND(E457&lt;&gt;"Hecho",E457&lt;&gt;"No aplica"),N(I457)&gt;0,TODAY()&lt;N(I457),N(I457)-TODAY()&lt;=N('Ajustes'!$B$2)),"INICIO CERCANO - SIGUE ABIERTO; ","")&amp;IF(AND(E457&lt;&gt;"No aplica",C457=""),"SIN RESPONSABLE; ","")&amp;IF(AND(AND(E457&lt;&gt;"Hecho",E457&lt;&gt;"No aplica"),N(D457)=0),"SIN FECHA LÍMITE; ","")&amp;IF(AND(AND(E457&lt;&gt;"Hecho",E457&lt;&gt;"No aplica"),N(D457)&gt;0,N(I457)&gt;0,N(D457)&gt;N(I457)),"FECHA LÍMITE DESPUÉS DEL INICIO; ","")&amp;IF(AND(AND(E457&lt;&gt;"Hecho",E457&lt;&gt;"No aplica"),N(D457)&gt;0,N(D457)&lt;TODAY()),"VENCIDO; ","")&amp;IF(AND(E457="Hecho",G457=""),"HECHO - SIN COMPROBANTE; ","")&amp;IF(AND(E457="Hecho",N(F457)=0),"HECHO - SIN FECHA; ",""),LEN(IF(A457="","SIN OBRA; ",IF(COUNTIF('Obras'!$A$2:$A$51,A457)=0,"OBRA NO ESTÁ EN OBRAS; ",""))&amp;IF(B457="","SIN PUNTO; ","")&amp;IF(AND(AND(E457&lt;&gt;"Hecho",E457&lt;&gt;"No aplica"),N(I457)&gt;0,TODAY()&gt;=N(I457)),"ABIERTO DESPUÉS DEL INICIO; ","")&amp;IF(AND(AND(E457&lt;&gt;"Hecho",E457&lt;&gt;"No aplica"),N(I457)&gt;0,TODAY()&lt;N(I457),N(I457)-TODAY()&lt;=N('Ajustes'!$B$2)),"INICIO CERCANO - SIGUE ABIERTO; ","")&amp;IF(AND(E457&lt;&gt;"No aplica",C457=""),"SIN RESPONSABLE; ","")&amp;IF(AND(AND(E457&lt;&gt;"Hecho",E457&lt;&gt;"No aplica"),N(D457)=0),"SIN FECHA LÍMITE; ","")&amp;IF(AND(AND(E457&lt;&gt;"Hecho",E457&lt;&gt;"No aplica"),N(D457)&gt;0,N(I457)&gt;0,N(D457)&gt;N(I457)),"FECHA LÍMITE DESPUÉS DEL INICIO; ","")&amp;IF(AND(AND(E457&lt;&gt;"Hecho",E457&lt;&gt;"No aplica"),N(D457)&gt;0,N(D457)&lt;TODAY()),"VENCIDO; ","")&amp;IF(AND(E457="Hecho",G457=""),"HECHO - SIN COMPROBANTE; ","")&amp;IF(AND(E457="Hecho",N(F457)=0),"HECHO - SIN FECHA; ",""))-2)))</f>
        <v/>
      </c>
    </row>
    <row r="458">
      <c r="B458" s="6" t="n"/>
      <c r="D458" s="7" t="n"/>
      <c r="F458" s="7" t="n"/>
      <c r="H458" s="6" t="n"/>
      <c r="I458" s="7">
        <f>IF(A458="","",IFERROR(IF(N(INDEX('Obras'!$D$2:$D$51,MATCH(A458,'Obras'!$A$2:$A$51,0)))=0,"",INDEX('Obras'!$D$2:$D$51,MATCH(A458,'Obras'!$A$2:$A$51,0))),""))</f>
        <v/>
      </c>
      <c r="J458" s="8">
        <f>IF(N(I458)=0,"",N(I458)-TODAY())</f>
        <v/>
      </c>
      <c r="K458" s="6">
        <f>IF(NOT(OR(A458&lt;&gt;"",B458&lt;&gt;"")),"",IF(IF(A458="","SIN OBRA; ",IF(COUNTIF('Obras'!$A$2:$A$51,A458)=0,"OBRA NO ESTÁ EN OBRAS; ",""))&amp;IF(B458="","SIN PUNTO; ","")&amp;IF(AND(AND(E458&lt;&gt;"Hecho",E458&lt;&gt;"No aplica"),N(I458)&gt;0,TODAY()&gt;=N(I458)),"ABIERTO DESPUÉS DEL INICIO; ","")&amp;IF(AND(AND(E458&lt;&gt;"Hecho",E458&lt;&gt;"No aplica"),N(I458)&gt;0,TODAY()&lt;N(I458),N(I458)-TODAY()&lt;=N('Ajustes'!$B$2)),"INICIO CERCANO - SIGUE ABIERTO; ","")&amp;IF(AND(E458&lt;&gt;"No aplica",C458=""),"SIN RESPONSABLE; ","")&amp;IF(AND(AND(E458&lt;&gt;"Hecho",E458&lt;&gt;"No aplica"),N(D458)=0),"SIN FECHA LÍMITE; ","")&amp;IF(AND(AND(E458&lt;&gt;"Hecho",E458&lt;&gt;"No aplica"),N(D458)&gt;0,N(I458)&gt;0,N(D458)&gt;N(I458)),"FECHA LÍMITE DESPUÉS DEL INICIO; ","")&amp;IF(AND(AND(E458&lt;&gt;"Hecho",E458&lt;&gt;"No aplica"),N(D458)&gt;0,N(D458)&lt;TODAY()),"VENCIDO; ","")&amp;IF(AND(E458="Hecho",G458=""),"HECHO - SIN COMPROBANTE; ","")&amp;IF(AND(E458="Hecho",N(F458)=0),"HECHO - SIN FECHA; ","")="","",LEFT(IF(A458="","SIN OBRA; ",IF(COUNTIF('Obras'!$A$2:$A$51,A458)=0,"OBRA NO ESTÁ EN OBRAS; ",""))&amp;IF(B458="","SIN PUNTO; ","")&amp;IF(AND(AND(E458&lt;&gt;"Hecho",E458&lt;&gt;"No aplica"),N(I458)&gt;0,TODAY()&gt;=N(I458)),"ABIERTO DESPUÉS DEL INICIO; ","")&amp;IF(AND(AND(E458&lt;&gt;"Hecho",E458&lt;&gt;"No aplica"),N(I458)&gt;0,TODAY()&lt;N(I458),N(I458)-TODAY()&lt;=N('Ajustes'!$B$2)),"INICIO CERCANO - SIGUE ABIERTO; ","")&amp;IF(AND(E458&lt;&gt;"No aplica",C458=""),"SIN RESPONSABLE; ","")&amp;IF(AND(AND(E458&lt;&gt;"Hecho",E458&lt;&gt;"No aplica"),N(D458)=0),"SIN FECHA LÍMITE; ","")&amp;IF(AND(AND(E458&lt;&gt;"Hecho",E458&lt;&gt;"No aplica"),N(D458)&gt;0,N(I458)&gt;0,N(D458)&gt;N(I458)),"FECHA LÍMITE DESPUÉS DEL INICIO; ","")&amp;IF(AND(AND(E458&lt;&gt;"Hecho",E458&lt;&gt;"No aplica"),N(D458)&gt;0,N(D458)&lt;TODAY()),"VENCIDO; ","")&amp;IF(AND(E458="Hecho",G458=""),"HECHO - SIN COMPROBANTE; ","")&amp;IF(AND(E458="Hecho",N(F458)=0),"HECHO - SIN FECHA; ",""),LEN(IF(A458="","SIN OBRA; ",IF(COUNTIF('Obras'!$A$2:$A$51,A458)=0,"OBRA NO ESTÁ EN OBRAS; ",""))&amp;IF(B458="","SIN PUNTO; ","")&amp;IF(AND(AND(E458&lt;&gt;"Hecho",E458&lt;&gt;"No aplica"),N(I458)&gt;0,TODAY()&gt;=N(I458)),"ABIERTO DESPUÉS DEL INICIO; ","")&amp;IF(AND(AND(E458&lt;&gt;"Hecho",E458&lt;&gt;"No aplica"),N(I458)&gt;0,TODAY()&lt;N(I458),N(I458)-TODAY()&lt;=N('Ajustes'!$B$2)),"INICIO CERCANO - SIGUE ABIERTO; ","")&amp;IF(AND(E458&lt;&gt;"No aplica",C458=""),"SIN RESPONSABLE; ","")&amp;IF(AND(AND(E458&lt;&gt;"Hecho",E458&lt;&gt;"No aplica"),N(D458)=0),"SIN FECHA LÍMITE; ","")&amp;IF(AND(AND(E458&lt;&gt;"Hecho",E458&lt;&gt;"No aplica"),N(D458)&gt;0,N(I458)&gt;0,N(D458)&gt;N(I458)),"FECHA LÍMITE DESPUÉS DEL INICIO; ","")&amp;IF(AND(AND(E458&lt;&gt;"Hecho",E458&lt;&gt;"No aplica"),N(D458)&gt;0,N(D458)&lt;TODAY()),"VENCIDO; ","")&amp;IF(AND(E458="Hecho",G458=""),"HECHO - SIN COMPROBANTE; ","")&amp;IF(AND(E458="Hecho",N(F458)=0),"HECHO - SIN FECHA; ",""))-2)))</f>
        <v/>
      </c>
    </row>
    <row r="459">
      <c r="B459" s="6" t="n"/>
      <c r="D459" s="7" t="n"/>
      <c r="F459" s="7" t="n"/>
      <c r="H459" s="6" t="n"/>
      <c r="I459" s="7">
        <f>IF(A459="","",IFERROR(IF(N(INDEX('Obras'!$D$2:$D$51,MATCH(A459,'Obras'!$A$2:$A$51,0)))=0,"",INDEX('Obras'!$D$2:$D$51,MATCH(A459,'Obras'!$A$2:$A$51,0))),""))</f>
        <v/>
      </c>
      <c r="J459" s="8">
        <f>IF(N(I459)=0,"",N(I459)-TODAY())</f>
        <v/>
      </c>
      <c r="K459" s="6">
        <f>IF(NOT(OR(A459&lt;&gt;"",B459&lt;&gt;"")),"",IF(IF(A459="","SIN OBRA; ",IF(COUNTIF('Obras'!$A$2:$A$51,A459)=0,"OBRA NO ESTÁ EN OBRAS; ",""))&amp;IF(B459="","SIN PUNTO; ","")&amp;IF(AND(AND(E459&lt;&gt;"Hecho",E459&lt;&gt;"No aplica"),N(I459)&gt;0,TODAY()&gt;=N(I459)),"ABIERTO DESPUÉS DEL INICIO; ","")&amp;IF(AND(AND(E459&lt;&gt;"Hecho",E459&lt;&gt;"No aplica"),N(I459)&gt;0,TODAY()&lt;N(I459),N(I459)-TODAY()&lt;=N('Ajustes'!$B$2)),"INICIO CERCANO - SIGUE ABIERTO; ","")&amp;IF(AND(E459&lt;&gt;"No aplica",C459=""),"SIN RESPONSABLE; ","")&amp;IF(AND(AND(E459&lt;&gt;"Hecho",E459&lt;&gt;"No aplica"),N(D459)=0),"SIN FECHA LÍMITE; ","")&amp;IF(AND(AND(E459&lt;&gt;"Hecho",E459&lt;&gt;"No aplica"),N(D459)&gt;0,N(I459)&gt;0,N(D459)&gt;N(I459)),"FECHA LÍMITE DESPUÉS DEL INICIO; ","")&amp;IF(AND(AND(E459&lt;&gt;"Hecho",E459&lt;&gt;"No aplica"),N(D459)&gt;0,N(D459)&lt;TODAY()),"VENCIDO; ","")&amp;IF(AND(E459="Hecho",G459=""),"HECHO - SIN COMPROBANTE; ","")&amp;IF(AND(E459="Hecho",N(F459)=0),"HECHO - SIN FECHA; ","")="","",LEFT(IF(A459="","SIN OBRA; ",IF(COUNTIF('Obras'!$A$2:$A$51,A459)=0,"OBRA NO ESTÁ EN OBRAS; ",""))&amp;IF(B459="","SIN PUNTO; ","")&amp;IF(AND(AND(E459&lt;&gt;"Hecho",E459&lt;&gt;"No aplica"),N(I459)&gt;0,TODAY()&gt;=N(I459)),"ABIERTO DESPUÉS DEL INICIO; ","")&amp;IF(AND(AND(E459&lt;&gt;"Hecho",E459&lt;&gt;"No aplica"),N(I459)&gt;0,TODAY()&lt;N(I459),N(I459)-TODAY()&lt;=N('Ajustes'!$B$2)),"INICIO CERCANO - SIGUE ABIERTO; ","")&amp;IF(AND(E459&lt;&gt;"No aplica",C459=""),"SIN RESPONSABLE; ","")&amp;IF(AND(AND(E459&lt;&gt;"Hecho",E459&lt;&gt;"No aplica"),N(D459)=0),"SIN FECHA LÍMITE; ","")&amp;IF(AND(AND(E459&lt;&gt;"Hecho",E459&lt;&gt;"No aplica"),N(D459)&gt;0,N(I459)&gt;0,N(D459)&gt;N(I459)),"FECHA LÍMITE DESPUÉS DEL INICIO; ","")&amp;IF(AND(AND(E459&lt;&gt;"Hecho",E459&lt;&gt;"No aplica"),N(D459)&gt;0,N(D459)&lt;TODAY()),"VENCIDO; ","")&amp;IF(AND(E459="Hecho",G459=""),"HECHO - SIN COMPROBANTE; ","")&amp;IF(AND(E459="Hecho",N(F459)=0),"HECHO - SIN FECHA; ",""),LEN(IF(A459="","SIN OBRA; ",IF(COUNTIF('Obras'!$A$2:$A$51,A459)=0,"OBRA NO ESTÁ EN OBRAS; ",""))&amp;IF(B459="","SIN PUNTO; ","")&amp;IF(AND(AND(E459&lt;&gt;"Hecho",E459&lt;&gt;"No aplica"),N(I459)&gt;0,TODAY()&gt;=N(I459)),"ABIERTO DESPUÉS DEL INICIO; ","")&amp;IF(AND(AND(E459&lt;&gt;"Hecho",E459&lt;&gt;"No aplica"),N(I459)&gt;0,TODAY()&lt;N(I459),N(I459)-TODAY()&lt;=N('Ajustes'!$B$2)),"INICIO CERCANO - SIGUE ABIERTO; ","")&amp;IF(AND(E459&lt;&gt;"No aplica",C459=""),"SIN RESPONSABLE; ","")&amp;IF(AND(AND(E459&lt;&gt;"Hecho",E459&lt;&gt;"No aplica"),N(D459)=0),"SIN FECHA LÍMITE; ","")&amp;IF(AND(AND(E459&lt;&gt;"Hecho",E459&lt;&gt;"No aplica"),N(D459)&gt;0,N(I459)&gt;0,N(D459)&gt;N(I459)),"FECHA LÍMITE DESPUÉS DEL INICIO; ","")&amp;IF(AND(AND(E459&lt;&gt;"Hecho",E459&lt;&gt;"No aplica"),N(D459)&gt;0,N(D459)&lt;TODAY()),"VENCIDO; ","")&amp;IF(AND(E459="Hecho",G459=""),"HECHO - SIN COMPROBANTE; ","")&amp;IF(AND(E459="Hecho",N(F459)=0),"HECHO - SIN FECHA; ",""))-2)))</f>
        <v/>
      </c>
    </row>
    <row r="460">
      <c r="B460" s="6" t="n"/>
      <c r="D460" s="7" t="n"/>
      <c r="F460" s="7" t="n"/>
      <c r="H460" s="6" t="n"/>
      <c r="I460" s="7">
        <f>IF(A460="","",IFERROR(IF(N(INDEX('Obras'!$D$2:$D$51,MATCH(A460,'Obras'!$A$2:$A$51,0)))=0,"",INDEX('Obras'!$D$2:$D$51,MATCH(A460,'Obras'!$A$2:$A$51,0))),""))</f>
        <v/>
      </c>
      <c r="J460" s="8">
        <f>IF(N(I460)=0,"",N(I460)-TODAY())</f>
        <v/>
      </c>
      <c r="K460" s="6">
        <f>IF(NOT(OR(A460&lt;&gt;"",B460&lt;&gt;"")),"",IF(IF(A460="","SIN OBRA; ",IF(COUNTIF('Obras'!$A$2:$A$51,A460)=0,"OBRA NO ESTÁ EN OBRAS; ",""))&amp;IF(B460="","SIN PUNTO; ","")&amp;IF(AND(AND(E460&lt;&gt;"Hecho",E460&lt;&gt;"No aplica"),N(I460)&gt;0,TODAY()&gt;=N(I460)),"ABIERTO DESPUÉS DEL INICIO; ","")&amp;IF(AND(AND(E460&lt;&gt;"Hecho",E460&lt;&gt;"No aplica"),N(I460)&gt;0,TODAY()&lt;N(I460),N(I460)-TODAY()&lt;=N('Ajustes'!$B$2)),"INICIO CERCANO - SIGUE ABIERTO; ","")&amp;IF(AND(E460&lt;&gt;"No aplica",C460=""),"SIN RESPONSABLE; ","")&amp;IF(AND(AND(E460&lt;&gt;"Hecho",E460&lt;&gt;"No aplica"),N(D460)=0),"SIN FECHA LÍMITE; ","")&amp;IF(AND(AND(E460&lt;&gt;"Hecho",E460&lt;&gt;"No aplica"),N(D460)&gt;0,N(I460)&gt;0,N(D460)&gt;N(I460)),"FECHA LÍMITE DESPUÉS DEL INICIO; ","")&amp;IF(AND(AND(E460&lt;&gt;"Hecho",E460&lt;&gt;"No aplica"),N(D460)&gt;0,N(D460)&lt;TODAY()),"VENCIDO; ","")&amp;IF(AND(E460="Hecho",G460=""),"HECHO - SIN COMPROBANTE; ","")&amp;IF(AND(E460="Hecho",N(F460)=0),"HECHO - SIN FECHA; ","")="","",LEFT(IF(A460="","SIN OBRA; ",IF(COUNTIF('Obras'!$A$2:$A$51,A460)=0,"OBRA NO ESTÁ EN OBRAS; ",""))&amp;IF(B460="","SIN PUNTO; ","")&amp;IF(AND(AND(E460&lt;&gt;"Hecho",E460&lt;&gt;"No aplica"),N(I460)&gt;0,TODAY()&gt;=N(I460)),"ABIERTO DESPUÉS DEL INICIO; ","")&amp;IF(AND(AND(E460&lt;&gt;"Hecho",E460&lt;&gt;"No aplica"),N(I460)&gt;0,TODAY()&lt;N(I460),N(I460)-TODAY()&lt;=N('Ajustes'!$B$2)),"INICIO CERCANO - SIGUE ABIERTO; ","")&amp;IF(AND(E460&lt;&gt;"No aplica",C460=""),"SIN RESPONSABLE; ","")&amp;IF(AND(AND(E460&lt;&gt;"Hecho",E460&lt;&gt;"No aplica"),N(D460)=0),"SIN FECHA LÍMITE; ","")&amp;IF(AND(AND(E460&lt;&gt;"Hecho",E460&lt;&gt;"No aplica"),N(D460)&gt;0,N(I460)&gt;0,N(D460)&gt;N(I460)),"FECHA LÍMITE DESPUÉS DEL INICIO; ","")&amp;IF(AND(AND(E460&lt;&gt;"Hecho",E460&lt;&gt;"No aplica"),N(D460)&gt;0,N(D460)&lt;TODAY()),"VENCIDO; ","")&amp;IF(AND(E460="Hecho",G460=""),"HECHO - SIN COMPROBANTE; ","")&amp;IF(AND(E460="Hecho",N(F460)=0),"HECHO - SIN FECHA; ",""),LEN(IF(A460="","SIN OBRA; ",IF(COUNTIF('Obras'!$A$2:$A$51,A460)=0,"OBRA NO ESTÁ EN OBRAS; ",""))&amp;IF(B460="","SIN PUNTO; ","")&amp;IF(AND(AND(E460&lt;&gt;"Hecho",E460&lt;&gt;"No aplica"),N(I460)&gt;0,TODAY()&gt;=N(I460)),"ABIERTO DESPUÉS DEL INICIO; ","")&amp;IF(AND(AND(E460&lt;&gt;"Hecho",E460&lt;&gt;"No aplica"),N(I460)&gt;0,TODAY()&lt;N(I460),N(I460)-TODAY()&lt;=N('Ajustes'!$B$2)),"INICIO CERCANO - SIGUE ABIERTO; ","")&amp;IF(AND(E460&lt;&gt;"No aplica",C460=""),"SIN RESPONSABLE; ","")&amp;IF(AND(AND(E460&lt;&gt;"Hecho",E460&lt;&gt;"No aplica"),N(D460)=0),"SIN FECHA LÍMITE; ","")&amp;IF(AND(AND(E460&lt;&gt;"Hecho",E460&lt;&gt;"No aplica"),N(D460)&gt;0,N(I460)&gt;0,N(D460)&gt;N(I460)),"FECHA LÍMITE DESPUÉS DEL INICIO; ","")&amp;IF(AND(AND(E460&lt;&gt;"Hecho",E460&lt;&gt;"No aplica"),N(D460)&gt;0,N(D460)&lt;TODAY()),"VENCIDO; ","")&amp;IF(AND(E460="Hecho",G460=""),"HECHO - SIN COMPROBANTE; ","")&amp;IF(AND(E460="Hecho",N(F460)=0),"HECHO - SIN FECHA; ",""))-2)))</f>
        <v/>
      </c>
    </row>
    <row r="461">
      <c r="B461" s="6" t="n"/>
      <c r="D461" s="7" t="n"/>
      <c r="F461" s="7" t="n"/>
      <c r="H461" s="6" t="n"/>
      <c r="I461" s="7">
        <f>IF(A461="","",IFERROR(IF(N(INDEX('Obras'!$D$2:$D$51,MATCH(A461,'Obras'!$A$2:$A$51,0)))=0,"",INDEX('Obras'!$D$2:$D$51,MATCH(A461,'Obras'!$A$2:$A$51,0))),""))</f>
        <v/>
      </c>
      <c r="J461" s="8">
        <f>IF(N(I461)=0,"",N(I461)-TODAY())</f>
        <v/>
      </c>
      <c r="K461" s="6">
        <f>IF(NOT(OR(A461&lt;&gt;"",B461&lt;&gt;"")),"",IF(IF(A461="","SIN OBRA; ",IF(COUNTIF('Obras'!$A$2:$A$51,A461)=0,"OBRA NO ESTÁ EN OBRAS; ",""))&amp;IF(B461="","SIN PUNTO; ","")&amp;IF(AND(AND(E461&lt;&gt;"Hecho",E461&lt;&gt;"No aplica"),N(I461)&gt;0,TODAY()&gt;=N(I461)),"ABIERTO DESPUÉS DEL INICIO; ","")&amp;IF(AND(AND(E461&lt;&gt;"Hecho",E461&lt;&gt;"No aplica"),N(I461)&gt;0,TODAY()&lt;N(I461),N(I461)-TODAY()&lt;=N('Ajustes'!$B$2)),"INICIO CERCANO - SIGUE ABIERTO; ","")&amp;IF(AND(E461&lt;&gt;"No aplica",C461=""),"SIN RESPONSABLE; ","")&amp;IF(AND(AND(E461&lt;&gt;"Hecho",E461&lt;&gt;"No aplica"),N(D461)=0),"SIN FECHA LÍMITE; ","")&amp;IF(AND(AND(E461&lt;&gt;"Hecho",E461&lt;&gt;"No aplica"),N(D461)&gt;0,N(I461)&gt;0,N(D461)&gt;N(I461)),"FECHA LÍMITE DESPUÉS DEL INICIO; ","")&amp;IF(AND(AND(E461&lt;&gt;"Hecho",E461&lt;&gt;"No aplica"),N(D461)&gt;0,N(D461)&lt;TODAY()),"VENCIDO; ","")&amp;IF(AND(E461="Hecho",G461=""),"HECHO - SIN COMPROBANTE; ","")&amp;IF(AND(E461="Hecho",N(F461)=0),"HECHO - SIN FECHA; ","")="","",LEFT(IF(A461="","SIN OBRA; ",IF(COUNTIF('Obras'!$A$2:$A$51,A461)=0,"OBRA NO ESTÁ EN OBRAS; ",""))&amp;IF(B461="","SIN PUNTO; ","")&amp;IF(AND(AND(E461&lt;&gt;"Hecho",E461&lt;&gt;"No aplica"),N(I461)&gt;0,TODAY()&gt;=N(I461)),"ABIERTO DESPUÉS DEL INICIO; ","")&amp;IF(AND(AND(E461&lt;&gt;"Hecho",E461&lt;&gt;"No aplica"),N(I461)&gt;0,TODAY()&lt;N(I461),N(I461)-TODAY()&lt;=N('Ajustes'!$B$2)),"INICIO CERCANO - SIGUE ABIERTO; ","")&amp;IF(AND(E461&lt;&gt;"No aplica",C461=""),"SIN RESPONSABLE; ","")&amp;IF(AND(AND(E461&lt;&gt;"Hecho",E461&lt;&gt;"No aplica"),N(D461)=0),"SIN FECHA LÍMITE; ","")&amp;IF(AND(AND(E461&lt;&gt;"Hecho",E461&lt;&gt;"No aplica"),N(D461)&gt;0,N(I461)&gt;0,N(D461)&gt;N(I461)),"FECHA LÍMITE DESPUÉS DEL INICIO; ","")&amp;IF(AND(AND(E461&lt;&gt;"Hecho",E461&lt;&gt;"No aplica"),N(D461)&gt;0,N(D461)&lt;TODAY()),"VENCIDO; ","")&amp;IF(AND(E461="Hecho",G461=""),"HECHO - SIN COMPROBANTE; ","")&amp;IF(AND(E461="Hecho",N(F461)=0),"HECHO - SIN FECHA; ",""),LEN(IF(A461="","SIN OBRA; ",IF(COUNTIF('Obras'!$A$2:$A$51,A461)=0,"OBRA NO ESTÁ EN OBRAS; ",""))&amp;IF(B461="","SIN PUNTO; ","")&amp;IF(AND(AND(E461&lt;&gt;"Hecho",E461&lt;&gt;"No aplica"),N(I461)&gt;0,TODAY()&gt;=N(I461)),"ABIERTO DESPUÉS DEL INICIO; ","")&amp;IF(AND(AND(E461&lt;&gt;"Hecho",E461&lt;&gt;"No aplica"),N(I461)&gt;0,TODAY()&lt;N(I461),N(I461)-TODAY()&lt;=N('Ajustes'!$B$2)),"INICIO CERCANO - SIGUE ABIERTO; ","")&amp;IF(AND(E461&lt;&gt;"No aplica",C461=""),"SIN RESPONSABLE; ","")&amp;IF(AND(AND(E461&lt;&gt;"Hecho",E461&lt;&gt;"No aplica"),N(D461)=0),"SIN FECHA LÍMITE; ","")&amp;IF(AND(AND(E461&lt;&gt;"Hecho",E461&lt;&gt;"No aplica"),N(D461)&gt;0,N(I461)&gt;0,N(D461)&gt;N(I461)),"FECHA LÍMITE DESPUÉS DEL INICIO; ","")&amp;IF(AND(AND(E461&lt;&gt;"Hecho",E461&lt;&gt;"No aplica"),N(D461)&gt;0,N(D461)&lt;TODAY()),"VENCIDO; ","")&amp;IF(AND(E461="Hecho",G461=""),"HECHO - SIN COMPROBANTE; ","")&amp;IF(AND(E461="Hecho",N(F461)=0),"HECHO - SIN FECHA; ",""))-2)))</f>
        <v/>
      </c>
    </row>
    <row r="462">
      <c r="B462" s="6" t="n"/>
      <c r="D462" s="7" t="n"/>
      <c r="F462" s="7" t="n"/>
      <c r="H462" s="6" t="n"/>
      <c r="I462" s="7">
        <f>IF(A462="","",IFERROR(IF(N(INDEX('Obras'!$D$2:$D$51,MATCH(A462,'Obras'!$A$2:$A$51,0)))=0,"",INDEX('Obras'!$D$2:$D$51,MATCH(A462,'Obras'!$A$2:$A$51,0))),""))</f>
        <v/>
      </c>
      <c r="J462" s="8">
        <f>IF(N(I462)=0,"",N(I462)-TODAY())</f>
        <v/>
      </c>
      <c r="K462" s="6">
        <f>IF(NOT(OR(A462&lt;&gt;"",B462&lt;&gt;"")),"",IF(IF(A462="","SIN OBRA; ",IF(COUNTIF('Obras'!$A$2:$A$51,A462)=0,"OBRA NO ESTÁ EN OBRAS; ",""))&amp;IF(B462="","SIN PUNTO; ","")&amp;IF(AND(AND(E462&lt;&gt;"Hecho",E462&lt;&gt;"No aplica"),N(I462)&gt;0,TODAY()&gt;=N(I462)),"ABIERTO DESPUÉS DEL INICIO; ","")&amp;IF(AND(AND(E462&lt;&gt;"Hecho",E462&lt;&gt;"No aplica"),N(I462)&gt;0,TODAY()&lt;N(I462),N(I462)-TODAY()&lt;=N('Ajustes'!$B$2)),"INICIO CERCANO - SIGUE ABIERTO; ","")&amp;IF(AND(E462&lt;&gt;"No aplica",C462=""),"SIN RESPONSABLE; ","")&amp;IF(AND(AND(E462&lt;&gt;"Hecho",E462&lt;&gt;"No aplica"),N(D462)=0),"SIN FECHA LÍMITE; ","")&amp;IF(AND(AND(E462&lt;&gt;"Hecho",E462&lt;&gt;"No aplica"),N(D462)&gt;0,N(I462)&gt;0,N(D462)&gt;N(I462)),"FECHA LÍMITE DESPUÉS DEL INICIO; ","")&amp;IF(AND(AND(E462&lt;&gt;"Hecho",E462&lt;&gt;"No aplica"),N(D462)&gt;0,N(D462)&lt;TODAY()),"VENCIDO; ","")&amp;IF(AND(E462="Hecho",G462=""),"HECHO - SIN COMPROBANTE; ","")&amp;IF(AND(E462="Hecho",N(F462)=0),"HECHO - SIN FECHA; ","")="","",LEFT(IF(A462="","SIN OBRA; ",IF(COUNTIF('Obras'!$A$2:$A$51,A462)=0,"OBRA NO ESTÁ EN OBRAS; ",""))&amp;IF(B462="","SIN PUNTO; ","")&amp;IF(AND(AND(E462&lt;&gt;"Hecho",E462&lt;&gt;"No aplica"),N(I462)&gt;0,TODAY()&gt;=N(I462)),"ABIERTO DESPUÉS DEL INICIO; ","")&amp;IF(AND(AND(E462&lt;&gt;"Hecho",E462&lt;&gt;"No aplica"),N(I462)&gt;0,TODAY()&lt;N(I462),N(I462)-TODAY()&lt;=N('Ajustes'!$B$2)),"INICIO CERCANO - SIGUE ABIERTO; ","")&amp;IF(AND(E462&lt;&gt;"No aplica",C462=""),"SIN RESPONSABLE; ","")&amp;IF(AND(AND(E462&lt;&gt;"Hecho",E462&lt;&gt;"No aplica"),N(D462)=0),"SIN FECHA LÍMITE; ","")&amp;IF(AND(AND(E462&lt;&gt;"Hecho",E462&lt;&gt;"No aplica"),N(D462)&gt;0,N(I462)&gt;0,N(D462)&gt;N(I462)),"FECHA LÍMITE DESPUÉS DEL INICIO; ","")&amp;IF(AND(AND(E462&lt;&gt;"Hecho",E462&lt;&gt;"No aplica"),N(D462)&gt;0,N(D462)&lt;TODAY()),"VENCIDO; ","")&amp;IF(AND(E462="Hecho",G462=""),"HECHO - SIN COMPROBANTE; ","")&amp;IF(AND(E462="Hecho",N(F462)=0),"HECHO - SIN FECHA; ",""),LEN(IF(A462="","SIN OBRA; ",IF(COUNTIF('Obras'!$A$2:$A$51,A462)=0,"OBRA NO ESTÁ EN OBRAS; ",""))&amp;IF(B462="","SIN PUNTO; ","")&amp;IF(AND(AND(E462&lt;&gt;"Hecho",E462&lt;&gt;"No aplica"),N(I462)&gt;0,TODAY()&gt;=N(I462)),"ABIERTO DESPUÉS DEL INICIO; ","")&amp;IF(AND(AND(E462&lt;&gt;"Hecho",E462&lt;&gt;"No aplica"),N(I462)&gt;0,TODAY()&lt;N(I462),N(I462)-TODAY()&lt;=N('Ajustes'!$B$2)),"INICIO CERCANO - SIGUE ABIERTO; ","")&amp;IF(AND(E462&lt;&gt;"No aplica",C462=""),"SIN RESPONSABLE; ","")&amp;IF(AND(AND(E462&lt;&gt;"Hecho",E462&lt;&gt;"No aplica"),N(D462)=0),"SIN FECHA LÍMITE; ","")&amp;IF(AND(AND(E462&lt;&gt;"Hecho",E462&lt;&gt;"No aplica"),N(D462)&gt;0,N(I462)&gt;0,N(D462)&gt;N(I462)),"FECHA LÍMITE DESPUÉS DEL INICIO; ","")&amp;IF(AND(AND(E462&lt;&gt;"Hecho",E462&lt;&gt;"No aplica"),N(D462)&gt;0,N(D462)&lt;TODAY()),"VENCIDO; ","")&amp;IF(AND(E462="Hecho",G462=""),"HECHO - SIN COMPROBANTE; ","")&amp;IF(AND(E462="Hecho",N(F462)=0),"HECHO - SIN FECHA; ",""))-2)))</f>
        <v/>
      </c>
    </row>
    <row r="463">
      <c r="B463" s="6" t="n"/>
      <c r="D463" s="7" t="n"/>
      <c r="F463" s="7" t="n"/>
      <c r="H463" s="6" t="n"/>
      <c r="I463" s="7">
        <f>IF(A463="","",IFERROR(IF(N(INDEX('Obras'!$D$2:$D$51,MATCH(A463,'Obras'!$A$2:$A$51,0)))=0,"",INDEX('Obras'!$D$2:$D$51,MATCH(A463,'Obras'!$A$2:$A$51,0))),""))</f>
        <v/>
      </c>
      <c r="J463" s="8">
        <f>IF(N(I463)=0,"",N(I463)-TODAY())</f>
        <v/>
      </c>
      <c r="K463" s="6">
        <f>IF(NOT(OR(A463&lt;&gt;"",B463&lt;&gt;"")),"",IF(IF(A463="","SIN OBRA; ",IF(COUNTIF('Obras'!$A$2:$A$51,A463)=0,"OBRA NO ESTÁ EN OBRAS; ",""))&amp;IF(B463="","SIN PUNTO; ","")&amp;IF(AND(AND(E463&lt;&gt;"Hecho",E463&lt;&gt;"No aplica"),N(I463)&gt;0,TODAY()&gt;=N(I463)),"ABIERTO DESPUÉS DEL INICIO; ","")&amp;IF(AND(AND(E463&lt;&gt;"Hecho",E463&lt;&gt;"No aplica"),N(I463)&gt;0,TODAY()&lt;N(I463),N(I463)-TODAY()&lt;=N('Ajustes'!$B$2)),"INICIO CERCANO - SIGUE ABIERTO; ","")&amp;IF(AND(E463&lt;&gt;"No aplica",C463=""),"SIN RESPONSABLE; ","")&amp;IF(AND(AND(E463&lt;&gt;"Hecho",E463&lt;&gt;"No aplica"),N(D463)=0),"SIN FECHA LÍMITE; ","")&amp;IF(AND(AND(E463&lt;&gt;"Hecho",E463&lt;&gt;"No aplica"),N(D463)&gt;0,N(I463)&gt;0,N(D463)&gt;N(I463)),"FECHA LÍMITE DESPUÉS DEL INICIO; ","")&amp;IF(AND(AND(E463&lt;&gt;"Hecho",E463&lt;&gt;"No aplica"),N(D463)&gt;0,N(D463)&lt;TODAY()),"VENCIDO; ","")&amp;IF(AND(E463="Hecho",G463=""),"HECHO - SIN COMPROBANTE; ","")&amp;IF(AND(E463="Hecho",N(F463)=0),"HECHO - SIN FECHA; ","")="","",LEFT(IF(A463="","SIN OBRA; ",IF(COUNTIF('Obras'!$A$2:$A$51,A463)=0,"OBRA NO ESTÁ EN OBRAS; ",""))&amp;IF(B463="","SIN PUNTO; ","")&amp;IF(AND(AND(E463&lt;&gt;"Hecho",E463&lt;&gt;"No aplica"),N(I463)&gt;0,TODAY()&gt;=N(I463)),"ABIERTO DESPUÉS DEL INICIO; ","")&amp;IF(AND(AND(E463&lt;&gt;"Hecho",E463&lt;&gt;"No aplica"),N(I463)&gt;0,TODAY()&lt;N(I463),N(I463)-TODAY()&lt;=N('Ajustes'!$B$2)),"INICIO CERCANO - SIGUE ABIERTO; ","")&amp;IF(AND(E463&lt;&gt;"No aplica",C463=""),"SIN RESPONSABLE; ","")&amp;IF(AND(AND(E463&lt;&gt;"Hecho",E463&lt;&gt;"No aplica"),N(D463)=0),"SIN FECHA LÍMITE; ","")&amp;IF(AND(AND(E463&lt;&gt;"Hecho",E463&lt;&gt;"No aplica"),N(D463)&gt;0,N(I463)&gt;0,N(D463)&gt;N(I463)),"FECHA LÍMITE DESPUÉS DEL INICIO; ","")&amp;IF(AND(AND(E463&lt;&gt;"Hecho",E463&lt;&gt;"No aplica"),N(D463)&gt;0,N(D463)&lt;TODAY()),"VENCIDO; ","")&amp;IF(AND(E463="Hecho",G463=""),"HECHO - SIN COMPROBANTE; ","")&amp;IF(AND(E463="Hecho",N(F463)=0),"HECHO - SIN FECHA; ",""),LEN(IF(A463="","SIN OBRA; ",IF(COUNTIF('Obras'!$A$2:$A$51,A463)=0,"OBRA NO ESTÁ EN OBRAS; ",""))&amp;IF(B463="","SIN PUNTO; ","")&amp;IF(AND(AND(E463&lt;&gt;"Hecho",E463&lt;&gt;"No aplica"),N(I463)&gt;0,TODAY()&gt;=N(I463)),"ABIERTO DESPUÉS DEL INICIO; ","")&amp;IF(AND(AND(E463&lt;&gt;"Hecho",E463&lt;&gt;"No aplica"),N(I463)&gt;0,TODAY()&lt;N(I463),N(I463)-TODAY()&lt;=N('Ajustes'!$B$2)),"INICIO CERCANO - SIGUE ABIERTO; ","")&amp;IF(AND(E463&lt;&gt;"No aplica",C463=""),"SIN RESPONSABLE; ","")&amp;IF(AND(AND(E463&lt;&gt;"Hecho",E463&lt;&gt;"No aplica"),N(D463)=0),"SIN FECHA LÍMITE; ","")&amp;IF(AND(AND(E463&lt;&gt;"Hecho",E463&lt;&gt;"No aplica"),N(D463)&gt;0,N(I463)&gt;0,N(D463)&gt;N(I463)),"FECHA LÍMITE DESPUÉS DEL INICIO; ","")&amp;IF(AND(AND(E463&lt;&gt;"Hecho",E463&lt;&gt;"No aplica"),N(D463)&gt;0,N(D463)&lt;TODAY()),"VENCIDO; ","")&amp;IF(AND(E463="Hecho",G463=""),"HECHO - SIN COMPROBANTE; ","")&amp;IF(AND(E463="Hecho",N(F463)=0),"HECHO - SIN FECHA; ",""))-2)))</f>
        <v/>
      </c>
    </row>
    <row r="464">
      <c r="B464" s="6" t="n"/>
      <c r="D464" s="7" t="n"/>
      <c r="F464" s="7" t="n"/>
      <c r="H464" s="6" t="n"/>
      <c r="I464" s="7">
        <f>IF(A464="","",IFERROR(IF(N(INDEX('Obras'!$D$2:$D$51,MATCH(A464,'Obras'!$A$2:$A$51,0)))=0,"",INDEX('Obras'!$D$2:$D$51,MATCH(A464,'Obras'!$A$2:$A$51,0))),""))</f>
        <v/>
      </c>
      <c r="J464" s="8">
        <f>IF(N(I464)=0,"",N(I464)-TODAY())</f>
        <v/>
      </c>
      <c r="K464" s="6">
        <f>IF(NOT(OR(A464&lt;&gt;"",B464&lt;&gt;"")),"",IF(IF(A464="","SIN OBRA; ",IF(COUNTIF('Obras'!$A$2:$A$51,A464)=0,"OBRA NO ESTÁ EN OBRAS; ",""))&amp;IF(B464="","SIN PUNTO; ","")&amp;IF(AND(AND(E464&lt;&gt;"Hecho",E464&lt;&gt;"No aplica"),N(I464)&gt;0,TODAY()&gt;=N(I464)),"ABIERTO DESPUÉS DEL INICIO; ","")&amp;IF(AND(AND(E464&lt;&gt;"Hecho",E464&lt;&gt;"No aplica"),N(I464)&gt;0,TODAY()&lt;N(I464),N(I464)-TODAY()&lt;=N('Ajustes'!$B$2)),"INICIO CERCANO - SIGUE ABIERTO; ","")&amp;IF(AND(E464&lt;&gt;"No aplica",C464=""),"SIN RESPONSABLE; ","")&amp;IF(AND(AND(E464&lt;&gt;"Hecho",E464&lt;&gt;"No aplica"),N(D464)=0),"SIN FECHA LÍMITE; ","")&amp;IF(AND(AND(E464&lt;&gt;"Hecho",E464&lt;&gt;"No aplica"),N(D464)&gt;0,N(I464)&gt;0,N(D464)&gt;N(I464)),"FECHA LÍMITE DESPUÉS DEL INICIO; ","")&amp;IF(AND(AND(E464&lt;&gt;"Hecho",E464&lt;&gt;"No aplica"),N(D464)&gt;0,N(D464)&lt;TODAY()),"VENCIDO; ","")&amp;IF(AND(E464="Hecho",G464=""),"HECHO - SIN COMPROBANTE; ","")&amp;IF(AND(E464="Hecho",N(F464)=0),"HECHO - SIN FECHA; ","")="","",LEFT(IF(A464="","SIN OBRA; ",IF(COUNTIF('Obras'!$A$2:$A$51,A464)=0,"OBRA NO ESTÁ EN OBRAS; ",""))&amp;IF(B464="","SIN PUNTO; ","")&amp;IF(AND(AND(E464&lt;&gt;"Hecho",E464&lt;&gt;"No aplica"),N(I464)&gt;0,TODAY()&gt;=N(I464)),"ABIERTO DESPUÉS DEL INICIO; ","")&amp;IF(AND(AND(E464&lt;&gt;"Hecho",E464&lt;&gt;"No aplica"),N(I464)&gt;0,TODAY()&lt;N(I464),N(I464)-TODAY()&lt;=N('Ajustes'!$B$2)),"INICIO CERCANO - SIGUE ABIERTO; ","")&amp;IF(AND(E464&lt;&gt;"No aplica",C464=""),"SIN RESPONSABLE; ","")&amp;IF(AND(AND(E464&lt;&gt;"Hecho",E464&lt;&gt;"No aplica"),N(D464)=0),"SIN FECHA LÍMITE; ","")&amp;IF(AND(AND(E464&lt;&gt;"Hecho",E464&lt;&gt;"No aplica"),N(D464)&gt;0,N(I464)&gt;0,N(D464)&gt;N(I464)),"FECHA LÍMITE DESPUÉS DEL INICIO; ","")&amp;IF(AND(AND(E464&lt;&gt;"Hecho",E464&lt;&gt;"No aplica"),N(D464)&gt;0,N(D464)&lt;TODAY()),"VENCIDO; ","")&amp;IF(AND(E464="Hecho",G464=""),"HECHO - SIN COMPROBANTE; ","")&amp;IF(AND(E464="Hecho",N(F464)=0),"HECHO - SIN FECHA; ",""),LEN(IF(A464="","SIN OBRA; ",IF(COUNTIF('Obras'!$A$2:$A$51,A464)=0,"OBRA NO ESTÁ EN OBRAS; ",""))&amp;IF(B464="","SIN PUNTO; ","")&amp;IF(AND(AND(E464&lt;&gt;"Hecho",E464&lt;&gt;"No aplica"),N(I464)&gt;0,TODAY()&gt;=N(I464)),"ABIERTO DESPUÉS DEL INICIO; ","")&amp;IF(AND(AND(E464&lt;&gt;"Hecho",E464&lt;&gt;"No aplica"),N(I464)&gt;0,TODAY()&lt;N(I464),N(I464)-TODAY()&lt;=N('Ajustes'!$B$2)),"INICIO CERCANO - SIGUE ABIERTO; ","")&amp;IF(AND(E464&lt;&gt;"No aplica",C464=""),"SIN RESPONSABLE; ","")&amp;IF(AND(AND(E464&lt;&gt;"Hecho",E464&lt;&gt;"No aplica"),N(D464)=0),"SIN FECHA LÍMITE; ","")&amp;IF(AND(AND(E464&lt;&gt;"Hecho",E464&lt;&gt;"No aplica"),N(D464)&gt;0,N(I464)&gt;0,N(D464)&gt;N(I464)),"FECHA LÍMITE DESPUÉS DEL INICIO; ","")&amp;IF(AND(AND(E464&lt;&gt;"Hecho",E464&lt;&gt;"No aplica"),N(D464)&gt;0,N(D464)&lt;TODAY()),"VENCIDO; ","")&amp;IF(AND(E464="Hecho",G464=""),"HECHO - SIN COMPROBANTE; ","")&amp;IF(AND(E464="Hecho",N(F464)=0),"HECHO - SIN FECHA; ",""))-2)))</f>
        <v/>
      </c>
    </row>
    <row r="465">
      <c r="B465" s="6" t="n"/>
      <c r="D465" s="7" t="n"/>
      <c r="F465" s="7" t="n"/>
      <c r="H465" s="6" t="n"/>
      <c r="I465" s="7">
        <f>IF(A465="","",IFERROR(IF(N(INDEX('Obras'!$D$2:$D$51,MATCH(A465,'Obras'!$A$2:$A$51,0)))=0,"",INDEX('Obras'!$D$2:$D$51,MATCH(A465,'Obras'!$A$2:$A$51,0))),""))</f>
        <v/>
      </c>
      <c r="J465" s="8">
        <f>IF(N(I465)=0,"",N(I465)-TODAY())</f>
        <v/>
      </c>
      <c r="K465" s="6">
        <f>IF(NOT(OR(A465&lt;&gt;"",B465&lt;&gt;"")),"",IF(IF(A465="","SIN OBRA; ",IF(COUNTIF('Obras'!$A$2:$A$51,A465)=0,"OBRA NO ESTÁ EN OBRAS; ",""))&amp;IF(B465="","SIN PUNTO; ","")&amp;IF(AND(AND(E465&lt;&gt;"Hecho",E465&lt;&gt;"No aplica"),N(I465)&gt;0,TODAY()&gt;=N(I465)),"ABIERTO DESPUÉS DEL INICIO; ","")&amp;IF(AND(AND(E465&lt;&gt;"Hecho",E465&lt;&gt;"No aplica"),N(I465)&gt;0,TODAY()&lt;N(I465),N(I465)-TODAY()&lt;=N('Ajustes'!$B$2)),"INICIO CERCANO - SIGUE ABIERTO; ","")&amp;IF(AND(E465&lt;&gt;"No aplica",C465=""),"SIN RESPONSABLE; ","")&amp;IF(AND(AND(E465&lt;&gt;"Hecho",E465&lt;&gt;"No aplica"),N(D465)=0),"SIN FECHA LÍMITE; ","")&amp;IF(AND(AND(E465&lt;&gt;"Hecho",E465&lt;&gt;"No aplica"),N(D465)&gt;0,N(I465)&gt;0,N(D465)&gt;N(I465)),"FECHA LÍMITE DESPUÉS DEL INICIO; ","")&amp;IF(AND(AND(E465&lt;&gt;"Hecho",E465&lt;&gt;"No aplica"),N(D465)&gt;0,N(D465)&lt;TODAY()),"VENCIDO; ","")&amp;IF(AND(E465="Hecho",G465=""),"HECHO - SIN COMPROBANTE; ","")&amp;IF(AND(E465="Hecho",N(F465)=0),"HECHO - SIN FECHA; ","")="","",LEFT(IF(A465="","SIN OBRA; ",IF(COUNTIF('Obras'!$A$2:$A$51,A465)=0,"OBRA NO ESTÁ EN OBRAS; ",""))&amp;IF(B465="","SIN PUNTO; ","")&amp;IF(AND(AND(E465&lt;&gt;"Hecho",E465&lt;&gt;"No aplica"),N(I465)&gt;0,TODAY()&gt;=N(I465)),"ABIERTO DESPUÉS DEL INICIO; ","")&amp;IF(AND(AND(E465&lt;&gt;"Hecho",E465&lt;&gt;"No aplica"),N(I465)&gt;0,TODAY()&lt;N(I465),N(I465)-TODAY()&lt;=N('Ajustes'!$B$2)),"INICIO CERCANO - SIGUE ABIERTO; ","")&amp;IF(AND(E465&lt;&gt;"No aplica",C465=""),"SIN RESPONSABLE; ","")&amp;IF(AND(AND(E465&lt;&gt;"Hecho",E465&lt;&gt;"No aplica"),N(D465)=0),"SIN FECHA LÍMITE; ","")&amp;IF(AND(AND(E465&lt;&gt;"Hecho",E465&lt;&gt;"No aplica"),N(D465)&gt;0,N(I465)&gt;0,N(D465)&gt;N(I465)),"FECHA LÍMITE DESPUÉS DEL INICIO; ","")&amp;IF(AND(AND(E465&lt;&gt;"Hecho",E465&lt;&gt;"No aplica"),N(D465)&gt;0,N(D465)&lt;TODAY()),"VENCIDO; ","")&amp;IF(AND(E465="Hecho",G465=""),"HECHO - SIN COMPROBANTE; ","")&amp;IF(AND(E465="Hecho",N(F465)=0),"HECHO - SIN FECHA; ",""),LEN(IF(A465="","SIN OBRA; ",IF(COUNTIF('Obras'!$A$2:$A$51,A465)=0,"OBRA NO ESTÁ EN OBRAS; ",""))&amp;IF(B465="","SIN PUNTO; ","")&amp;IF(AND(AND(E465&lt;&gt;"Hecho",E465&lt;&gt;"No aplica"),N(I465)&gt;0,TODAY()&gt;=N(I465)),"ABIERTO DESPUÉS DEL INICIO; ","")&amp;IF(AND(AND(E465&lt;&gt;"Hecho",E465&lt;&gt;"No aplica"),N(I465)&gt;0,TODAY()&lt;N(I465),N(I465)-TODAY()&lt;=N('Ajustes'!$B$2)),"INICIO CERCANO - SIGUE ABIERTO; ","")&amp;IF(AND(E465&lt;&gt;"No aplica",C465=""),"SIN RESPONSABLE; ","")&amp;IF(AND(AND(E465&lt;&gt;"Hecho",E465&lt;&gt;"No aplica"),N(D465)=0),"SIN FECHA LÍMITE; ","")&amp;IF(AND(AND(E465&lt;&gt;"Hecho",E465&lt;&gt;"No aplica"),N(D465)&gt;0,N(I465)&gt;0,N(D465)&gt;N(I465)),"FECHA LÍMITE DESPUÉS DEL INICIO; ","")&amp;IF(AND(AND(E465&lt;&gt;"Hecho",E465&lt;&gt;"No aplica"),N(D465)&gt;0,N(D465)&lt;TODAY()),"VENCIDO; ","")&amp;IF(AND(E465="Hecho",G465=""),"HECHO - SIN COMPROBANTE; ","")&amp;IF(AND(E465="Hecho",N(F465)=0),"HECHO - SIN FECHA; ",""))-2)))</f>
        <v/>
      </c>
    </row>
    <row r="466">
      <c r="B466" s="6" t="n"/>
      <c r="D466" s="7" t="n"/>
      <c r="F466" s="7" t="n"/>
      <c r="H466" s="6" t="n"/>
      <c r="I466" s="7">
        <f>IF(A466="","",IFERROR(IF(N(INDEX('Obras'!$D$2:$D$51,MATCH(A466,'Obras'!$A$2:$A$51,0)))=0,"",INDEX('Obras'!$D$2:$D$51,MATCH(A466,'Obras'!$A$2:$A$51,0))),""))</f>
        <v/>
      </c>
      <c r="J466" s="8">
        <f>IF(N(I466)=0,"",N(I466)-TODAY())</f>
        <v/>
      </c>
      <c r="K466" s="6">
        <f>IF(NOT(OR(A466&lt;&gt;"",B466&lt;&gt;"")),"",IF(IF(A466="","SIN OBRA; ",IF(COUNTIF('Obras'!$A$2:$A$51,A466)=0,"OBRA NO ESTÁ EN OBRAS; ",""))&amp;IF(B466="","SIN PUNTO; ","")&amp;IF(AND(AND(E466&lt;&gt;"Hecho",E466&lt;&gt;"No aplica"),N(I466)&gt;0,TODAY()&gt;=N(I466)),"ABIERTO DESPUÉS DEL INICIO; ","")&amp;IF(AND(AND(E466&lt;&gt;"Hecho",E466&lt;&gt;"No aplica"),N(I466)&gt;0,TODAY()&lt;N(I466),N(I466)-TODAY()&lt;=N('Ajustes'!$B$2)),"INICIO CERCANO - SIGUE ABIERTO; ","")&amp;IF(AND(E466&lt;&gt;"No aplica",C466=""),"SIN RESPONSABLE; ","")&amp;IF(AND(AND(E466&lt;&gt;"Hecho",E466&lt;&gt;"No aplica"),N(D466)=0),"SIN FECHA LÍMITE; ","")&amp;IF(AND(AND(E466&lt;&gt;"Hecho",E466&lt;&gt;"No aplica"),N(D466)&gt;0,N(I466)&gt;0,N(D466)&gt;N(I466)),"FECHA LÍMITE DESPUÉS DEL INICIO; ","")&amp;IF(AND(AND(E466&lt;&gt;"Hecho",E466&lt;&gt;"No aplica"),N(D466)&gt;0,N(D466)&lt;TODAY()),"VENCIDO; ","")&amp;IF(AND(E466="Hecho",G466=""),"HECHO - SIN COMPROBANTE; ","")&amp;IF(AND(E466="Hecho",N(F466)=0),"HECHO - SIN FECHA; ","")="","",LEFT(IF(A466="","SIN OBRA; ",IF(COUNTIF('Obras'!$A$2:$A$51,A466)=0,"OBRA NO ESTÁ EN OBRAS; ",""))&amp;IF(B466="","SIN PUNTO; ","")&amp;IF(AND(AND(E466&lt;&gt;"Hecho",E466&lt;&gt;"No aplica"),N(I466)&gt;0,TODAY()&gt;=N(I466)),"ABIERTO DESPUÉS DEL INICIO; ","")&amp;IF(AND(AND(E466&lt;&gt;"Hecho",E466&lt;&gt;"No aplica"),N(I466)&gt;0,TODAY()&lt;N(I466),N(I466)-TODAY()&lt;=N('Ajustes'!$B$2)),"INICIO CERCANO - SIGUE ABIERTO; ","")&amp;IF(AND(E466&lt;&gt;"No aplica",C466=""),"SIN RESPONSABLE; ","")&amp;IF(AND(AND(E466&lt;&gt;"Hecho",E466&lt;&gt;"No aplica"),N(D466)=0),"SIN FECHA LÍMITE; ","")&amp;IF(AND(AND(E466&lt;&gt;"Hecho",E466&lt;&gt;"No aplica"),N(D466)&gt;0,N(I466)&gt;0,N(D466)&gt;N(I466)),"FECHA LÍMITE DESPUÉS DEL INICIO; ","")&amp;IF(AND(AND(E466&lt;&gt;"Hecho",E466&lt;&gt;"No aplica"),N(D466)&gt;0,N(D466)&lt;TODAY()),"VENCIDO; ","")&amp;IF(AND(E466="Hecho",G466=""),"HECHO - SIN COMPROBANTE; ","")&amp;IF(AND(E466="Hecho",N(F466)=0),"HECHO - SIN FECHA; ",""),LEN(IF(A466="","SIN OBRA; ",IF(COUNTIF('Obras'!$A$2:$A$51,A466)=0,"OBRA NO ESTÁ EN OBRAS; ",""))&amp;IF(B466="","SIN PUNTO; ","")&amp;IF(AND(AND(E466&lt;&gt;"Hecho",E466&lt;&gt;"No aplica"),N(I466)&gt;0,TODAY()&gt;=N(I466)),"ABIERTO DESPUÉS DEL INICIO; ","")&amp;IF(AND(AND(E466&lt;&gt;"Hecho",E466&lt;&gt;"No aplica"),N(I466)&gt;0,TODAY()&lt;N(I466),N(I466)-TODAY()&lt;=N('Ajustes'!$B$2)),"INICIO CERCANO - SIGUE ABIERTO; ","")&amp;IF(AND(E466&lt;&gt;"No aplica",C466=""),"SIN RESPONSABLE; ","")&amp;IF(AND(AND(E466&lt;&gt;"Hecho",E466&lt;&gt;"No aplica"),N(D466)=0),"SIN FECHA LÍMITE; ","")&amp;IF(AND(AND(E466&lt;&gt;"Hecho",E466&lt;&gt;"No aplica"),N(D466)&gt;0,N(I466)&gt;0,N(D466)&gt;N(I466)),"FECHA LÍMITE DESPUÉS DEL INICIO; ","")&amp;IF(AND(AND(E466&lt;&gt;"Hecho",E466&lt;&gt;"No aplica"),N(D466)&gt;0,N(D466)&lt;TODAY()),"VENCIDO; ","")&amp;IF(AND(E466="Hecho",G466=""),"HECHO - SIN COMPROBANTE; ","")&amp;IF(AND(E466="Hecho",N(F466)=0),"HECHO - SIN FECHA; ",""))-2)))</f>
        <v/>
      </c>
    </row>
    <row r="467">
      <c r="B467" s="6" t="n"/>
      <c r="D467" s="7" t="n"/>
      <c r="F467" s="7" t="n"/>
      <c r="H467" s="6" t="n"/>
      <c r="I467" s="7">
        <f>IF(A467="","",IFERROR(IF(N(INDEX('Obras'!$D$2:$D$51,MATCH(A467,'Obras'!$A$2:$A$51,0)))=0,"",INDEX('Obras'!$D$2:$D$51,MATCH(A467,'Obras'!$A$2:$A$51,0))),""))</f>
        <v/>
      </c>
      <c r="J467" s="8">
        <f>IF(N(I467)=0,"",N(I467)-TODAY())</f>
        <v/>
      </c>
      <c r="K467" s="6">
        <f>IF(NOT(OR(A467&lt;&gt;"",B467&lt;&gt;"")),"",IF(IF(A467="","SIN OBRA; ",IF(COUNTIF('Obras'!$A$2:$A$51,A467)=0,"OBRA NO ESTÁ EN OBRAS; ",""))&amp;IF(B467="","SIN PUNTO; ","")&amp;IF(AND(AND(E467&lt;&gt;"Hecho",E467&lt;&gt;"No aplica"),N(I467)&gt;0,TODAY()&gt;=N(I467)),"ABIERTO DESPUÉS DEL INICIO; ","")&amp;IF(AND(AND(E467&lt;&gt;"Hecho",E467&lt;&gt;"No aplica"),N(I467)&gt;0,TODAY()&lt;N(I467),N(I467)-TODAY()&lt;=N('Ajustes'!$B$2)),"INICIO CERCANO - SIGUE ABIERTO; ","")&amp;IF(AND(E467&lt;&gt;"No aplica",C467=""),"SIN RESPONSABLE; ","")&amp;IF(AND(AND(E467&lt;&gt;"Hecho",E467&lt;&gt;"No aplica"),N(D467)=0),"SIN FECHA LÍMITE; ","")&amp;IF(AND(AND(E467&lt;&gt;"Hecho",E467&lt;&gt;"No aplica"),N(D467)&gt;0,N(I467)&gt;0,N(D467)&gt;N(I467)),"FECHA LÍMITE DESPUÉS DEL INICIO; ","")&amp;IF(AND(AND(E467&lt;&gt;"Hecho",E467&lt;&gt;"No aplica"),N(D467)&gt;0,N(D467)&lt;TODAY()),"VENCIDO; ","")&amp;IF(AND(E467="Hecho",G467=""),"HECHO - SIN COMPROBANTE; ","")&amp;IF(AND(E467="Hecho",N(F467)=0),"HECHO - SIN FECHA; ","")="","",LEFT(IF(A467="","SIN OBRA; ",IF(COUNTIF('Obras'!$A$2:$A$51,A467)=0,"OBRA NO ESTÁ EN OBRAS; ",""))&amp;IF(B467="","SIN PUNTO; ","")&amp;IF(AND(AND(E467&lt;&gt;"Hecho",E467&lt;&gt;"No aplica"),N(I467)&gt;0,TODAY()&gt;=N(I467)),"ABIERTO DESPUÉS DEL INICIO; ","")&amp;IF(AND(AND(E467&lt;&gt;"Hecho",E467&lt;&gt;"No aplica"),N(I467)&gt;0,TODAY()&lt;N(I467),N(I467)-TODAY()&lt;=N('Ajustes'!$B$2)),"INICIO CERCANO - SIGUE ABIERTO; ","")&amp;IF(AND(E467&lt;&gt;"No aplica",C467=""),"SIN RESPONSABLE; ","")&amp;IF(AND(AND(E467&lt;&gt;"Hecho",E467&lt;&gt;"No aplica"),N(D467)=0),"SIN FECHA LÍMITE; ","")&amp;IF(AND(AND(E467&lt;&gt;"Hecho",E467&lt;&gt;"No aplica"),N(D467)&gt;0,N(I467)&gt;0,N(D467)&gt;N(I467)),"FECHA LÍMITE DESPUÉS DEL INICIO; ","")&amp;IF(AND(AND(E467&lt;&gt;"Hecho",E467&lt;&gt;"No aplica"),N(D467)&gt;0,N(D467)&lt;TODAY()),"VENCIDO; ","")&amp;IF(AND(E467="Hecho",G467=""),"HECHO - SIN COMPROBANTE; ","")&amp;IF(AND(E467="Hecho",N(F467)=0),"HECHO - SIN FECHA; ",""),LEN(IF(A467="","SIN OBRA; ",IF(COUNTIF('Obras'!$A$2:$A$51,A467)=0,"OBRA NO ESTÁ EN OBRAS; ",""))&amp;IF(B467="","SIN PUNTO; ","")&amp;IF(AND(AND(E467&lt;&gt;"Hecho",E467&lt;&gt;"No aplica"),N(I467)&gt;0,TODAY()&gt;=N(I467)),"ABIERTO DESPUÉS DEL INICIO; ","")&amp;IF(AND(AND(E467&lt;&gt;"Hecho",E467&lt;&gt;"No aplica"),N(I467)&gt;0,TODAY()&lt;N(I467),N(I467)-TODAY()&lt;=N('Ajustes'!$B$2)),"INICIO CERCANO - SIGUE ABIERTO; ","")&amp;IF(AND(E467&lt;&gt;"No aplica",C467=""),"SIN RESPONSABLE; ","")&amp;IF(AND(AND(E467&lt;&gt;"Hecho",E467&lt;&gt;"No aplica"),N(D467)=0),"SIN FECHA LÍMITE; ","")&amp;IF(AND(AND(E467&lt;&gt;"Hecho",E467&lt;&gt;"No aplica"),N(D467)&gt;0,N(I467)&gt;0,N(D467)&gt;N(I467)),"FECHA LÍMITE DESPUÉS DEL INICIO; ","")&amp;IF(AND(AND(E467&lt;&gt;"Hecho",E467&lt;&gt;"No aplica"),N(D467)&gt;0,N(D467)&lt;TODAY()),"VENCIDO; ","")&amp;IF(AND(E467="Hecho",G467=""),"HECHO - SIN COMPROBANTE; ","")&amp;IF(AND(E467="Hecho",N(F467)=0),"HECHO - SIN FECHA; ",""))-2)))</f>
        <v/>
      </c>
    </row>
    <row r="468">
      <c r="B468" s="6" t="n"/>
      <c r="D468" s="7" t="n"/>
      <c r="F468" s="7" t="n"/>
      <c r="H468" s="6" t="n"/>
      <c r="I468" s="7">
        <f>IF(A468="","",IFERROR(IF(N(INDEX('Obras'!$D$2:$D$51,MATCH(A468,'Obras'!$A$2:$A$51,0)))=0,"",INDEX('Obras'!$D$2:$D$51,MATCH(A468,'Obras'!$A$2:$A$51,0))),""))</f>
        <v/>
      </c>
      <c r="J468" s="8">
        <f>IF(N(I468)=0,"",N(I468)-TODAY())</f>
        <v/>
      </c>
      <c r="K468" s="6">
        <f>IF(NOT(OR(A468&lt;&gt;"",B468&lt;&gt;"")),"",IF(IF(A468="","SIN OBRA; ",IF(COUNTIF('Obras'!$A$2:$A$51,A468)=0,"OBRA NO ESTÁ EN OBRAS; ",""))&amp;IF(B468="","SIN PUNTO; ","")&amp;IF(AND(AND(E468&lt;&gt;"Hecho",E468&lt;&gt;"No aplica"),N(I468)&gt;0,TODAY()&gt;=N(I468)),"ABIERTO DESPUÉS DEL INICIO; ","")&amp;IF(AND(AND(E468&lt;&gt;"Hecho",E468&lt;&gt;"No aplica"),N(I468)&gt;0,TODAY()&lt;N(I468),N(I468)-TODAY()&lt;=N('Ajustes'!$B$2)),"INICIO CERCANO - SIGUE ABIERTO; ","")&amp;IF(AND(E468&lt;&gt;"No aplica",C468=""),"SIN RESPONSABLE; ","")&amp;IF(AND(AND(E468&lt;&gt;"Hecho",E468&lt;&gt;"No aplica"),N(D468)=0),"SIN FECHA LÍMITE; ","")&amp;IF(AND(AND(E468&lt;&gt;"Hecho",E468&lt;&gt;"No aplica"),N(D468)&gt;0,N(I468)&gt;0,N(D468)&gt;N(I468)),"FECHA LÍMITE DESPUÉS DEL INICIO; ","")&amp;IF(AND(AND(E468&lt;&gt;"Hecho",E468&lt;&gt;"No aplica"),N(D468)&gt;0,N(D468)&lt;TODAY()),"VENCIDO; ","")&amp;IF(AND(E468="Hecho",G468=""),"HECHO - SIN COMPROBANTE; ","")&amp;IF(AND(E468="Hecho",N(F468)=0),"HECHO - SIN FECHA; ","")="","",LEFT(IF(A468="","SIN OBRA; ",IF(COUNTIF('Obras'!$A$2:$A$51,A468)=0,"OBRA NO ESTÁ EN OBRAS; ",""))&amp;IF(B468="","SIN PUNTO; ","")&amp;IF(AND(AND(E468&lt;&gt;"Hecho",E468&lt;&gt;"No aplica"),N(I468)&gt;0,TODAY()&gt;=N(I468)),"ABIERTO DESPUÉS DEL INICIO; ","")&amp;IF(AND(AND(E468&lt;&gt;"Hecho",E468&lt;&gt;"No aplica"),N(I468)&gt;0,TODAY()&lt;N(I468),N(I468)-TODAY()&lt;=N('Ajustes'!$B$2)),"INICIO CERCANO - SIGUE ABIERTO; ","")&amp;IF(AND(E468&lt;&gt;"No aplica",C468=""),"SIN RESPONSABLE; ","")&amp;IF(AND(AND(E468&lt;&gt;"Hecho",E468&lt;&gt;"No aplica"),N(D468)=0),"SIN FECHA LÍMITE; ","")&amp;IF(AND(AND(E468&lt;&gt;"Hecho",E468&lt;&gt;"No aplica"),N(D468)&gt;0,N(I468)&gt;0,N(D468)&gt;N(I468)),"FECHA LÍMITE DESPUÉS DEL INICIO; ","")&amp;IF(AND(AND(E468&lt;&gt;"Hecho",E468&lt;&gt;"No aplica"),N(D468)&gt;0,N(D468)&lt;TODAY()),"VENCIDO; ","")&amp;IF(AND(E468="Hecho",G468=""),"HECHO - SIN COMPROBANTE; ","")&amp;IF(AND(E468="Hecho",N(F468)=0),"HECHO - SIN FECHA; ",""),LEN(IF(A468="","SIN OBRA; ",IF(COUNTIF('Obras'!$A$2:$A$51,A468)=0,"OBRA NO ESTÁ EN OBRAS; ",""))&amp;IF(B468="","SIN PUNTO; ","")&amp;IF(AND(AND(E468&lt;&gt;"Hecho",E468&lt;&gt;"No aplica"),N(I468)&gt;0,TODAY()&gt;=N(I468)),"ABIERTO DESPUÉS DEL INICIO; ","")&amp;IF(AND(AND(E468&lt;&gt;"Hecho",E468&lt;&gt;"No aplica"),N(I468)&gt;0,TODAY()&lt;N(I468),N(I468)-TODAY()&lt;=N('Ajustes'!$B$2)),"INICIO CERCANO - SIGUE ABIERTO; ","")&amp;IF(AND(E468&lt;&gt;"No aplica",C468=""),"SIN RESPONSABLE; ","")&amp;IF(AND(AND(E468&lt;&gt;"Hecho",E468&lt;&gt;"No aplica"),N(D468)=0),"SIN FECHA LÍMITE; ","")&amp;IF(AND(AND(E468&lt;&gt;"Hecho",E468&lt;&gt;"No aplica"),N(D468)&gt;0,N(I468)&gt;0,N(D468)&gt;N(I468)),"FECHA LÍMITE DESPUÉS DEL INICIO; ","")&amp;IF(AND(AND(E468&lt;&gt;"Hecho",E468&lt;&gt;"No aplica"),N(D468)&gt;0,N(D468)&lt;TODAY()),"VENCIDO; ","")&amp;IF(AND(E468="Hecho",G468=""),"HECHO - SIN COMPROBANTE; ","")&amp;IF(AND(E468="Hecho",N(F468)=0),"HECHO - SIN FECHA; ",""))-2)))</f>
        <v/>
      </c>
    </row>
    <row r="469">
      <c r="B469" s="6" t="n"/>
      <c r="D469" s="7" t="n"/>
      <c r="F469" s="7" t="n"/>
      <c r="H469" s="6" t="n"/>
      <c r="I469" s="7">
        <f>IF(A469="","",IFERROR(IF(N(INDEX('Obras'!$D$2:$D$51,MATCH(A469,'Obras'!$A$2:$A$51,0)))=0,"",INDEX('Obras'!$D$2:$D$51,MATCH(A469,'Obras'!$A$2:$A$51,0))),""))</f>
        <v/>
      </c>
      <c r="J469" s="8">
        <f>IF(N(I469)=0,"",N(I469)-TODAY())</f>
        <v/>
      </c>
      <c r="K469" s="6">
        <f>IF(NOT(OR(A469&lt;&gt;"",B469&lt;&gt;"")),"",IF(IF(A469="","SIN OBRA; ",IF(COUNTIF('Obras'!$A$2:$A$51,A469)=0,"OBRA NO ESTÁ EN OBRAS; ",""))&amp;IF(B469="","SIN PUNTO; ","")&amp;IF(AND(AND(E469&lt;&gt;"Hecho",E469&lt;&gt;"No aplica"),N(I469)&gt;0,TODAY()&gt;=N(I469)),"ABIERTO DESPUÉS DEL INICIO; ","")&amp;IF(AND(AND(E469&lt;&gt;"Hecho",E469&lt;&gt;"No aplica"),N(I469)&gt;0,TODAY()&lt;N(I469),N(I469)-TODAY()&lt;=N('Ajustes'!$B$2)),"INICIO CERCANO - SIGUE ABIERTO; ","")&amp;IF(AND(E469&lt;&gt;"No aplica",C469=""),"SIN RESPONSABLE; ","")&amp;IF(AND(AND(E469&lt;&gt;"Hecho",E469&lt;&gt;"No aplica"),N(D469)=0),"SIN FECHA LÍMITE; ","")&amp;IF(AND(AND(E469&lt;&gt;"Hecho",E469&lt;&gt;"No aplica"),N(D469)&gt;0,N(I469)&gt;0,N(D469)&gt;N(I469)),"FECHA LÍMITE DESPUÉS DEL INICIO; ","")&amp;IF(AND(AND(E469&lt;&gt;"Hecho",E469&lt;&gt;"No aplica"),N(D469)&gt;0,N(D469)&lt;TODAY()),"VENCIDO; ","")&amp;IF(AND(E469="Hecho",G469=""),"HECHO - SIN COMPROBANTE; ","")&amp;IF(AND(E469="Hecho",N(F469)=0),"HECHO - SIN FECHA; ","")="","",LEFT(IF(A469="","SIN OBRA; ",IF(COUNTIF('Obras'!$A$2:$A$51,A469)=0,"OBRA NO ESTÁ EN OBRAS; ",""))&amp;IF(B469="","SIN PUNTO; ","")&amp;IF(AND(AND(E469&lt;&gt;"Hecho",E469&lt;&gt;"No aplica"),N(I469)&gt;0,TODAY()&gt;=N(I469)),"ABIERTO DESPUÉS DEL INICIO; ","")&amp;IF(AND(AND(E469&lt;&gt;"Hecho",E469&lt;&gt;"No aplica"),N(I469)&gt;0,TODAY()&lt;N(I469),N(I469)-TODAY()&lt;=N('Ajustes'!$B$2)),"INICIO CERCANO - SIGUE ABIERTO; ","")&amp;IF(AND(E469&lt;&gt;"No aplica",C469=""),"SIN RESPONSABLE; ","")&amp;IF(AND(AND(E469&lt;&gt;"Hecho",E469&lt;&gt;"No aplica"),N(D469)=0),"SIN FECHA LÍMITE; ","")&amp;IF(AND(AND(E469&lt;&gt;"Hecho",E469&lt;&gt;"No aplica"),N(D469)&gt;0,N(I469)&gt;0,N(D469)&gt;N(I469)),"FECHA LÍMITE DESPUÉS DEL INICIO; ","")&amp;IF(AND(AND(E469&lt;&gt;"Hecho",E469&lt;&gt;"No aplica"),N(D469)&gt;0,N(D469)&lt;TODAY()),"VENCIDO; ","")&amp;IF(AND(E469="Hecho",G469=""),"HECHO - SIN COMPROBANTE; ","")&amp;IF(AND(E469="Hecho",N(F469)=0),"HECHO - SIN FECHA; ",""),LEN(IF(A469="","SIN OBRA; ",IF(COUNTIF('Obras'!$A$2:$A$51,A469)=0,"OBRA NO ESTÁ EN OBRAS; ",""))&amp;IF(B469="","SIN PUNTO; ","")&amp;IF(AND(AND(E469&lt;&gt;"Hecho",E469&lt;&gt;"No aplica"),N(I469)&gt;0,TODAY()&gt;=N(I469)),"ABIERTO DESPUÉS DEL INICIO; ","")&amp;IF(AND(AND(E469&lt;&gt;"Hecho",E469&lt;&gt;"No aplica"),N(I469)&gt;0,TODAY()&lt;N(I469),N(I469)-TODAY()&lt;=N('Ajustes'!$B$2)),"INICIO CERCANO - SIGUE ABIERTO; ","")&amp;IF(AND(E469&lt;&gt;"No aplica",C469=""),"SIN RESPONSABLE; ","")&amp;IF(AND(AND(E469&lt;&gt;"Hecho",E469&lt;&gt;"No aplica"),N(D469)=0),"SIN FECHA LÍMITE; ","")&amp;IF(AND(AND(E469&lt;&gt;"Hecho",E469&lt;&gt;"No aplica"),N(D469)&gt;0,N(I469)&gt;0,N(D469)&gt;N(I469)),"FECHA LÍMITE DESPUÉS DEL INICIO; ","")&amp;IF(AND(AND(E469&lt;&gt;"Hecho",E469&lt;&gt;"No aplica"),N(D469)&gt;0,N(D469)&lt;TODAY()),"VENCIDO; ","")&amp;IF(AND(E469="Hecho",G469=""),"HECHO - SIN COMPROBANTE; ","")&amp;IF(AND(E469="Hecho",N(F469)=0),"HECHO - SIN FECHA; ",""))-2)))</f>
        <v/>
      </c>
    </row>
    <row r="470">
      <c r="B470" s="6" t="n"/>
      <c r="D470" s="7" t="n"/>
      <c r="F470" s="7" t="n"/>
      <c r="H470" s="6" t="n"/>
      <c r="I470" s="7">
        <f>IF(A470="","",IFERROR(IF(N(INDEX('Obras'!$D$2:$D$51,MATCH(A470,'Obras'!$A$2:$A$51,0)))=0,"",INDEX('Obras'!$D$2:$D$51,MATCH(A470,'Obras'!$A$2:$A$51,0))),""))</f>
        <v/>
      </c>
      <c r="J470" s="8">
        <f>IF(N(I470)=0,"",N(I470)-TODAY())</f>
        <v/>
      </c>
      <c r="K470" s="6">
        <f>IF(NOT(OR(A470&lt;&gt;"",B470&lt;&gt;"")),"",IF(IF(A470="","SIN OBRA; ",IF(COUNTIF('Obras'!$A$2:$A$51,A470)=0,"OBRA NO ESTÁ EN OBRAS; ",""))&amp;IF(B470="","SIN PUNTO; ","")&amp;IF(AND(AND(E470&lt;&gt;"Hecho",E470&lt;&gt;"No aplica"),N(I470)&gt;0,TODAY()&gt;=N(I470)),"ABIERTO DESPUÉS DEL INICIO; ","")&amp;IF(AND(AND(E470&lt;&gt;"Hecho",E470&lt;&gt;"No aplica"),N(I470)&gt;0,TODAY()&lt;N(I470),N(I470)-TODAY()&lt;=N('Ajustes'!$B$2)),"INICIO CERCANO - SIGUE ABIERTO; ","")&amp;IF(AND(E470&lt;&gt;"No aplica",C470=""),"SIN RESPONSABLE; ","")&amp;IF(AND(AND(E470&lt;&gt;"Hecho",E470&lt;&gt;"No aplica"),N(D470)=0),"SIN FECHA LÍMITE; ","")&amp;IF(AND(AND(E470&lt;&gt;"Hecho",E470&lt;&gt;"No aplica"),N(D470)&gt;0,N(I470)&gt;0,N(D470)&gt;N(I470)),"FECHA LÍMITE DESPUÉS DEL INICIO; ","")&amp;IF(AND(AND(E470&lt;&gt;"Hecho",E470&lt;&gt;"No aplica"),N(D470)&gt;0,N(D470)&lt;TODAY()),"VENCIDO; ","")&amp;IF(AND(E470="Hecho",G470=""),"HECHO - SIN COMPROBANTE; ","")&amp;IF(AND(E470="Hecho",N(F470)=0),"HECHO - SIN FECHA; ","")="","",LEFT(IF(A470="","SIN OBRA; ",IF(COUNTIF('Obras'!$A$2:$A$51,A470)=0,"OBRA NO ESTÁ EN OBRAS; ",""))&amp;IF(B470="","SIN PUNTO; ","")&amp;IF(AND(AND(E470&lt;&gt;"Hecho",E470&lt;&gt;"No aplica"),N(I470)&gt;0,TODAY()&gt;=N(I470)),"ABIERTO DESPUÉS DEL INICIO; ","")&amp;IF(AND(AND(E470&lt;&gt;"Hecho",E470&lt;&gt;"No aplica"),N(I470)&gt;0,TODAY()&lt;N(I470),N(I470)-TODAY()&lt;=N('Ajustes'!$B$2)),"INICIO CERCANO - SIGUE ABIERTO; ","")&amp;IF(AND(E470&lt;&gt;"No aplica",C470=""),"SIN RESPONSABLE; ","")&amp;IF(AND(AND(E470&lt;&gt;"Hecho",E470&lt;&gt;"No aplica"),N(D470)=0),"SIN FECHA LÍMITE; ","")&amp;IF(AND(AND(E470&lt;&gt;"Hecho",E470&lt;&gt;"No aplica"),N(D470)&gt;0,N(I470)&gt;0,N(D470)&gt;N(I470)),"FECHA LÍMITE DESPUÉS DEL INICIO; ","")&amp;IF(AND(AND(E470&lt;&gt;"Hecho",E470&lt;&gt;"No aplica"),N(D470)&gt;0,N(D470)&lt;TODAY()),"VENCIDO; ","")&amp;IF(AND(E470="Hecho",G470=""),"HECHO - SIN COMPROBANTE; ","")&amp;IF(AND(E470="Hecho",N(F470)=0),"HECHO - SIN FECHA; ",""),LEN(IF(A470="","SIN OBRA; ",IF(COUNTIF('Obras'!$A$2:$A$51,A470)=0,"OBRA NO ESTÁ EN OBRAS; ",""))&amp;IF(B470="","SIN PUNTO; ","")&amp;IF(AND(AND(E470&lt;&gt;"Hecho",E470&lt;&gt;"No aplica"),N(I470)&gt;0,TODAY()&gt;=N(I470)),"ABIERTO DESPUÉS DEL INICIO; ","")&amp;IF(AND(AND(E470&lt;&gt;"Hecho",E470&lt;&gt;"No aplica"),N(I470)&gt;0,TODAY()&lt;N(I470),N(I470)-TODAY()&lt;=N('Ajustes'!$B$2)),"INICIO CERCANO - SIGUE ABIERTO; ","")&amp;IF(AND(E470&lt;&gt;"No aplica",C470=""),"SIN RESPONSABLE; ","")&amp;IF(AND(AND(E470&lt;&gt;"Hecho",E470&lt;&gt;"No aplica"),N(D470)=0),"SIN FECHA LÍMITE; ","")&amp;IF(AND(AND(E470&lt;&gt;"Hecho",E470&lt;&gt;"No aplica"),N(D470)&gt;0,N(I470)&gt;0,N(D470)&gt;N(I470)),"FECHA LÍMITE DESPUÉS DEL INICIO; ","")&amp;IF(AND(AND(E470&lt;&gt;"Hecho",E470&lt;&gt;"No aplica"),N(D470)&gt;0,N(D470)&lt;TODAY()),"VENCIDO; ","")&amp;IF(AND(E470="Hecho",G470=""),"HECHO - SIN COMPROBANTE; ","")&amp;IF(AND(E470="Hecho",N(F470)=0),"HECHO - SIN FECHA; ",""))-2)))</f>
        <v/>
      </c>
    </row>
    <row r="471">
      <c r="B471" s="6" t="n"/>
      <c r="D471" s="7" t="n"/>
      <c r="F471" s="7" t="n"/>
      <c r="H471" s="6" t="n"/>
      <c r="I471" s="7">
        <f>IF(A471="","",IFERROR(IF(N(INDEX('Obras'!$D$2:$D$51,MATCH(A471,'Obras'!$A$2:$A$51,0)))=0,"",INDEX('Obras'!$D$2:$D$51,MATCH(A471,'Obras'!$A$2:$A$51,0))),""))</f>
        <v/>
      </c>
      <c r="J471" s="8">
        <f>IF(N(I471)=0,"",N(I471)-TODAY())</f>
        <v/>
      </c>
      <c r="K471" s="6">
        <f>IF(NOT(OR(A471&lt;&gt;"",B471&lt;&gt;"")),"",IF(IF(A471="","SIN OBRA; ",IF(COUNTIF('Obras'!$A$2:$A$51,A471)=0,"OBRA NO ESTÁ EN OBRAS; ",""))&amp;IF(B471="","SIN PUNTO; ","")&amp;IF(AND(AND(E471&lt;&gt;"Hecho",E471&lt;&gt;"No aplica"),N(I471)&gt;0,TODAY()&gt;=N(I471)),"ABIERTO DESPUÉS DEL INICIO; ","")&amp;IF(AND(AND(E471&lt;&gt;"Hecho",E471&lt;&gt;"No aplica"),N(I471)&gt;0,TODAY()&lt;N(I471),N(I471)-TODAY()&lt;=N('Ajustes'!$B$2)),"INICIO CERCANO - SIGUE ABIERTO; ","")&amp;IF(AND(E471&lt;&gt;"No aplica",C471=""),"SIN RESPONSABLE; ","")&amp;IF(AND(AND(E471&lt;&gt;"Hecho",E471&lt;&gt;"No aplica"),N(D471)=0),"SIN FECHA LÍMITE; ","")&amp;IF(AND(AND(E471&lt;&gt;"Hecho",E471&lt;&gt;"No aplica"),N(D471)&gt;0,N(I471)&gt;0,N(D471)&gt;N(I471)),"FECHA LÍMITE DESPUÉS DEL INICIO; ","")&amp;IF(AND(AND(E471&lt;&gt;"Hecho",E471&lt;&gt;"No aplica"),N(D471)&gt;0,N(D471)&lt;TODAY()),"VENCIDO; ","")&amp;IF(AND(E471="Hecho",G471=""),"HECHO - SIN COMPROBANTE; ","")&amp;IF(AND(E471="Hecho",N(F471)=0),"HECHO - SIN FECHA; ","")="","",LEFT(IF(A471="","SIN OBRA; ",IF(COUNTIF('Obras'!$A$2:$A$51,A471)=0,"OBRA NO ESTÁ EN OBRAS; ",""))&amp;IF(B471="","SIN PUNTO; ","")&amp;IF(AND(AND(E471&lt;&gt;"Hecho",E471&lt;&gt;"No aplica"),N(I471)&gt;0,TODAY()&gt;=N(I471)),"ABIERTO DESPUÉS DEL INICIO; ","")&amp;IF(AND(AND(E471&lt;&gt;"Hecho",E471&lt;&gt;"No aplica"),N(I471)&gt;0,TODAY()&lt;N(I471),N(I471)-TODAY()&lt;=N('Ajustes'!$B$2)),"INICIO CERCANO - SIGUE ABIERTO; ","")&amp;IF(AND(E471&lt;&gt;"No aplica",C471=""),"SIN RESPONSABLE; ","")&amp;IF(AND(AND(E471&lt;&gt;"Hecho",E471&lt;&gt;"No aplica"),N(D471)=0),"SIN FECHA LÍMITE; ","")&amp;IF(AND(AND(E471&lt;&gt;"Hecho",E471&lt;&gt;"No aplica"),N(D471)&gt;0,N(I471)&gt;0,N(D471)&gt;N(I471)),"FECHA LÍMITE DESPUÉS DEL INICIO; ","")&amp;IF(AND(AND(E471&lt;&gt;"Hecho",E471&lt;&gt;"No aplica"),N(D471)&gt;0,N(D471)&lt;TODAY()),"VENCIDO; ","")&amp;IF(AND(E471="Hecho",G471=""),"HECHO - SIN COMPROBANTE; ","")&amp;IF(AND(E471="Hecho",N(F471)=0),"HECHO - SIN FECHA; ",""),LEN(IF(A471="","SIN OBRA; ",IF(COUNTIF('Obras'!$A$2:$A$51,A471)=0,"OBRA NO ESTÁ EN OBRAS; ",""))&amp;IF(B471="","SIN PUNTO; ","")&amp;IF(AND(AND(E471&lt;&gt;"Hecho",E471&lt;&gt;"No aplica"),N(I471)&gt;0,TODAY()&gt;=N(I471)),"ABIERTO DESPUÉS DEL INICIO; ","")&amp;IF(AND(AND(E471&lt;&gt;"Hecho",E471&lt;&gt;"No aplica"),N(I471)&gt;0,TODAY()&lt;N(I471),N(I471)-TODAY()&lt;=N('Ajustes'!$B$2)),"INICIO CERCANO - SIGUE ABIERTO; ","")&amp;IF(AND(E471&lt;&gt;"No aplica",C471=""),"SIN RESPONSABLE; ","")&amp;IF(AND(AND(E471&lt;&gt;"Hecho",E471&lt;&gt;"No aplica"),N(D471)=0),"SIN FECHA LÍMITE; ","")&amp;IF(AND(AND(E471&lt;&gt;"Hecho",E471&lt;&gt;"No aplica"),N(D471)&gt;0,N(I471)&gt;0,N(D471)&gt;N(I471)),"FECHA LÍMITE DESPUÉS DEL INICIO; ","")&amp;IF(AND(AND(E471&lt;&gt;"Hecho",E471&lt;&gt;"No aplica"),N(D471)&gt;0,N(D471)&lt;TODAY()),"VENCIDO; ","")&amp;IF(AND(E471="Hecho",G471=""),"HECHO - SIN COMPROBANTE; ","")&amp;IF(AND(E471="Hecho",N(F471)=0),"HECHO - SIN FECHA; ",""))-2)))</f>
        <v/>
      </c>
    </row>
    <row r="472">
      <c r="B472" s="6" t="n"/>
      <c r="D472" s="7" t="n"/>
      <c r="F472" s="7" t="n"/>
      <c r="H472" s="6" t="n"/>
      <c r="I472" s="7">
        <f>IF(A472="","",IFERROR(IF(N(INDEX('Obras'!$D$2:$D$51,MATCH(A472,'Obras'!$A$2:$A$51,0)))=0,"",INDEX('Obras'!$D$2:$D$51,MATCH(A472,'Obras'!$A$2:$A$51,0))),""))</f>
        <v/>
      </c>
      <c r="J472" s="8">
        <f>IF(N(I472)=0,"",N(I472)-TODAY())</f>
        <v/>
      </c>
      <c r="K472" s="6">
        <f>IF(NOT(OR(A472&lt;&gt;"",B472&lt;&gt;"")),"",IF(IF(A472="","SIN OBRA; ",IF(COUNTIF('Obras'!$A$2:$A$51,A472)=0,"OBRA NO ESTÁ EN OBRAS; ",""))&amp;IF(B472="","SIN PUNTO; ","")&amp;IF(AND(AND(E472&lt;&gt;"Hecho",E472&lt;&gt;"No aplica"),N(I472)&gt;0,TODAY()&gt;=N(I472)),"ABIERTO DESPUÉS DEL INICIO; ","")&amp;IF(AND(AND(E472&lt;&gt;"Hecho",E472&lt;&gt;"No aplica"),N(I472)&gt;0,TODAY()&lt;N(I472),N(I472)-TODAY()&lt;=N('Ajustes'!$B$2)),"INICIO CERCANO - SIGUE ABIERTO; ","")&amp;IF(AND(E472&lt;&gt;"No aplica",C472=""),"SIN RESPONSABLE; ","")&amp;IF(AND(AND(E472&lt;&gt;"Hecho",E472&lt;&gt;"No aplica"),N(D472)=0),"SIN FECHA LÍMITE; ","")&amp;IF(AND(AND(E472&lt;&gt;"Hecho",E472&lt;&gt;"No aplica"),N(D472)&gt;0,N(I472)&gt;0,N(D472)&gt;N(I472)),"FECHA LÍMITE DESPUÉS DEL INICIO; ","")&amp;IF(AND(AND(E472&lt;&gt;"Hecho",E472&lt;&gt;"No aplica"),N(D472)&gt;0,N(D472)&lt;TODAY()),"VENCIDO; ","")&amp;IF(AND(E472="Hecho",G472=""),"HECHO - SIN COMPROBANTE; ","")&amp;IF(AND(E472="Hecho",N(F472)=0),"HECHO - SIN FECHA; ","")="","",LEFT(IF(A472="","SIN OBRA; ",IF(COUNTIF('Obras'!$A$2:$A$51,A472)=0,"OBRA NO ESTÁ EN OBRAS; ",""))&amp;IF(B472="","SIN PUNTO; ","")&amp;IF(AND(AND(E472&lt;&gt;"Hecho",E472&lt;&gt;"No aplica"),N(I472)&gt;0,TODAY()&gt;=N(I472)),"ABIERTO DESPUÉS DEL INICIO; ","")&amp;IF(AND(AND(E472&lt;&gt;"Hecho",E472&lt;&gt;"No aplica"),N(I472)&gt;0,TODAY()&lt;N(I472),N(I472)-TODAY()&lt;=N('Ajustes'!$B$2)),"INICIO CERCANO - SIGUE ABIERTO; ","")&amp;IF(AND(E472&lt;&gt;"No aplica",C472=""),"SIN RESPONSABLE; ","")&amp;IF(AND(AND(E472&lt;&gt;"Hecho",E472&lt;&gt;"No aplica"),N(D472)=0),"SIN FECHA LÍMITE; ","")&amp;IF(AND(AND(E472&lt;&gt;"Hecho",E472&lt;&gt;"No aplica"),N(D472)&gt;0,N(I472)&gt;0,N(D472)&gt;N(I472)),"FECHA LÍMITE DESPUÉS DEL INICIO; ","")&amp;IF(AND(AND(E472&lt;&gt;"Hecho",E472&lt;&gt;"No aplica"),N(D472)&gt;0,N(D472)&lt;TODAY()),"VENCIDO; ","")&amp;IF(AND(E472="Hecho",G472=""),"HECHO - SIN COMPROBANTE; ","")&amp;IF(AND(E472="Hecho",N(F472)=0),"HECHO - SIN FECHA; ",""),LEN(IF(A472="","SIN OBRA; ",IF(COUNTIF('Obras'!$A$2:$A$51,A472)=0,"OBRA NO ESTÁ EN OBRAS; ",""))&amp;IF(B472="","SIN PUNTO; ","")&amp;IF(AND(AND(E472&lt;&gt;"Hecho",E472&lt;&gt;"No aplica"),N(I472)&gt;0,TODAY()&gt;=N(I472)),"ABIERTO DESPUÉS DEL INICIO; ","")&amp;IF(AND(AND(E472&lt;&gt;"Hecho",E472&lt;&gt;"No aplica"),N(I472)&gt;0,TODAY()&lt;N(I472),N(I472)-TODAY()&lt;=N('Ajustes'!$B$2)),"INICIO CERCANO - SIGUE ABIERTO; ","")&amp;IF(AND(E472&lt;&gt;"No aplica",C472=""),"SIN RESPONSABLE; ","")&amp;IF(AND(AND(E472&lt;&gt;"Hecho",E472&lt;&gt;"No aplica"),N(D472)=0),"SIN FECHA LÍMITE; ","")&amp;IF(AND(AND(E472&lt;&gt;"Hecho",E472&lt;&gt;"No aplica"),N(D472)&gt;0,N(I472)&gt;0,N(D472)&gt;N(I472)),"FECHA LÍMITE DESPUÉS DEL INICIO; ","")&amp;IF(AND(AND(E472&lt;&gt;"Hecho",E472&lt;&gt;"No aplica"),N(D472)&gt;0,N(D472)&lt;TODAY()),"VENCIDO; ","")&amp;IF(AND(E472="Hecho",G472=""),"HECHO - SIN COMPROBANTE; ","")&amp;IF(AND(E472="Hecho",N(F472)=0),"HECHO - SIN FECHA; ",""))-2)))</f>
        <v/>
      </c>
    </row>
    <row r="473">
      <c r="B473" s="6" t="n"/>
      <c r="D473" s="7" t="n"/>
      <c r="F473" s="7" t="n"/>
      <c r="H473" s="6" t="n"/>
      <c r="I473" s="7">
        <f>IF(A473="","",IFERROR(IF(N(INDEX('Obras'!$D$2:$D$51,MATCH(A473,'Obras'!$A$2:$A$51,0)))=0,"",INDEX('Obras'!$D$2:$D$51,MATCH(A473,'Obras'!$A$2:$A$51,0))),""))</f>
        <v/>
      </c>
      <c r="J473" s="8">
        <f>IF(N(I473)=0,"",N(I473)-TODAY())</f>
        <v/>
      </c>
      <c r="K473" s="6">
        <f>IF(NOT(OR(A473&lt;&gt;"",B473&lt;&gt;"")),"",IF(IF(A473="","SIN OBRA; ",IF(COUNTIF('Obras'!$A$2:$A$51,A473)=0,"OBRA NO ESTÁ EN OBRAS; ",""))&amp;IF(B473="","SIN PUNTO; ","")&amp;IF(AND(AND(E473&lt;&gt;"Hecho",E473&lt;&gt;"No aplica"),N(I473)&gt;0,TODAY()&gt;=N(I473)),"ABIERTO DESPUÉS DEL INICIO; ","")&amp;IF(AND(AND(E473&lt;&gt;"Hecho",E473&lt;&gt;"No aplica"),N(I473)&gt;0,TODAY()&lt;N(I473),N(I473)-TODAY()&lt;=N('Ajustes'!$B$2)),"INICIO CERCANO - SIGUE ABIERTO; ","")&amp;IF(AND(E473&lt;&gt;"No aplica",C473=""),"SIN RESPONSABLE; ","")&amp;IF(AND(AND(E473&lt;&gt;"Hecho",E473&lt;&gt;"No aplica"),N(D473)=0),"SIN FECHA LÍMITE; ","")&amp;IF(AND(AND(E473&lt;&gt;"Hecho",E473&lt;&gt;"No aplica"),N(D473)&gt;0,N(I473)&gt;0,N(D473)&gt;N(I473)),"FECHA LÍMITE DESPUÉS DEL INICIO; ","")&amp;IF(AND(AND(E473&lt;&gt;"Hecho",E473&lt;&gt;"No aplica"),N(D473)&gt;0,N(D473)&lt;TODAY()),"VENCIDO; ","")&amp;IF(AND(E473="Hecho",G473=""),"HECHO - SIN COMPROBANTE; ","")&amp;IF(AND(E473="Hecho",N(F473)=0),"HECHO - SIN FECHA; ","")="","",LEFT(IF(A473="","SIN OBRA; ",IF(COUNTIF('Obras'!$A$2:$A$51,A473)=0,"OBRA NO ESTÁ EN OBRAS; ",""))&amp;IF(B473="","SIN PUNTO; ","")&amp;IF(AND(AND(E473&lt;&gt;"Hecho",E473&lt;&gt;"No aplica"),N(I473)&gt;0,TODAY()&gt;=N(I473)),"ABIERTO DESPUÉS DEL INICIO; ","")&amp;IF(AND(AND(E473&lt;&gt;"Hecho",E473&lt;&gt;"No aplica"),N(I473)&gt;0,TODAY()&lt;N(I473),N(I473)-TODAY()&lt;=N('Ajustes'!$B$2)),"INICIO CERCANO - SIGUE ABIERTO; ","")&amp;IF(AND(E473&lt;&gt;"No aplica",C473=""),"SIN RESPONSABLE; ","")&amp;IF(AND(AND(E473&lt;&gt;"Hecho",E473&lt;&gt;"No aplica"),N(D473)=0),"SIN FECHA LÍMITE; ","")&amp;IF(AND(AND(E473&lt;&gt;"Hecho",E473&lt;&gt;"No aplica"),N(D473)&gt;0,N(I473)&gt;0,N(D473)&gt;N(I473)),"FECHA LÍMITE DESPUÉS DEL INICIO; ","")&amp;IF(AND(AND(E473&lt;&gt;"Hecho",E473&lt;&gt;"No aplica"),N(D473)&gt;0,N(D473)&lt;TODAY()),"VENCIDO; ","")&amp;IF(AND(E473="Hecho",G473=""),"HECHO - SIN COMPROBANTE; ","")&amp;IF(AND(E473="Hecho",N(F473)=0),"HECHO - SIN FECHA; ",""),LEN(IF(A473="","SIN OBRA; ",IF(COUNTIF('Obras'!$A$2:$A$51,A473)=0,"OBRA NO ESTÁ EN OBRAS; ",""))&amp;IF(B473="","SIN PUNTO; ","")&amp;IF(AND(AND(E473&lt;&gt;"Hecho",E473&lt;&gt;"No aplica"),N(I473)&gt;0,TODAY()&gt;=N(I473)),"ABIERTO DESPUÉS DEL INICIO; ","")&amp;IF(AND(AND(E473&lt;&gt;"Hecho",E473&lt;&gt;"No aplica"),N(I473)&gt;0,TODAY()&lt;N(I473),N(I473)-TODAY()&lt;=N('Ajustes'!$B$2)),"INICIO CERCANO - SIGUE ABIERTO; ","")&amp;IF(AND(E473&lt;&gt;"No aplica",C473=""),"SIN RESPONSABLE; ","")&amp;IF(AND(AND(E473&lt;&gt;"Hecho",E473&lt;&gt;"No aplica"),N(D473)=0),"SIN FECHA LÍMITE; ","")&amp;IF(AND(AND(E473&lt;&gt;"Hecho",E473&lt;&gt;"No aplica"),N(D473)&gt;0,N(I473)&gt;0,N(D473)&gt;N(I473)),"FECHA LÍMITE DESPUÉS DEL INICIO; ","")&amp;IF(AND(AND(E473&lt;&gt;"Hecho",E473&lt;&gt;"No aplica"),N(D473)&gt;0,N(D473)&lt;TODAY()),"VENCIDO; ","")&amp;IF(AND(E473="Hecho",G473=""),"HECHO - SIN COMPROBANTE; ","")&amp;IF(AND(E473="Hecho",N(F473)=0),"HECHO - SIN FECHA; ",""))-2)))</f>
        <v/>
      </c>
    </row>
    <row r="474">
      <c r="B474" s="6" t="n"/>
      <c r="D474" s="7" t="n"/>
      <c r="F474" s="7" t="n"/>
      <c r="H474" s="6" t="n"/>
      <c r="I474" s="7">
        <f>IF(A474="","",IFERROR(IF(N(INDEX('Obras'!$D$2:$D$51,MATCH(A474,'Obras'!$A$2:$A$51,0)))=0,"",INDEX('Obras'!$D$2:$D$51,MATCH(A474,'Obras'!$A$2:$A$51,0))),""))</f>
        <v/>
      </c>
      <c r="J474" s="8">
        <f>IF(N(I474)=0,"",N(I474)-TODAY())</f>
        <v/>
      </c>
      <c r="K474" s="6">
        <f>IF(NOT(OR(A474&lt;&gt;"",B474&lt;&gt;"")),"",IF(IF(A474="","SIN OBRA; ",IF(COUNTIF('Obras'!$A$2:$A$51,A474)=0,"OBRA NO ESTÁ EN OBRAS; ",""))&amp;IF(B474="","SIN PUNTO; ","")&amp;IF(AND(AND(E474&lt;&gt;"Hecho",E474&lt;&gt;"No aplica"),N(I474)&gt;0,TODAY()&gt;=N(I474)),"ABIERTO DESPUÉS DEL INICIO; ","")&amp;IF(AND(AND(E474&lt;&gt;"Hecho",E474&lt;&gt;"No aplica"),N(I474)&gt;0,TODAY()&lt;N(I474),N(I474)-TODAY()&lt;=N('Ajustes'!$B$2)),"INICIO CERCANO - SIGUE ABIERTO; ","")&amp;IF(AND(E474&lt;&gt;"No aplica",C474=""),"SIN RESPONSABLE; ","")&amp;IF(AND(AND(E474&lt;&gt;"Hecho",E474&lt;&gt;"No aplica"),N(D474)=0),"SIN FECHA LÍMITE; ","")&amp;IF(AND(AND(E474&lt;&gt;"Hecho",E474&lt;&gt;"No aplica"),N(D474)&gt;0,N(I474)&gt;0,N(D474)&gt;N(I474)),"FECHA LÍMITE DESPUÉS DEL INICIO; ","")&amp;IF(AND(AND(E474&lt;&gt;"Hecho",E474&lt;&gt;"No aplica"),N(D474)&gt;0,N(D474)&lt;TODAY()),"VENCIDO; ","")&amp;IF(AND(E474="Hecho",G474=""),"HECHO - SIN COMPROBANTE; ","")&amp;IF(AND(E474="Hecho",N(F474)=0),"HECHO - SIN FECHA; ","")="","",LEFT(IF(A474="","SIN OBRA; ",IF(COUNTIF('Obras'!$A$2:$A$51,A474)=0,"OBRA NO ESTÁ EN OBRAS; ",""))&amp;IF(B474="","SIN PUNTO; ","")&amp;IF(AND(AND(E474&lt;&gt;"Hecho",E474&lt;&gt;"No aplica"),N(I474)&gt;0,TODAY()&gt;=N(I474)),"ABIERTO DESPUÉS DEL INICIO; ","")&amp;IF(AND(AND(E474&lt;&gt;"Hecho",E474&lt;&gt;"No aplica"),N(I474)&gt;0,TODAY()&lt;N(I474),N(I474)-TODAY()&lt;=N('Ajustes'!$B$2)),"INICIO CERCANO - SIGUE ABIERTO; ","")&amp;IF(AND(E474&lt;&gt;"No aplica",C474=""),"SIN RESPONSABLE; ","")&amp;IF(AND(AND(E474&lt;&gt;"Hecho",E474&lt;&gt;"No aplica"),N(D474)=0),"SIN FECHA LÍMITE; ","")&amp;IF(AND(AND(E474&lt;&gt;"Hecho",E474&lt;&gt;"No aplica"),N(D474)&gt;0,N(I474)&gt;0,N(D474)&gt;N(I474)),"FECHA LÍMITE DESPUÉS DEL INICIO; ","")&amp;IF(AND(AND(E474&lt;&gt;"Hecho",E474&lt;&gt;"No aplica"),N(D474)&gt;0,N(D474)&lt;TODAY()),"VENCIDO; ","")&amp;IF(AND(E474="Hecho",G474=""),"HECHO - SIN COMPROBANTE; ","")&amp;IF(AND(E474="Hecho",N(F474)=0),"HECHO - SIN FECHA; ",""),LEN(IF(A474="","SIN OBRA; ",IF(COUNTIF('Obras'!$A$2:$A$51,A474)=0,"OBRA NO ESTÁ EN OBRAS; ",""))&amp;IF(B474="","SIN PUNTO; ","")&amp;IF(AND(AND(E474&lt;&gt;"Hecho",E474&lt;&gt;"No aplica"),N(I474)&gt;0,TODAY()&gt;=N(I474)),"ABIERTO DESPUÉS DEL INICIO; ","")&amp;IF(AND(AND(E474&lt;&gt;"Hecho",E474&lt;&gt;"No aplica"),N(I474)&gt;0,TODAY()&lt;N(I474),N(I474)-TODAY()&lt;=N('Ajustes'!$B$2)),"INICIO CERCANO - SIGUE ABIERTO; ","")&amp;IF(AND(E474&lt;&gt;"No aplica",C474=""),"SIN RESPONSABLE; ","")&amp;IF(AND(AND(E474&lt;&gt;"Hecho",E474&lt;&gt;"No aplica"),N(D474)=0),"SIN FECHA LÍMITE; ","")&amp;IF(AND(AND(E474&lt;&gt;"Hecho",E474&lt;&gt;"No aplica"),N(D474)&gt;0,N(I474)&gt;0,N(D474)&gt;N(I474)),"FECHA LÍMITE DESPUÉS DEL INICIO; ","")&amp;IF(AND(AND(E474&lt;&gt;"Hecho",E474&lt;&gt;"No aplica"),N(D474)&gt;0,N(D474)&lt;TODAY()),"VENCIDO; ","")&amp;IF(AND(E474="Hecho",G474=""),"HECHO - SIN COMPROBANTE; ","")&amp;IF(AND(E474="Hecho",N(F474)=0),"HECHO - SIN FECHA; ",""))-2)))</f>
        <v/>
      </c>
    </row>
    <row r="475">
      <c r="B475" s="6" t="n"/>
      <c r="D475" s="7" t="n"/>
      <c r="F475" s="7" t="n"/>
      <c r="H475" s="6" t="n"/>
      <c r="I475" s="7">
        <f>IF(A475="","",IFERROR(IF(N(INDEX('Obras'!$D$2:$D$51,MATCH(A475,'Obras'!$A$2:$A$51,0)))=0,"",INDEX('Obras'!$D$2:$D$51,MATCH(A475,'Obras'!$A$2:$A$51,0))),""))</f>
        <v/>
      </c>
      <c r="J475" s="8">
        <f>IF(N(I475)=0,"",N(I475)-TODAY())</f>
        <v/>
      </c>
      <c r="K475" s="6">
        <f>IF(NOT(OR(A475&lt;&gt;"",B475&lt;&gt;"")),"",IF(IF(A475="","SIN OBRA; ",IF(COUNTIF('Obras'!$A$2:$A$51,A475)=0,"OBRA NO ESTÁ EN OBRAS; ",""))&amp;IF(B475="","SIN PUNTO; ","")&amp;IF(AND(AND(E475&lt;&gt;"Hecho",E475&lt;&gt;"No aplica"),N(I475)&gt;0,TODAY()&gt;=N(I475)),"ABIERTO DESPUÉS DEL INICIO; ","")&amp;IF(AND(AND(E475&lt;&gt;"Hecho",E475&lt;&gt;"No aplica"),N(I475)&gt;0,TODAY()&lt;N(I475),N(I475)-TODAY()&lt;=N('Ajustes'!$B$2)),"INICIO CERCANO - SIGUE ABIERTO; ","")&amp;IF(AND(E475&lt;&gt;"No aplica",C475=""),"SIN RESPONSABLE; ","")&amp;IF(AND(AND(E475&lt;&gt;"Hecho",E475&lt;&gt;"No aplica"),N(D475)=0),"SIN FECHA LÍMITE; ","")&amp;IF(AND(AND(E475&lt;&gt;"Hecho",E475&lt;&gt;"No aplica"),N(D475)&gt;0,N(I475)&gt;0,N(D475)&gt;N(I475)),"FECHA LÍMITE DESPUÉS DEL INICIO; ","")&amp;IF(AND(AND(E475&lt;&gt;"Hecho",E475&lt;&gt;"No aplica"),N(D475)&gt;0,N(D475)&lt;TODAY()),"VENCIDO; ","")&amp;IF(AND(E475="Hecho",G475=""),"HECHO - SIN COMPROBANTE; ","")&amp;IF(AND(E475="Hecho",N(F475)=0),"HECHO - SIN FECHA; ","")="","",LEFT(IF(A475="","SIN OBRA; ",IF(COUNTIF('Obras'!$A$2:$A$51,A475)=0,"OBRA NO ESTÁ EN OBRAS; ",""))&amp;IF(B475="","SIN PUNTO; ","")&amp;IF(AND(AND(E475&lt;&gt;"Hecho",E475&lt;&gt;"No aplica"),N(I475)&gt;0,TODAY()&gt;=N(I475)),"ABIERTO DESPUÉS DEL INICIO; ","")&amp;IF(AND(AND(E475&lt;&gt;"Hecho",E475&lt;&gt;"No aplica"),N(I475)&gt;0,TODAY()&lt;N(I475),N(I475)-TODAY()&lt;=N('Ajustes'!$B$2)),"INICIO CERCANO - SIGUE ABIERTO; ","")&amp;IF(AND(E475&lt;&gt;"No aplica",C475=""),"SIN RESPONSABLE; ","")&amp;IF(AND(AND(E475&lt;&gt;"Hecho",E475&lt;&gt;"No aplica"),N(D475)=0),"SIN FECHA LÍMITE; ","")&amp;IF(AND(AND(E475&lt;&gt;"Hecho",E475&lt;&gt;"No aplica"),N(D475)&gt;0,N(I475)&gt;0,N(D475)&gt;N(I475)),"FECHA LÍMITE DESPUÉS DEL INICIO; ","")&amp;IF(AND(AND(E475&lt;&gt;"Hecho",E475&lt;&gt;"No aplica"),N(D475)&gt;0,N(D475)&lt;TODAY()),"VENCIDO; ","")&amp;IF(AND(E475="Hecho",G475=""),"HECHO - SIN COMPROBANTE; ","")&amp;IF(AND(E475="Hecho",N(F475)=0),"HECHO - SIN FECHA; ",""),LEN(IF(A475="","SIN OBRA; ",IF(COUNTIF('Obras'!$A$2:$A$51,A475)=0,"OBRA NO ESTÁ EN OBRAS; ",""))&amp;IF(B475="","SIN PUNTO; ","")&amp;IF(AND(AND(E475&lt;&gt;"Hecho",E475&lt;&gt;"No aplica"),N(I475)&gt;0,TODAY()&gt;=N(I475)),"ABIERTO DESPUÉS DEL INICIO; ","")&amp;IF(AND(AND(E475&lt;&gt;"Hecho",E475&lt;&gt;"No aplica"),N(I475)&gt;0,TODAY()&lt;N(I475),N(I475)-TODAY()&lt;=N('Ajustes'!$B$2)),"INICIO CERCANO - SIGUE ABIERTO; ","")&amp;IF(AND(E475&lt;&gt;"No aplica",C475=""),"SIN RESPONSABLE; ","")&amp;IF(AND(AND(E475&lt;&gt;"Hecho",E475&lt;&gt;"No aplica"),N(D475)=0),"SIN FECHA LÍMITE; ","")&amp;IF(AND(AND(E475&lt;&gt;"Hecho",E475&lt;&gt;"No aplica"),N(D475)&gt;0,N(I475)&gt;0,N(D475)&gt;N(I475)),"FECHA LÍMITE DESPUÉS DEL INICIO; ","")&amp;IF(AND(AND(E475&lt;&gt;"Hecho",E475&lt;&gt;"No aplica"),N(D475)&gt;0,N(D475)&lt;TODAY()),"VENCIDO; ","")&amp;IF(AND(E475="Hecho",G475=""),"HECHO - SIN COMPROBANTE; ","")&amp;IF(AND(E475="Hecho",N(F475)=0),"HECHO - SIN FECHA; ",""))-2)))</f>
        <v/>
      </c>
    </row>
    <row r="476">
      <c r="B476" s="6" t="n"/>
      <c r="D476" s="7" t="n"/>
      <c r="F476" s="7" t="n"/>
      <c r="H476" s="6" t="n"/>
      <c r="I476" s="7">
        <f>IF(A476="","",IFERROR(IF(N(INDEX('Obras'!$D$2:$D$51,MATCH(A476,'Obras'!$A$2:$A$51,0)))=0,"",INDEX('Obras'!$D$2:$D$51,MATCH(A476,'Obras'!$A$2:$A$51,0))),""))</f>
        <v/>
      </c>
      <c r="J476" s="8">
        <f>IF(N(I476)=0,"",N(I476)-TODAY())</f>
        <v/>
      </c>
      <c r="K476" s="6">
        <f>IF(NOT(OR(A476&lt;&gt;"",B476&lt;&gt;"")),"",IF(IF(A476="","SIN OBRA; ",IF(COUNTIF('Obras'!$A$2:$A$51,A476)=0,"OBRA NO ESTÁ EN OBRAS; ",""))&amp;IF(B476="","SIN PUNTO; ","")&amp;IF(AND(AND(E476&lt;&gt;"Hecho",E476&lt;&gt;"No aplica"),N(I476)&gt;0,TODAY()&gt;=N(I476)),"ABIERTO DESPUÉS DEL INICIO; ","")&amp;IF(AND(AND(E476&lt;&gt;"Hecho",E476&lt;&gt;"No aplica"),N(I476)&gt;0,TODAY()&lt;N(I476),N(I476)-TODAY()&lt;=N('Ajustes'!$B$2)),"INICIO CERCANO - SIGUE ABIERTO; ","")&amp;IF(AND(E476&lt;&gt;"No aplica",C476=""),"SIN RESPONSABLE; ","")&amp;IF(AND(AND(E476&lt;&gt;"Hecho",E476&lt;&gt;"No aplica"),N(D476)=0),"SIN FECHA LÍMITE; ","")&amp;IF(AND(AND(E476&lt;&gt;"Hecho",E476&lt;&gt;"No aplica"),N(D476)&gt;0,N(I476)&gt;0,N(D476)&gt;N(I476)),"FECHA LÍMITE DESPUÉS DEL INICIO; ","")&amp;IF(AND(AND(E476&lt;&gt;"Hecho",E476&lt;&gt;"No aplica"),N(D476)&gt;0,N(D476)&lt;TODAY()),"VENCIDO; ","")&amp;IF(AND(E476="Hecho",G476=""),"HECHO - SIN COMPROBANTE; ","")&amp;IF(AND(E476="Hecho",N(F476)=0),"HECHO - SIN FECHA; ","")="","",LEFT(IF(A476="","SIN OBRA; ",IF(COUNTIF('Obras'!$A$2:$A$51,A476)=0,"OBRA NO ESTÁ EN OBRAS; ",""))&amp;IF(B476="","SIN PUNTO; ","")&amp;IF(AND(AND(E476&lt;&gt;"Hecho",E476&lt;&gt;"No aplica"),N(I476)&gt;0,TODAY()&gt;=N(I476)),"ABIERTO DESPUÉS DEL INICIO; ","")&amp;IF(AND(AND(E476&lt;&gt;"Hecho",E476&lt;&gt;"No aplica"),N(I476)&gt;0,TODAY()&lt;N(I476),N(I476)-TODAY()&lt;=N('Ajustes'!$B$2)),"INICIO CERCANO - SIGUE ABIERTO; ","")&amp;IF(AND(E476&lt;&gt;"No aplica",C476=""),"SIN RESPONSABLE; ","")&amp;IF(AND(AND(E476&lt;&gt;"Hecho",E476&lt;&gt;"No aplica"),N(D476)=0),"SIN FECHA LÍMITE; ","")&amp;IF(AND(AND(E476&lt;&gt;"Hecho",E476&lt;&gt;"No aplica"),N(D476)&gt;0,N(I476)&gt;0,N(D476)&gt;N(I476)),"FECHA LÍMITE DESPUÉS DEL INICIO; ","")&amp;IF(AND(AND(E476&lt;&gt;"Hecho",E476&lt;&gt;"No aplica"),N(D476)&gt;0,N(D476)&lt;TODAY()),"VENCIDO; ","")&amp;IF(AND(E476="Hecho",G476=""),"HECHO - SIN COMPROBANTE; ","")&amp;IF(AND(E476="Hecho",N(F476)=0),"HECHO - SIN FECHA; ",""),LEN(IF(A476="","SIN OBRA; ",IF(COUNTIF('Obras'!$A$2:$A$51,A476)=0,"OBRA NO ESTÁ EN OBRAS; ",""))&amp;IF(B476="","SIN PUNTO; ","")&amp;IF(AND(AND(E476&lt;&gt;"Hecho",E476&lt;&gt;"No aplica"),N(I476)&gt;0,TODAY()&gt;=N(I476)),"ABIERTO DESPUÉS DEL INICIO; ","")&amp;IF(AND(AND(E476&lt;&gt;"Hecho",E476&lt;&gt;"No aplica"),N(I476)&gt;0,TODAY()&lt;N(I476),N(I476)-TODAY()&lt;=N('Ajustes'!$B$2)),"INICIO CERCANO - SIGUE ABIERTO; ","")&amp;IF(AND(E476&lt;&gt;"No aplica",C476=""),"SIN RESPONSABLE; ","")&amp;IF(AND(AND(E476&lt;&gt;"Hecho",E476&lt;&gt;"No aplica"),N(D476)=0),"SIN FECHA LÍMITE; ","")&amp;IF(AND(AND(E476&lt;&gt;"Hecho",E476&lt;&gt;"No aplica"),N(D476)&gt;0,N(I476)&gt;0,N(D476)&gt;N(I476)),"FECHA LÍMITE DESPUÉS DEL INICIO; ","")&amp;IF(AND(AND(E476&lt;&gt;"Hecho",E476&lt;&gt;"No aplica"),N(D476)&gt;0,N(D476)&lt;TODAY()),"VENCIDO; ","")&amp;IF(AND(E476="Hecho",G476=""),"HECHO - SIN COMPROBANTE; ","")&amp;IF(AND(E476="Hecho",N(F476)=0),"HECHO - SIN FECHA; ",""))-2)))</f>
        <v/>
      </c>
    </row>
    <row r="477">
      <c r="B477" s="6" t="n"/>
      <c r="D477" s="7" t="n"/>
      <c r="F477" s="7" t="n"/>
      <c r="H477" s="6" t="n"/>
      <c r="I477" s="7">
        <f>IF(A477="","",IFERROR(IF(N(INDEX('Obras'!$D$2:$D$51,MATCH(A477,'Obras'!$A$2:$A$51,0)))=0,"",INDEX('Obras'!$D$2:$D$51,MATCH(A477,'Obras'!$A$2:$A$51,0))),""))</f>
        <v/>
      </c>
      <c r="J477" s="8">
        <f>IF(N(I477)=0,"",N(I477)-TODAY())</f>
        <v/>
      </c>
      <c r="K477" s="6">
        <f>IF(NOT(OR(A477&lt;&gt;"",B477&lt;&gt;"")),"",IF(IF(A477="","SIN OBRA; ",IF(COUNTIF('Obras'!$A$2:$A$51,A477)=0,"OBRA NO ESTÁ EN OBRAS; ",""))&amp;IF(B477="","SIN PUNTO; ","")&amp;IF(AND(AND(E477&lt;&gt;"Hecho",E477&lt;&gt;"No aplica"),N(I477)&gt;0,TODAY()&gt;=N(I477)),"ABIERTO DESPUÉS DEL INICIO; ","")&amp;IF(AND(AND(E477&lt;&gt;"Hecho",E477&lt;&gt;"No aplica"),N(I477)&gt;0,TODAY()&lt;N(I477),N(I477)-TODAY()&lt;=N('Ajustes'!$B$2)),"INICIO CERCANO - SIGUE ABIERTO; ","")&amp;IF(AND(E477&lt;&gt;"No aplica",C477=""),"SIN RESPONSABLE; ","")&amp;IF(AND(AND(E477&lt;&gt;"Hecho",E477&lt;&gt;"No aplica"),N(D477)=0),"SIN FECHA LÍMITE; ","")&amp;IF(AND(AND(E477&lt;&gt;"Hecho",E477&lt;&gt;"No aplica"),N(D477)&gt;0,N(I477)&gt;0,N(D477)&gt;N(I477)),"FECHA LÍMITE DESPUÉS DEL INICIO; ","")&amp;IF(AND(AND(E477&lt;&gt;"Hecho",E477&lt;&gt;"No aplica"),N(D477)&gt;0,N(D477)&lt;TODAY()),"VENCIDO; ","")&amp;IF(AND(E477="Hecho",G477=""),"HECHO - SIN COMPROBANTE; ","")&amp;IF(AND(E477="Hecho",N(F477)=0),"HECHO - SIN FECHA; ","")="","",LEFT(IF(A477="","SIN OBRA; ",IF(COUNTIF('Obras'!$A$2:$A$51,A477)=0,"OBRA NO ESTÁ EN OBRAS; ",""))&amp;IF(B477="","SIN PUNTO; ","")&amp;IF(AND(AND(E477&lt;&gt;"Hecho",E477&lt;&gt;"No aplica"),N(I477)&gt;0,TODAY()&gt;=N(I477)),"ABIERTO DESPUÉS DEL INICIO; ","")&amp;IF(AND(AND(E477&lt;&gt;"Hecho",E477&lt;&gt;"No aplica"),N(I477)&gt;0,TODAY()&lt;N(I477),N(I477)-TODAY()&lt;=N('Ajustes'!$B$2)),"INICIO CERCANO - SIGUE ABIERTO; ","")&amp;IF(AND(E477&lt;&gt;"No aplica",C477=""),"SIN RESPONSABLE; ","")&amp;IF(AND(AND(E477&lt;&gt;"Hecho",E477&lt;&gt;"No aplica"),N(D477)=0),"SIN FECHA LÍMITE; ","")&amp;IF(AND(AND(E477&lt;&gt;"Hecho",E477&lt;&gt;"No aplica"),N(D477)&gt;0,N(I477)&gt;0,N(D477)&gt;N(I477)),"FECHA LÍMITE DESPUÉS DEL INICIO; ","")&amp;IF(AND(AND(E477&lt;&gt;"Hecho",E477&lt;&gt;"No aplica"),N(D477)&gt;0,N(D477)&lt;TODAY()),"VENCIDO; ","")&amp;IF(AND(E477="Hecho",G477=""),"HECHO - SIN COMPROBANTE; ","")&amp;IF(AND(E477="Hecho",N(F477)=0),"HECHO - SIN FECHA; ",""),LEN(IF(A477="","SIN OBRA; ",IF(COUNTIF('Obras'!$A$2:$A$51,A477)=0,"OBRA NO ESTÁ EN OBRAS; ",""))&amp;IF(B477="","SIN PUNTO; ","")&amp;IF(AND(AND(E477&lt;&gt;"Hecho",E477&lt;&gt;"No aplica"),N(I477)&gt;0,TODAY()&gt;=N(I477)),"ABIERTO DESPUÉS DEL INICIO; ","")&amp;IF(AND(AND(E477&lt;&gt;"Hecho",E477&lt;&gt;"No aplica"),N(I477)&gt;0,TODAY()&lt;N(I477),N(I477)-TODAY()&lt;=N('Ajustes'!$B$2)),"INICIO CERCANO - SIGUE ABIERTO; ","")&amp;IF(AND(E477&lt;&gt;"No aplica",C477=""),"SIN RESPONSABLE; ","")&amp;IF(AND(AND(E477&lt;&gt;"Hecho",E477&lt;&gt;"No aplica"),N(D477)=0),"SIN FECHA LÍMITE; ","")&amp;IF(AND(AND(E477&lt;&gt;"Hecho",E477&lt;&gt;"No aplica"),N(D477)&gt;0,N(I477)&gt;0,N(D477)&gt;N(I477)),"FECHA LÍMITE DESPUÉS DEL INICIO; ","")&amp;IF(AND(AND(E477&lt;&gt;"Hecho",E477&lt;&gt;"No aplica"),N(D477)&gt;0,N(D477)&lt;TODAY()),"VENCIDO; ","")&amp;IF(AND(E477="Hecho",G477=""),"HECHO - SIN COMPROBANTE; ","")&amp;IF(AND(E477="Hecho",N(F477)=0),"HECHO - SIN FECHA; ",""))-2)))</f>
        <v/>
      </c>
    </row>
    <row r="478">
      <c r="B478" s="6" t="n"/>
      <c r="D478" s="7" t="n"/>
      <c r="F478" s="7" t="n"/>
      <c r="H478" s="6" t="n"/>
      <c r="I478" s="7">
        <f>IF(A478="","",IFERROR(IF(N(INDEX('Obras'!$D$2:$D$51,MATCH(A478,'Obras'!$A$2:$A$51,0)))=0,"",INDEX('Obras'!$D$2:$D$51,MATCH(A478,'Obras'!$A$2:$A$51,0))),""))</f>
        <v/>
      </c>
      <c r="J478" s="8">
        <f>IF(N(I478)=0,"",N(I478)-TODAY())</f>
        <v/>
      </c>
      <c r="K478" s="6">
        <f>IF(NOT(OR(A478&lt;&gt;"",B478&lt;&gt;"")),"",IF(IF(A478="","SIN OBRA; ",IF(COUNTIF('Obras'!$A$2:$A$51,A478)=0,"OBRA NO ESTÁ EN OBRAS; ",""))&amp;IF(B478="","SIN PUNTO; ","")&amp;IF(AND(AND(E478&lt;&gt;"Hecho",E478&lt;&gt;"No aplica"),N(I478)&gt;0,TODAY()&gt;=N(I478)),"ABIERTO DESPUÉS DEL INICIO; ","")&amp;IF(AND(AND(E478&lt;&gt;"Hecho",E478&lt;&gt;"No aplica"),N(I478)&gt;0,TODAY()&lt;N(I478),N(I478)-TODAY()&lt;=N('Ajustes'!$B$2)),"INICIO CERCANO - SIGUE ABIERTO; ","")&amp;IF(AND(E478&lt;&gt;"No aplica",C478=""),"SIN RESPONSABLE; ","")&amp;IF(AND(AND(E478&lt;&gt;"Hecho",E478&lt;&gt;"No aplica"),N(D478)=0),"SIN FECHA LÍMITE; ","")&amp;IF(AND(AND(E478&lt;&gt;"Hecho",E478&lt;&gt;"No aplica"),N(D478)&gt;0,N(I478)&gt;0,N(D478)&gt;N(I478)),"FECHA LÍMITE DESPUÉS DEL INICIO; ","")&amp;IF(AND(AND(E478&lt;&gt;"Hecho",E478&lt;&gt;"No aplica"),N(D478)&gt;0,N(D478)&lt;TODAY()),"VENCIDO; ","")&amp;IF(AND(E478="Hecho",G478=""),"HECHO - SIN COMPROBANTE; ","")&amp;IF(AND(E478="Hecho",N(F478)=0),"HECHO - SIN FECHA; ","")="","",LEFT(IF(A478="","SIN OBRA; ",IF(COUNTIF('Obras'!$A$2:$A$51,A478)=0,"OBRA NO ESTÁ EN OBRAS; ",""))&amp;IF(B478="","SIN PUNTO; ","")&amp;IF(AND(AND(E478&lt;&gt;"Hecho",E478&lt;&gt;"No aplica"),N(I478)&gt;0,TODAY()&gt;=N(I478)),"ABIERTO DESPUÉS DEL INICIO; ","")&amp;IF(AND(AND(E478&lt;&gt;"Hecho",E478&lt;&gt;"No aplica"),N(I478)&gt;0,TODAY()&lt;N(I478),N(I478)-TODAY()&lt;=N('Ajustes'!$B$2)),"INICIO CERCANO - SIGUE ABIERTO; ","")&amp;IF(AND(E478&lt;&gt;"No aplica",C478=""),"SIN RESPONSABLE; ","")&amp;IF(AND(AND(E478&lt;&gt;"Hecho",E478&lt;&gt;"No aplica"),N(D478)=0),"SIN FECHA LÍMITE; ","")&amp;IF(AND(AND(E478&lt;&gt;"Hecho",E478&lt;&gt;"No aplica"),N(D478)&gt;0,N(I478)&gt;0,N(D478)&gt;N(I478)),"FECHA LÍMITE DESPUÉS DEL INICIO; ","")&amp;IF(AND(AND(E478&lt;&gt;"Hecho",E478&lt;&gt;"No aplica"),N(D478)&gt;0,N(D478)&lt;TODAY()),"VENCIDO; ","")&amp;IF(AND(E478="Hecho",G478=""),"HECHO - SIN COMPROBANTE; ","")&amp;IF(AND(E478="Hecho",N(F478)=0),"HECHO - SIN FECHA; ",""),LEN(IF(A478="","SIN OBRA; ",IF(COUNTIF('Obras'!$A$2:$A$51,A478)=0,"OBRA NO ESTÁ EN OBRAS; ",""))&amp;IF(B478="","SIN PUNTO; ","")&amp;IF(AND(AND(E478&lt;&gt;"Hecho",E478&lt;&gt;"No aplica"),N(I478)&gt;0,TODAY()&gt;=N(I478)),"ABIERTO DESPUÉS DEL INICIO; ","")&amp;IF(AND(AND(E478&lt;&gt;"Hecho",E478&lt;&gt;"No aplica"),N(I478)&gt;0,TODAY()&lt;N(I478),N(I478)-TODAY()&lt;=N('Ajustes'!$B$2)),"INICIO CERCANO - SIGUE ABIERTO; ","")&amp;IF(AND(E478&lt;&gt;"No aplica",C478=""),"SIN RESPONSABLE; ","")&amp;IF(AND(AND(E478&lt;&gt;"Hecho",E478&lt;&gt;"No aplica"),N(D478)=0),"SIN FECHA LÍMITE; ","")&amp;IF(AND(AND(E478&lt;&gt;"Hecho",E478&lt;&gt;"No aplica"),N(D478)&gt;0,N(I478)&gt;0,N(D478)&gt;N(I478)),"FECHA LÍMITE DESPUÉS DEL INICIO; ","")&amp;IF(AND(AND(E478&lt;&gt;"Hecho",E478&lt;&gt;"No aplica"),N(D478)&gt;0,N(D478)&lt;TODAY()),"VENCIDO; ","")&amp;IF(AND(E478="Hecho",G478=""),"HECHO - SIN COMPROBANTE; ","")&amp;IF(AND(E478="Hecho",N(F478)=0),"HECHO - SIN FECHA; ",""))-2)))</f>
        <v/>
      </c>
    </row>
    <row r="479">
      <c r="B479" s="6" t="n"/>
      <c r="D479" s="7" t="n"/>
      <c r="F479" s="7" t="n"/>
      <c r="H479" s="6" t="n"/>
      <c r="I479" s="7">
        <f>IF(A479="","",IFERROR(IF(N(INDEX('Obras'!$D$2:$D$51,MATCH(A479,'Obras'!$A$2:$A$51,0)))=0,"",INDEX('Obras'!$D$2:$D$51,MATCH(A479,'Obras'!$A$2:$A$51,0))),""))</f>
        <v/>
      </c>
      <c r="J479" s="8">
        <f>IF(N(I479)=0,"",N(I479)-TODAY())</f>
        <v/>
      </c>
      <c r="K479" s="6">
        <f>IF(NOT(OR(A479&lt;&gt;"",B479&lt;&gt;"")),"",IF(IF(A479="","SIN OBRA; ",IF(COUNTIF('Obras'!$A$2:$A$51,A479)=0,"OBRA NO ESTÁ EN OBRAS; ",""))&amp;IF(B479="","SIN PUNTO; ","")&amp;IF(AND(AND(E479&lt;&gt;"Hecho",E479&lt;&gt;"No aplica"),N(I479)&gt;0,TODAY()&gt;=N(I479)),"ABIERTO DESPUÉS DEL INICIO; ","")&amp;IF(AND(AND(E479&lt;&gt;"Hecho",E479&lt;&gt;"No aplica"),N(I479)&gt;0,TODAY()&lt;N(I479),N(I479)-TODAY()&lt;=N('Ajustes'!$B$2)),"INICIO CERCANO - SIGUE ABIERTO; ","")&amp;IF(AND(E479&lt;&gt;"No aplica",C479=""),"SIN RESPONSABLE; ","")&amp;IF(AND(AND(E479&lt;&gt;"Hecho",E479&lt;&gt;"No aplica"),N(D479)=0),"SIN FECHA LÍMITE; ","")&amp;IF(AND(AND(E479&lt;&gt;"Hecho",E479&lt;&gt;"No aplica"),N(D479)&gt;0,N(I479)&gt;0,N(D479)&gt;N(I479)),"FECHA LÍMITE DESPUÉS DEL INICIO; ","")&amp;IF(AND(AND(E479&lt;&gt;"Hecho",E479&lt;&gt;"No aplica"),N(D479)&gt;0,N(D479)&lt;TODAY()),"VENCIDO; ","")&amp;IF(AND(E479="Hecho",G479=""),"HECHO - SIN COMPROBANTE; ","")&amp;IF(AND(E479="Hecho",N(F479)=0),"HECHO - SIN FECHA; ","")="","",LEFT(IF(A479="","SIN OBRA; ",IF(COUNTIF('Obras'!$A$2:$A$51,A479)=0,"OBRA NO ESTÁ EN OBRAS; ",""))&amp;IF(B479="","SIN PUNTO; ","")&amp;IF(AND(AND(E479&lt;&gt;"Hecho",E479&lt;&gt;"No aplica"),N(I479)&gt;0,TODAY()&gt;=N(I479)),"ABIERTO DESPUÉS DEL INICIO; ","")&amp;IF(AND(AND(E479&lt;&gt;"Hecho",E479&lt;&gt;"No aplica"),N(I479)&gt;0,TODAY()&lt;N(I479),N(I479)-TODAY()&lt;=N('Ajustes'!$B$2)),"INICIO CERCANO - SIGUE ABIERTO; ","")&amp;IF(AND(E479&lt;&gt;"No aplica",C479=""),"SIN RESPONSABLE; ","")&amp;IF(AND(AND(E479&lt;&gt;"Hecho",E479&lt;&gt;"No aplica"),N(D479)=0),"SIN FECHA LÍMITE; ","")&amp;IF(AND(AND(E479&lt;&gt;"Hecho",E479&lt;&gt;"No aplica"),N(D479)&gt;0,N(I479)&gt;0,N(D479)&gt;N(I479)),"FECHA LÍMITE DESPUÉS DEL INICIO; ","")&amp;IF(AND(AND(E479&lt;&gt;"Hecho",E479&lt;&gt;"No aplica"),N(D479)&gt;0,N(D479)&lt;TODAY()),"VENCIDO; ","")&amp;IF(AND(E479="Hecho",G479=""),"HECHO - SIN COMPROBANTE; ","")&amp;IF(AND(E479="Hecho",N(F479)=0),"HECHO - SIN FECHA; ",""),LEN(IF(A479="","SIN OBRA; ",IF(COUNTIF('Obras'!$A$2:$A$51,A479)=0,"OBRA NO ESTÁ EN OBRAS; ",""))&amp;IF(B479="","SIN PUNTO; ","")&amp;IF(AND(AND(E479&lt;&gt;"Hecho",E479&lt;&gt;"No aplica"),N(I479)&gt;0,TODAY()&gt;=N(I479)),"ABIERTO DESPUÉS DEL INICIO; ","")&amp;IF(AND(AND(E479&lt;&gt;"Hecho",E479&lt;&gt;"No aplica"),N(I479)&gt;0,TODAY()&lt;N(I479),N(I479)-TODAY()&lt;=N('Ajustes'!$B$2)),"INICIO CERCANO - SIGUE ABIERTO; ","")&amp;IF(AND(E479&lt;&gt;"No aplica",C479=""),"SIN RESPONSABLE; ","")&amp;IF(AND(AND(E479&lt;&gt;"Hecho",E479&lt;&gt;"No aplica"),N(D479)=0),"SIN FECHA LÍMITE; ","")&amp;IF(AND(AND(E479&lt;&gt;"Hecho",E479&lt;&gt;"No aplica"),N(D479)&gt;0,N(I479)&gt;0,N(D479)&gt;N(I479)),"FECHA LÍMITE DESPUÉS DEL INICIO; ","")&amp;IF(AND(AND(E479&lt;&gt;"Hecho",E479&lt;&gt;"No aplica"),N(D479)&gt;0,N(D479)&lt;TODAY()),"VENCIDO; ","")&amp;IF(AND(E479="Hecho",G479=""),"HECHO - SIN COMPROBANTE; ","")&amp;IF(AND(E479="Hecho",N(F479)=0),"HECHO - SIN FECHA; ",""))-2)))</f>
        <v/>
      </c>
    </row>
    <row r="480">
      <c r="B480" s="6" t="n"/>
      <c r="D480" s="7" t="n"/>
      <c r="F480" s="7" t="n"/>
      <c r="H480" s="6" t="n"/>
      <c r="I480" s="7">
        <f>IF(A480="","",IFERROR(IF(N(INDEX('Obras'!$D$2:$D$51,MATCH(A480,'Obras'!$A$2:$A$51,0)))=0,"",INDEX('Obras'!$D$2:$D$51,MATCH(A480,'Obras'!$A$2:$A$51,0))),""))</f>
        <v/>
      </c>
      <c r="J480" s="8">
        <f>IF(N(I480)=0,"",N(I480)-TODAY())</f>
        <v/>
      </c>
      <c r="K480" s="6">
        <f>IF(NOT(OR(A480&lt;&gt;"",B480&lt;&gt;"")),"",IF(IF(A480="","SIN OBRA; ",IF(COUNTIF('Obras'!$A$2:$A$51,A480)=0,"OBRA NO ESTÁ EN OBRAS; ",""))&amp;IF(B480="","SIN PUNTO; ","")&amp;IF(AND(AND(E480&lt;&gt;"Hecho",E480&lt;&gt;"No aplica"),N(I480)&gt;0,TODAY()&gt;=N(I480)),"ABIERTO DESPUÉS DEL INICIO; ","")&amp;IF(AND(AND(E480&lt;&gt;"Hecho",E480&lt;&gt;"No aplica"),N(I480)&gt;0,TODAY()&lt;N(I480),N(I480)-TODAY()&lt;=N('Ajustes'!$B$2)),"INICIO CERCANO - SIGUE ABIERTO; ","")&amp;IF(AND(E480&lt;&gt;"No aplica",C480=""),"SIN RESPONSABLE; ","")&amp;IF(AND(AND(E480&lt;&gt;"Hecho",E480&lt;&gt;"No aplica"),N(D480)=0),"SIN FECHA LÍMITE; ","")&amp;IF(AND(AND(E480&lt;&gt;"Hecho",E480&lt;&gt;"No aplica"),N(D480)&gt;0,N(I480)&gt;0,N(D480)&gt;N(I480)),"FECHA LÍMITE DESPUÉS DEL INICIO; ","")&amp;IF(AND(AND(E480&lt;&gt;"Hecho",E480&lt;&gt;"No aplica"),N(D480)&gt;0,N(D480)&lt;TODAY()),"VENCIDO; ","")&amp;IF(AND(E480="Hecho",G480=""),"HECHO - SIN COMPROBANTE; ","")&amp;IF(AND(E480="Hecho",N(F480)=0),"HECHO - SIN FECHA; ","")="","",LEFT(IF(A480="","SIN OBRA; ",IF(COUNTIF('Obras'!$A$2:$A$51,A480)=0,"OBRA NO ESTÁ EN OBRAS; ",""))&amp;IF(B480="","SIN PUNTO; ","")&amp;IF(AND(AND(E480&lt;&gt;"Hecho",E480&lt;&gt;"No aplica"),N(I480)&gt;0,TODAY()&gt;=N(I480)),"ABIERTO DESPUÉS DEL INICIO; ","")&amp;IF(AND(AND(E480&lt;&gt;"Hecho",E480&lt;&gt;"No aplica"),N(I480)&gt;0,TODAY()&lt;N(I480),N(I480)-TODAY()&lt;=N('Ajustes'!$B$2)),"INICIO CERCANO - SIGUE ABIERTO; ","")&amp;IF(AND(E480&lt;&gt;"No aplica",C480=""),"SIN RESPONSABLE; ","")&amp;IF(AND(AND(E480&lt;&gt;"Hecho",E480&lt;&gt;"No aplica"),N(D480)=0),"SIN FECHA LÍMITE; ","")&amp;IF(AND(AND(E480&lt;&gt;"Hecho",E480&lt;&gt;"No aplica"),N(D480)&gt;0,N(I480)&gt;0,N(D480)&gt;N(I480)),"FECHA LÍMITE DESPUÉS DEL INICIO; ","")&amp;IF(AND(AND(E480&lt;&gt;"Hecho",E480&lt;&gt;"No aplica"),N(D480)&gt;0,N(D480)&lt;TODAY()),"VENCIDO; ","")&amp;IF(AND(E480="Hecho",G480=""),"HECHO - SIN COMPROBANTE; ","")&amp;IF(AND(E480="Hecho",N(F480)=0),"HECHO - SIN FECHA; ",""),LEN(IF(A480="","SIN OBRA; ",IF(COUNTIF('Obras'!$A$2:$A$51,A480)=0,"OBRA NO ESTÁ EN OBRAS; ",""))&amp;IF(B480="","SIN PUNTO; ","")&amp;IF(AND(AND(E480&lt;&gt;"Hecho",E480&lt;&gt;"No aplica"),N(I480)&gt;0,TODAY()&gt;=N(I480)),"ABIERTO DESPUÉS DEL INICIO; ","")&amp;IF(AND(AND(E480&lt;&gt;"Hecho",E480&lt;&gt;"No aplica"),N(I480)&gt;0,TODAY()&lt;N(I480),N(I480)-TODAY()&lt;=N('Ajustes'!$B$2)),"INICIO CERCANO - SIGUE ABIERTO; ","")&amp;IF(AND(E480&lt;&gt;"No aplica",C480=""),"SIN RESPONSABLE; ","")&amp;IF(AND(AND(E480&lt;&gt;"Hecho",E480&lt;&gt;"No aplica"),N(D480)=0),"SIN FECHA LÍMITE; ","")&amp;IF(AND(AND(E480&lt;&gt;"Hecho",E480&lt;&gt;"No aplica"),N(D480)&gt;0,N(I480)&gt;0,N(D480)&gt;N(I480)),"FECHA LÍMITE DESPUÉS DEL INICIO; ","")&amp;IF(AND(AND(E480&lt;&gt;"Hecho",E480&lt;&gt;"No aplica"),N(D480)&gt;0,N(D480)&lt;TODAY()),"VENCIDO; ","")&amp;IF(AND(E480="Hecho",G480=""),"HECHO - SIN COMPROBANTE; ","")&amp;IF(AND(E480="Hecho",N(F480)=0),"HECHO - SIN FECHA; ",""))-2)))</f>
        <v/>
      </c>
    </row>
    <row r="481">
      <c r="B481" s="6" t="n"/>
      <c r="D481" s="7" t="n"/>
      <c r="F481" s="7" t="n"/>
      <c r="H481" s="6" t="n"/>
      <c r="I481" s="7">
        <f>IF(A481="","",IFERROR(IF(N(INDEX('Obras'!$D$2:$D$51,MATCH(A481,'Obras'!$A$2:$A$51,0)))=0,"",INDEX('Obras'!$D$2:$D$51,MATCH(A481,'Obras'!$A$2:$A$51,0))),""))</f>
        <v/>
      </c>
      <c r="J481" s="8">
        <f>IF(N(I481)=0,"",N(I481)-TODAY())</f>
        <v/>
      </c>
      <c r="K481" s="6">
        <f>IF(NOT(OR(A481&lt;&gt;"",B481&lt;&gt;"")),"",IF(IF(A481="","SIN OBRA; ",IF(COUNTIF('Obras'!$A$2:$A$51,A481)=0,"OBRA NO ESTÁ EN OBRAS; ",""))&amp;IF(B481="","SIN PUNTO; ","")&amp;IF(AND(AND(E481&lt;&gt;"Hecho",E481&lt;&gt;"No aplica"),N(I481)&gt;0,TODAY()&gt;=N(I481)),"ABIERTO DESPUÉS DEL INICIO; ","")&amp;IF(AND(AND(E481&lt;&gt;"Hecho",E481&lt;&gt;"No aplica"),N(I481)&gt;0,TODAY()&lt;N(I481),N(I481)-TODAY()&lt;=N('Ajustes'!$B$2)),"INICIO CERCANO - SIGUE ABIERTO; ","")&amp;IF(AND(E481&lt;&gt;"No aplica",C481=""),"SIN RESPONSABLE; ","")&amp;IF(AND(AND(E481&lt;&gt;"Hecho",E481&lt;&gt;"No aplica"),N(D481)=0),"SIN FECHA LÍMITE; ","")&amp;IF(AND(AND(E481&lt;&gt;"Hecho",E481&lt;&gt;"No aplica"),N(D481)&gt;0,N(I481)&gt;0,N(D481)&gt;N(I481)),"FECHA LÍMITE DESPUÉS DEL INICIO; ","")&amp;IF(AND(AND(E481&lt;&gt;"Hecho",E481&lt;&gt;"No aplica"),N(D481)&gt;0,N(D481)&lt;TODAY()),"VENCIDO; ","")&amp;IF(AND(E481="Hecho",G481=""),"HECHO - SIN COMPROBANTE; ","")&amp;IF(AND(E481="Hecho",N(F481)=0),"HECHO - SIN FECHA; ","")="","",LEFT(IF(A481="","SIN OBRA; ",IF(COUNTIF('Obras'!$A$2:$A$51,A481)=0,"OBRA NO ESTÁ EN OBRAS; ",""))&amp;IF(B481="","SIN PUNTO; ","")&amp;IF(AND(AND(E481&lt;&gt;"Hecho",E481&lt;&gt;"No aplica"),N(I481)&gt;0,TODAY()&gt;=N(I481)),"ABIERTO DESPUÉS DEL INICIO; ","")&amp;IF(AND(AND(E481&lt;&gt;"Hecho",E481&lt;&gt;"No aplica"),N(I481)&gt;0,TODAY()&lt;N(I481),N(I481)-TODAY()&lt;=N('Ajustes'!$B$2)),"INICIO CERCANO - SIGUE ABIERTO; ","")&amp;IF(AND(E481&lt;&gt;"No aplica",C481=""),"SIN RESPONSABLE; ","")&amp;IF(AND(AND(E481&lt;&gt;"Hecho",E481&lt;&gt;"No aplica"),N(D481)=0),"SIN FECHA LÍMITE; ","")&amp;IF(AND(AND(E481&lt;&gt;"Hecho",E481&lt;&gt;"No aplica"),N(D481)&gt;0,N(I481)&gt;0,N(D481)&gt;N(I481)),"FECHA LÍMITE DESPUÉS DEL INICIO; ","")&amp;IF(AND(AND(E481&lt;&gt;"Hecho",E481&lt;&gt;"No aplica"),N(D481)&gt;0,N(D481)&lt;TODAY()),"VENCIDO; ","")&amp;IF(AND(E481="Hecho",G481=""),"HECHO - SIN COMPROBANTE; ","")&amp;IF(AND(E481="Hecho",N(F481)=0),"HECHO - SIN FECHA; ",""),LEN(IF(A481="","SIN OBRA; ",IF(COUNTIF('Obras'!$A$2:$A$51,A481)=0,"OBRA NO ESTÁ EN OBRAS; ",""))&amp;IF(B481="","SIN PUNTO; ","")&amp;IF(AND(AND(E481&lt;&gt;"Hecho",E481&lt;&gt;"No aplica"),N(I481)&gt;0,TODAY()&gt;=N(I481)),"ABIERTO DESPUÉS DEL INICIO; ","")&amp;IF(AND(AND(E481&lt;&gt;"Hecho",E481&lt;&gt;"No aplica"),N(I481)&gt;0,TODAY()&lt;N(I481),N(I481)-TODAY()&lt;=N('Ajustes'!$B$2)),"INICIO CERCANO - SIGUE ABIERTO; ","")&amp;IF(AND(E481&lt;&gt;"No aplica",C481=""),"SIN RESPONSABLE; ","")&amp;IF(AND(AND(E481&lt;&gt;"Hecho",E481&lt;&gt;"No aplica"),N(D481)=0),"SIN FECHA LÍMITE; ","")&amp;IF(AND(AND(E481&lt;&gt;"Hecho",E481&lt;&gt;"No aplica"),N(D481)&gt;0,N(I481)&gt;0,N(D481)&gt;N(I481)),"FECHA LÍMITE DESPUÉS DEL INICIO; ","")&amp;IF(AND(AND(E481&lt;&gt;"Hecho",E481&lt;&gt;"No aplica"),N(D481)&gt;0,N(D481)&lt;TODAY()),"VENCIDO; ","")&amp;IF(AND(E481="Hecho",G481=""),"HECHO - SIN COMPROBANTE; ","")&amp;IF(AND(E481="Hecho",N(F481)=0),"HECHO - SIN FECHA; ",""))-2)))</f>
        <v/>
      </c>
    </row>
    <row r="482">
      <c r="B482" s="6" t="n"/>
      <c r="D482" s="7" t="n"/>
      <c r="F482" s="7" t="n"/>
      <c r="H482" s="6" t="n"/>
      <c r="I482" s="7">
        <f>IF(A482="","",IFERROR(IF(N(INDEX('Obras'!$D$2:$D$51,MATCH(A482,'Obras'!$A$2:$A$51,0)))=0,"",INDEX('Obras'!$D$2:$D$51,MATCH(A482,'Obras'!$A$2:$A$51,0))),""))</f>
        <v/>
      </c>
      <c r="J482" s="8">
        <f>IF(N(I482)=0,"",N(I482)-TODAY())</f>
        <v/>
      </c>
      <c r="K482" s="6">
        <f>IF(NOT(OR(A482&lt;&gt;"",B482&lt;&gt;"")),"",IF(IF(A482="","SIN OBRA; ",IF(COUNTIF('Obras'!$A$2:$A$51,A482)=0,"OBRA NO ESTÁ EN OBRAS; ",""))&amp;IF(B482="","SIN PUNTO; ","")&amp;IF(AND(AND(E482&lt;&gt;"Hecho",E482&lt;&gt;"No aplica"),N(I482)&gt;0,TODAY()&gt;=N(I482)),"ABIERTO DESPUÉS DEL INICIO; ","")&amp;IF(AND(AND(E482&lt;&gt;"Hecho",E482&lt;&gt;"No aplica"),N(I482)&gt;0,TODAY()&lt;N(I482),N(I482)-TODAY()&lt;=N('Ajustes'!$B$2)),"INICIO CERCANO - SIGUE ABIERTO; ","")&amp;IF(AND(E482&lt;&gt;"No aplica",C482=""),"SIN RESPONSABLE; ","")&amp;IF(AND(AND(E482&lt;&gt;"Hecho",E482&lt;&gt;"No aplica"),N(D482)=0),"SIN FECHA LÍMITE; ","")&amp;IF(AND(AND(E482&lt;&gt;"Hecho",E482&lt;&gt;"No aplica"),N(D482)&gt;0,N(I482)&gt;0,N(D482)&gt;N(I482)),"FECHA LÍMITE DESPUÉS DEL INICIO; ","")&amp;IF(AND(AND(E482&lt;&gt;"Hecho",E482&lt;&gt;"No aplica"),N(D482)&gt;0,N(D482)&lt;TODAY()),"VENCIDO; ","")&amp;IF(AND(E482="Hecho",G482=""),"HECHO - SIN COMPROBANTE; ","")&amp;IF(AND(E482="Hecho",N(F482)=0),"HECHO - SIN FECHA; ","")="","",LEFT(IF(A482="","SIN OBRA; ",IF(COUNTIF('Obras'!$A$2:$A$51,A482)=0,"OBRA NO ESTÁ EN OBRAS; ",""))&amp;IF(B482="","SIN PUNTO; ","")&amp;IF(AND(AND(E482&lt;&gt;"Hecho",E482&lt;&gt;"No aplica"),N(I482)&gt;0,TODAY()&gt;=N(I482)),"ABIERTO DESPUÉS DEL INICIO; ","")&amp;IF(AND(AND(E482&lt;&gt;"Hecho",E482&lt;&gt;"No aplica"),N(I482)&gt;0,TODAY()&lt;N(I482),N(I482)-TODAY()&lt;=N('Ajustes'!$B$2)),"INICIO CERCANO - SIGUE ABIERTO; ","")&amp;IF(AND(E482&lt;&gt;"No aplica",C482=""),"SIN RESPONSABLE; ","")&amp;IF(AND(AND(E482&lt;&gt;"Hecho",E482&lt;&gt;"No aplica"),N(D482)=0),"SIN FECHA LÍMITE; ","")&amp;IF(AND(AND(E482&lt;&gt;"Hecho",E482&lt;&gt;"No aplica"),N(D482)&gt;0,N(I482)&gt;0,N(D482)&gt;N(I482)),"FECHA LÍMITE DESPUÉS DEL INICIO; ","")&amp;IF(AND(AND(E482&lt;&gt;"Hecho",E482&lt;&gt;"No aplica"),N(D482)&gt;0,N(D482)&lt;TODAY()),"VENCIDO; ","")&amp;IF(AND(E482="Hecho",G482=""),"HECHO - SIN COMPROBANTE; ","")&amp;IF(AND(E482="Hecho",N(F482)=0),"HECHO - SIN FECHA; ",""),LEN(IF(A482="","SIN OBRA; ",IF(COUNTIF('Obras'!$A$2:$A$51,A482)=0,"OBRA NO ESTÁ EN OBRAS; ",""))&amp;IF(B482="","SIN PUNTO; ","")&amp;IF(AND(AND(E482&lt;&gt;"Hecho",E482&lt;&gt;"No aplica"),N(I482)&gt;0,TODAY()&gt;=N(I482)),"ABIERTO DESPUÉS DEL INICIO; ","")&amp;IF(AND(AND(E482&lt;&gt;"Hecho",E482&lt;&gt;"No aplica"),N(I482)&gt;0,TODAY()&lt;N(I482),N(I482)-TODAY()&lt;=N('Ajustes'!$B$2)),"INICIO CERCANO - SIGUE ABIERTO; ","")&amp;IF(AND(E482&lt;&gt;"No aplica",C482=""),"SIN RESPONSABLE; ","")&amp;IF(AND(AND(E482&lt;&gt;"Hecho",E482&lt;&gt;"No aplica"),N(D482)=0),"SIN FECHA LÍMITE; ","")&amp;IF(AND(AND(E482&lt;&gt;"Hecho",E482&lt;&gt;"No aplica"),N(D482)&gt;0,N(I482)&gt;0,N(D482)&gt;N(I482)),"FECHA LÍMITE DESPUÉS DEL INICIO; ","")&amp;IF(AND(AND(E482&lt;&gt;"Hecho",E482&lt;&gt;"No aplica"),N(D482)&gt;0,N(D482)&lt;TODAY()),"VENCIDO; ","")&amp;IF(AND(E482="Hecho",G482=""),"HECHO - SIN COMPROBANTE; ","")&amp;IF(AND(E482="Hecho",N(F482)=0),"HECHO - SIN FECHA; ",""))-2)))</f>
        <v/>
      </c>
    </row>
    <row r="483">
      <c r="B483" s="6" t="n"/>
      <c r="D483" s="7" t="n"/>
      <c r="F483" s="7" t="n"/>
      <c r="H483" s="6" t="n"/>
      <c r="I483" s="7">
        <f>IF(A483="","",IFERROR(IF(N(INDEX('Obras'!$D$2:$D$51,MATCH(A483,'Obras'!$A$2:$A$51,0)))=0,"",INDEX('Obras'!$D$2:$D$51,MATCH(A483,'Obras'!$A$2:$A$51,0))),""))</f>
        <v/>
      </c>
      <c r="J483" s="8">
        <f>IF(N(I483)=0,"",N(I483)-TODAY())</f>
        <v/>
      </c>
      <c r="K483" s="6">
        <f>IF(NOT(OR(A483&lt;&gt;"",B483&lt;&gt;"")),"",IF(IF(A483="","SIN OBRA; ",IF(COUNTIF('Obras'!$A$2:$A$51,A483)=0,"OBRA NO ESTÁ EN OBRAS; ",""))&amp;IF(B483="","SIN PUNTO; ","")&amp;IF(AND(AND(E483&lt;&gt;"Hecho",E483&lt;&gt;"No aplica"),N(I483)&gt;0,TODAY()&gt;=N(I483)),"ABIERTO DESPUÉS DEL INICIO; ","")&amp;IF(AND(AND(E483&lt;&gt;"Hecho",E483&lt;&gt;"No aplica"),N(I483)&gt;0,TODAY()&lt;N(I483),N(I483)-TODAY()&lt;=N('Ajustes'!$B$2)),"INICIO CERCANO - SIGUE ABIERTO; ","")&amp;IF(AND(E483&lt;&gt;"No aplica",C483=""),"SIN RESPONSABLE; ","")&amp;IF(AND(AND(E483&lt;&gt;"Hecho",E483&lt;&gt;"No aplica"),N(D483)=0),"SIN FECHA LÍMITE; ","")&amp;IF(AND(AND(E483&lt;&gt;"Hecho",E483&lt;&gt;"No aplica"),N(D483)&gt;0,N(I483)&gt;0,N(D483)&gt;N(I483)),"FECHA LÍMITE DESPUÉS DEL INICIO; ","")&amp;IF(AND(AND(E483&lt;&gt;"Hecho",E483&lt;&gt;"No aplica"),N(D483)&gt;0,N(D483)&lt;TODAY()),"VENCIDO; ","")&amp;IF(AND(E483="Hecho",G483=""),"HECHO - SIN COMPROBANTE; ","")&amp;IF(AND(E483="Hecho",N(F483)=0),"HECHO - SIN FECHA; ","")="","",LEFT(IF(A483="","SIN OBRA; ",IF(COUNTIF('Obras'!$A$2:$A$51,A483)=0,"OBRA NO ESTÁ EN OBRAS; ",""))&amp;IF(B483="","SIN PUNTO; ","")&amp;IF(AND(AND(E483&lt;&gt;"Hecho",E483&lt;&gt;"No aplica"),N(I483)&gt;0,TODAY()&gt;=N(I483)),"ABIERTO DESPUÉS DEL INICIO; ","")&amp;IF(AND(AND(E483&lt;&gt;"Hecho",E483&lt;&gt;"No aplica"),N(I483)&gt;0,TODAY()&lt;N(I483),N(I483)-TODAY()&lt;=N('Ajustes'!$B$2)),"INICIO CERCANO - SIGUE ABIERTO; ","")&amp;IF(AND(E483&lt;&gt;"No aplica",C483=""),"SIN RESPONSABLE; ","")&amp;IF(AND(AND(E483&lt;&gt;"Hecho",E483&lt;&gt;"No aplica"),N(D483)=0),"SIN FECHA LÍMITE; ","")&amp;IF(AND(AND(E483&lt;&gt;"Hecho",E483&lt;&gt;"No aplica"),N(D483)&gt;0,N(I483)&gt;0,N(D483)&gt;N(I483)),"FECHA LÍMITE DESPUÉS DEL INICIO; ","")&amp;IF(AND(AND(E483&lt;&gt;"Hecho",E483&lt;&gt;"No aplica"),N(D483)&gt;0,N(D483)&lt;TODAY()),"VENCIDO; ","")&amp;IF(AND(E483="Hecho",G483=""),"HECHO - SIN COMPROBANTE; ","")&amp;IF(AND(E483="Hecho",N(F483)=0),"HECHO - SIN FECHA; ",""),LEN(IF(A483="","SIN OBRA; ",IF(COUNTIF('Obras'!$A$2:$A$51,A483)=0,"OBRA NO ESTÁ EN OBRAS; ",""))&amp;IF(B483="","SIN PUNTO; ","")&amp;IF(AND(AND(E483&lt;&gt;"Hecho",E483&lt;&gt;"No aplica"),N(I483)&gt;0,TODAY()&gt;=N(I483)),"ABIERTO DESPUÉS DEL INICIO; ","")&amp;IF(AND(AND(E483&lt;&gt;"Hecho",E483&lt;&gt;"No aplica"),N(I483)&gt;0,TODAY()&lt;N(I483),N(I483)-TODAY()&lt;=N('Ajustes'!$B$2)),"INICIO CERCANO - SIGUE ABIERTO; ","")&amp;IF(AND(E483&lt;&gt;"No aplica",C483=""),"SIN RESPONSABLE; ","")&amp;IF(AND(AND(E483&lt;&gt;"Hecho",E483&lt;&gt;"No aplica"),N(D483)=0),"SIN FECHA LÍMITE; ","")&amp;IF(AND(AND(E483&lt;&gt;"Hecho",E483&lt;&gt;"No aplica"),N(D483)&gt;0,N(I483)&gt;0,N(D483)&gt;N(I483)),"FECHA LÍMITE DESPUÉS DEL INICIO; ","")&amp;IF(AND(AND(E483&lt;&gt;"Hecho",E483&lt;&gt;"No aplica"),N(D483)&gt;0,N(D483)&lt;TODAY()),"VENCIDO; ","")&amp;IF(AND(E483="Hecho",G483=""),"HECHO - SIN COMPROBANTE; ","")&amp;IF(AND(E483="Hecho",N(F483)=0),"HECHO - SIN FECHA; ",""))-2)))</f>
        <v/>
      </c>
    </row>
    <row r="484">
      <c r="B484" s="6" t="n"/>
      <c r="D484" s="7" t="n"/>
      <c r="F484" s="7" t="n"/>
      <c r="H484" s="6" t="n"/>
      <c r="I484" s="7">
        <f>IF(A484="","",IFERROR(IF(N(INDEX('Obras'!$D$2:$D$51,MATCH(A484,'Obras'!$A$2:$A$51,0)))=0,"",INDEX('Obras'!$D$2:$D$51,MATCH(A484,'Obras'!$A$2:$A$51,0))),""))</f>
        <v/>
      </c>
      <c r="J484" s="8">
        <f>IF(N(I484)=0,"",N(I484)-TODAY())</f>
        <v/>
      </c>
      <c r="K484" s="6">
        <f>IF(NOT(OR(A484&lt;&gt;"",B484&lt;&gt;"")),"",IF(IF(A484="","SIN OBRA; ",IF(COUNTIF('Obras'!$A$2:$A$51,A484)=0,"OBRA NO ESTÁ EN OBRAS; ",""))&amp;IF(B484="","SIN PUNTO; ","")&amp;IF(AND(AND(E484&lt;&gt;"Hecho",E484&lt;&gt;"No aplica"),N(I484)&gt;0,TODAY()&gt;=N(I484)),"ABIERTO DESPUÉS DEL INICIO; ","")&amp;IF(AND(AND(E484&lt;&gt;"Hecho",E484&lt;&gt;"No aplica"),N(I484)&gt;0,TODAY()&lt;N(I484),N(I484)-TODAY()&lt;=N('Ajustes'!$B$2)),"INICIO CERCANO - SIGUE ABIERTO; ","")&amp;IF(AND(E484&lt;&gt;"No aplica",C484=""),"SIN RESPONSABLE; ","")&amp;IF(AND(AND(E484&lt;&gt;"Hecho",E484&lt;&gt;"No aplica"),N(D484)=0),"SIN FECHA LÍMITE; ","")&amp;IF(AND(AND(E484&lt;&gt;"Hecho",E484&lt;&gt;"No aplica"),N(D484)&gt;0,N(I484)&gt;0,N(D484)&gt;N(I484)),"FECHA LÍMITE DESPUÉS DEL INICIO; ","")&amp;IF(AND(AND(E484&lt;&gt;"Hecho",E484&lt;&gt;"No aplica"),N(D484)&gt;0,N(D484)&lt;TODAY()),"VENCIDO; ","")&amp;IF(AND(E484="Hecho",G484=""),"HECHO - SIN COMPROBANTE; ","")&amp;IF(AND(E484="Hecho",N(F484)=0),"HECHO - SIN FECHA; ","")="","",LEFT(IF(A484="","SIN OBRA; ",IF(COUNTIF('Obras'!$A$2:$A$51,A484)=0,"OBRA NO ESTÁ EN OBRAS; ",""))&amp;IF(B484="","SIN PUNTO; ","")&amp;IF(AND(AND(E484&lt;&gt;"Hecho",E484&lt;&gt;"No aplica"),N(I484)&gt;0,TODAY()&gt;=N(I484)),"ABIERTO DESPUÉS DEL INICIO; ","")&amp;IF(AND(AND(E484&lt;&gt;"Hecho",E484&lt;&gt;"No aplica"),N(I484)&gt;0,TODAY()&lt;N(I484),N(I484)-TODAY()&lt;=N('Ajustes'!$B$2)),"INICIO CERCANO - SIGUE ABIERTO; ","")&amp;IF(AND(E484&lt;&gt;"No aplica",C484=""),"SIN RESPONSABLE; ","")&amp;IF(AND(AND(E484&lt;&gt;"Hecho",E484&lt;&gt;"No aplica"),N(D484)=0),"SIN FECHA LÍMITE; ","")&amp;IF(AND(AND(E484&lt;&gt;"Hecho",E484&lt;&gt;"No aplica"),N(D484)&gt;0,N(I484)&gt;0,N(D484)&gt;N(I484)),"FECHA LÍMITE DESPUÉS DEL INICIO; ","")&amp;IF(AND(AND(E484&lt;&gt;"Hecho",E484&lt;&gt;"No aplica"),N(D484)&gt;0,N(D484)&lt;TODAY()),"VENCIDO; ","")&amp;IF(AND(E484="Hecho",G484=""),"HECHO - SIN COMPROBANTE; ","")&amp;IF(AND(E484="Hecho",N(F484)=0),"HECHO - SIN FECHA; ",""),LEN(IF(A484="","SIN OBRA; ",IF(COUNTIF('Obras'!$A$2:$A$51,A484)=0,"OBRA NO ESTÁ EN OBRAS; ",""))&amp;IF(B484="","SIN PUNTO; ","")&amp;IF(AND(AND(E484&lt;&gt;"Hecho",E484&lt;&gt;"No aplica"),N(I484)&gt;0,TODAY()&gt;=N(I484)),"ABIERTO DESPUÉS DEL INICIO; ","")&amp;IF(AND(AND(E484&lt;&gt;"Hecho",E484&lt;&gt;"No aplica"),N(I484)&gt;0,TODAY()&lt;N(I484),N(I484)-TODAY()&lt;=N('Ajustes'!$B$2)),"INICIO CERCANO - SIGUE ABIERTO; ","")&amp;IF(AND(E484&lt;&gt;"No aplica",C484=""),"SIN RESPONSABLE; ","")&amp;IF(AND(AND(E484&lt;&gt;"Hecho",E484&lt;&gt;"No aplica"),N(D484)=0),"SIN FECHA LÍMITE; ","")&amp;IF(AND(AND(E484&lt;&gt;"Hecho",E484&lt;&gt;"No aplica"),N(D484)&gt;0,N(I484)&gt;0,N(D484)&gt;N(I484)),"FECHA LÍMITE DESPUÉS DEL INICIO; ","")&amp;IF(AND(AND(E484&lt;&gt;"Hecho",E484&lt;&gt;"No aplica"),N(D484)&gt;0,N(D484)&lt;TODAY()),"VENCIDO; ","")&amp;IF(AND(E484="Hecho",G484=""),"HECHO - SIN COMPROBANTE; ","")&amp;IF(AND(E484="Hecho",N(F484)=0),"HECHO - SIN FECHA; ",""))-2)))</f>
        <v/>
      </c>
    </row>
    <row r="485">
      <c r="B485" s="6" t="n"/>
      <c r="D485" s="7" t="n"/>
      <c r="F485" s="7" t="n"/>
      <c r="H485" s="6" t="n"/>
      <c r="I485" s="7">
        <f>IF(A485="","",IFERROR(IF(N(INDEX('Obras'!$D$2:$D$51,MATCH(A485,'Obras'!$A$2:$A$51,0)))=0,"",INDEX('Obras'!$D$2:$D$51,MATCH(A485,'Obras'!$A$2:$A$51,0))),""))</f>
        <v/>
      </c>
      <c r="J485" s="8">
        <f>IF(N(I485)=0,"",N(I485)-TODAY())</f>
        <v/>
      </c>
      <c r="K485" s="6">
        <f>IF(NOT(OR(A485&lt;&gt;"",B485&lt;&gt;"")),"",IF(IF(A485="","SIN OBRA; ",IF(COUNTIF('Obras'!$A$2:$A$51,A485)=0,"OBRA NO ESTÁ EN OBRAS; ",""))&amp;IF(B485="","SIN PUNTO; ","")&amp;IF(AND(AND(E485&lt;&gt;"Hecho",E485&lt;&gt;"No aplica"),N(I485)&gt;0,TODAY()&gt;=N(I485)),"ABIERTO DESPUÉS DEL INICIO; ","")&amp;IF(AND(AND(E485&lt;&gt;"Hecho",E485&lt;&gt;"No aplica"),N(I485)&gt;0,TODAY()&lt;N(I485),N(I485)-TODAY()&lt;=N('Ajustes'!$B$2)),"INICIO CERCANO - SIGUE ABIERTO; ","")&amp;IF(AND(E485&lt;&gt;"No aplica",C485=""),"SIN RESPONSABLE; ","")&amp;IF(AND(AND(E485&lt;&gt;"Hecho",E485&lt;&gt;"No aplica"),N(D485)=0),"SIN FECHA LÍMITE; ","")&amp;IF(AND(AND(E485&lt;&gt;"Hecho",E485&lt;&gt;"No aplica"),N(D485)&gt;0,N(I485)&gt;0,N(D485)&gt;N(I485)),"FECHA LÍMITE DESPUÉS DEL INICIO; ","")&amp;IF(AND(AND(E485&lt;&gt;"Hecho",E485&lt;&gt;"No aplica"),N(D485)&gt;0,N(D485)&lt;TODAY()),"VENCIDO; ","")&amp;IF(AND(E485="Hecho",G485=""),"HECHO - SIN COMPROBANTE; ","")&amp;IF(AND(E485="Hecho",N(F485)=0),"HECHO - SIN FECHA; ","")="","",LEFT(IF(A485="","SIN OBRA; ",IF(COUNTIF('Obras'!$A$2:$A$51,A485)=0,"OBRA NO ESTÁ EN OBRAS; ",""))&amp;IF(B485="","SIN PUNTO; ","")&amp;IF(AND(AND(E485&lt;&gt;"Hecho",E485&lt;&gt;"No aplica"),N(I485)&gt;0,TODAY()&gt;=N(I485)),"ABIERTO DESPUÉS DEL INICIO; ","")&amp;IF(AND(AND(E485&lt;&gt;"Hecho",E485&lt;&gt;"No aplica"),N(I485)&gt;0,TODAY()&lt;N(I485),N(I485)-TODAY()&lt;=N('Ajustes'!$B$2)),"INICIO CERCANO - SIGUE ABIERTO; ","")&amp;IF(AND(E485&lt;&gt;"No aplica",C485=""),"SIN RESPONSABLE; ","")&amp;IF(AND(AND(E485&lt;&gt;"Hecho",E485&lt;&gt;"No aplica"),N(D485)=0),"SIN FECHA LÍMITE; ","")&amp;IF(AND(AND(E485&lt;&gt;"Hecho",E485&lt;&gt;"No aplica"),N(D485)&gt;0,N(I485)&gt;0,N(D485)&gt;N(I485)),"FECHA LÍMITE DESPUÉS DEL INICIO; ","")&amp;IF(AND(AND(E485&lt;&gt;"Hecho",E485&lt;&gt;"No aplica"),N(D485)&gt;0,N(D485)&lt;TODAY()),"VENCIDO; ","")&amp;IF(AND(E485="Hecho",G485=""),"HECHO - SIN COMPROBANTE; ","")&amp;IF(AND(E485="Hecho",N(F485)=0),"HECHO - SIN FECHA; ",""),LEN(IF(A485="","SIN OBRA; ",IF(COUNTIF('Obras'!$A$2:$A$51,A485)=0,"OBRA NO ESTÁ EN OBRAS; ",""))&amp;IF(B485="","SIN PUNTO; ","")&amp;IF(AND(AND(E485&lt;&gt;"Hecho",E485&lt;&gt;"No aplica"),N(I485)&gt;0,TODAY()&gt;=N(I485)),"ABIERTO DESPUÉS DEL INICIO; ","")&amp;IF(AND(AND(E485&lt;&gt;"Hecho",E485&lt;&gt;"No aplica"),N(I485)&gt;0,TODAY()&lt;N(I485),N(I485)-TODAY()&lt;=N('Ajustes'!$B$2)),"INICIO CERCANO - SIGUE ABIERTO; ","")&amp;IF(AND(E485&lt;&gt;"No aplica",C485=""),"SIN RESPONSABLE; ","")&amp;IF(AND(AND(E485&lt;&gt;"Hecho",E485&lt;&gt;"No aplica"),N(D485)=0),"SIN FECHA LÍMITE; ","")&amp;IF(AND(AND(E485&lt;&gt;"Hecho",E485&lt;&gt;"No aplica"),N(D485)&gt;0,N(I485)&gt;0,N(D485)&gt;N(I485)),"FECHA LÍMITE DESPUÉS DEL INICIO; ","")&amp;IF(AND(AND(E485&lt;&gt;"Hecho",E485&lt;&gt;"No aplica"),N(D485)&gt;0,N(D485)&lt;TODAY()),"VENCIDO; ","")&amp;IF(AND(E485="Hecho",G485=""),"HECHO - SIN COMPROBANTE; ","")&amp;IF(AND(E485="Hecho",N(F485)=0),"HECHO - SIN FECHA; ",""))-2)))</f>
        <v/>
      </c>
    </row>
    <row r="486">
      <c r="B486" s="6" t="n"/>
      <c r="D486" s="7" t="n"/>
      <c r="F486" s="7" t="n"/>
      <c r="H486" s="6" t="n"/>
      <c r="I486" s="7">
        <f>IF(A486="","",IFERROR(IF(N(INDEX('Obras'!$D$2:$D$51,MATCH(A486,'Obras'!$A$2:$A$51,0)))=0,"",INDEX('Obras'!$D$2:$D$51,MATCH(A486,'Obras'!$A$2:$A$51,0))),""))</f>
        <v/>
      </c>
      <c r="J486" s="8">
        <f>IF(N(I486)=0,"",N(I486)-TODAY())</f>
        <v/>
      </c>
      <c r="K486" s="6">
        <f>IF(NOT(OR(A486&lt;&gt;"",B486&lt;&gt;"")),"",IF(IF(A486="","SIN OBRA; ",IF(COUNTIF('Obras'!$A$2:$A$51,A486)=0,"OBRA NO ESTÁ EN OBRAS; ",""))&amp;IF(B486="","SIN PUNTO; ","")&amp;IF(AND(AND(E486&lt;&gt;"Hecho",E486&lt;&gt;"No aplica"),N(I486)&gt;0,TODAY()&gt;=N(I486)),"ABIERTO DESPUÉS DEL INICIO; ","")&amp;IF(AND(AND(E486&lt;&gt;"Hecho",E486&lt;&gt;"No aplica"),N(I486)&gt;0,TODAY()&lt;N(I486),N(I486)-TODAY()&lt;=N('Ajustes'!$B$2)),"INICIO CERCANO - SIGUE ABIERTO; ","")&amp;IF(AND(E486&lt;&gt;"No aplica",C486=""),"SIN RESPONSABLE; ","")&amp;IF(AND(AND(E486&lt;&gt;"Hecho",E486&lt;&gt;"No aplica"),N(D486)=0),"SIN FECHA LÍMITE; ","")&amp;IF(AND(AND(E486&lt;&gt;"Hecho",E486&lt;&gt;"No aplica"),N(D486)&gt;0,N(I486)&gt;0,N(D486)&gt;N(I486)),"FECHA LÍMITE DESPUÉS DEL INICIO; ","")&amp;IF(AND(AND(E486&lt;&gt;"Hecho",E486&lt;&gt;"No aplica"),N(D486)&gt;0,N(D486)&lt;TODAY()),"VENCIDO; ","")&amp;IF(AND(E486="Hecho",G486=""),"HECHO - SIN COMPROBANTE; ","")&amp;IF(AND(E486="Hecho",N(F486)=0),"HECHO - SIN FECHA; ","")="","",LEFT(IF(A486="","SIN OBRA; ",IF(COUNTIF('Obras'!$A$2:$A$51,A486)=0,"OBRA NO ESTÁ EN OBRAS; ",""))&amp;IF(B486="","SIN PUNTO; ","")&amp;IF(AND(AND(E486&lt;&gt;"Hecho",E486&lt;&gt;"No aplica"),N(I486)&gt;0,TODAY()&gt;=N(I486)),"ABIERTO DESPUÉS DEL INICIO; ","")&amp;IF(AND(AND(E486&lt;&gt;"Hecho",E486&lt;&gt;"No aplica"),N(I486)&gt;0,TODAY()&lt;N(I486),N(I486)-TODAY()&lt;=N('Ajustes'!$B$2)),"INICIO CERCANO - SIGUE ABIERTO; ","")&amp;IF(AND(E486&lt;&gt;"No aplica",C486=""),"SIN RESPONSABLE; ","")&amp;IF(AND(AND(E486&lt;&gt;"Hecho",E486&lt;&gt;"No aplica"),N(D486)=0),"SIN FECHA LÍMITE; ","")&amp;IF(AND(AND(E486&lt;&gt;"Hecho",E486&lt;&gt;"No aplica"),N(D486)&gt;0,N(I486)&gt;0,N(D486)&gt;N(I486)),"FECHA LÍMITE DESPUÉS DEL INICIO; ","")&amp;IF(AND(AND(E486&lt;&gt;"Hecho",E486&lt;&gt;"No aplica"),N(D486)&gt;0,N(D486)&lt;TODAY()),"VENCIDO; ","")&amp;IF(AND(E486="Hecho",G486=""),"HECHO - SIN COMPROBANTE; ","")&amp;IF(AND(E486="Hecho",N(F486)=0),"HECHO - SIN FECHA; ",""),LEN(IF(A486="","SIN OBRA; ",IF(COUNTIF('Obras'!$A$2:$A$51,A486)=0,"OBRA NO ESTÁ EN OBRAS; ",""))&amp;IF(B486="","SIN PUNTO; ","")&amp;IF(AND(AND(E486&lt;&gt;"Hecho",E486&lt;&gt;"No aplica"),N(I486)&gt;0,TODAY()&gt;=N(I486)),"ABIERTO DESPUÉS DEL INICIO; ","")&amp;IF(AND(AND(E486&lt;&gt;"Hecho",E486&lt;&gt;"No aplica"),N(I486)&gt;0,TODAY()&lt;N(I486),N(I486)-TODAY()&lt;=N('Ajustes'!$B$2)),"INICIO CERCANO - SIGUE ABIERTO; ","")&amp;IF(AND(E486&lt;&gt;"No aplica",C486=""),"SIN RESPONSABLE; ","")&amp;IF(AND(AND(E486&lt;&gt;"Hecho",E486&lt;&gt;"No aplica"),N(D486)=0),"SIN FECHA LÍMITE; ","")&amp;IF(AND(AND(E486&lt;&gt;"Hecho",E486&lt;&gt;"No aplica"),N(D486)&gt;0,N(I486)&gt;0,N(D486)&gt;N(I486)),"FECHA LÍMITE DESPUÉS DEL INICIO; ","")&amp;IF(AND(AND(E486&lt;&gt;"Hecho",E486&lt;&gt;"No aplica"),N(D486)&gt;0,N(D486)&lt;TODAY()),"VENCIDO; ","")&amp;IF(AND(E486="Hecho",G486=""),"HECHO - SIN COMPROBANTE; ","")&amp;IF(AND(E486="Hecho",N(F486)=0),"HECHO - SIN FECHA; ",""))-2)))</f>
        <v/>
      </c>
    </row>
    <row r="487">
      <c r="B487" s="6" t="n"/>
      <c r="D487" s="7" t="n"/>
      <c r="F487" s="7" t="n"/>
      <c r="H487" s="6" t="n"/>
      <c r="I487" s="7">
        <f>IF(A487="","",IFERROR(IF(N(INDEX('Obras'!$D$2:$D$51,MATCH(A487,'Obras'!$A$2:$A$51,0)))=0,"",INDEX('Obras'!$D$2:$D$51,MATCH(A487,'Obras'!$A$2:$A$51,0))),""))</f>
        <v/>
      </c>
      <c r="J487" s="8">
        <f>IF(N(I487)=0,"",N(I487)-TODAY())</f>
        <v/>
      </c>
      <c r="K487" s="6">
        <f>IF(NOT(OR(A487&lt;&gt;"",B487&lt;&gt;"")),"",IF(IF(A487="","SIN OBRA; ",IF(COUNTIF('Obras'!$A$2:$A$51,A487)=0,"OBRA NO ESTÁ EN OBRAS; ",""))&amp;IF(B487="","SIN PUNTO; ","")&amp;IF(AND(AND(E487&lt;&gt;"Hecho",E487&lt;&gt;"No aplica"),N(I487)&gt;0,TODAY()&gt;=N(I487)),"ABIERTO DESPUÉS DEL INICIO; ","")&amp;IF(AND(AND(E487&lt;&gt;"Hecho",E487&lt;&gt;"No aplica"),N(I487)&gt;0,TODAY()&lt;N(I487),N(I487)-TODAY()&lt;=N('Ajustes'!$B$2)),"INICIO CERCANO - SIGUE ABIERTO; ","")&amp;IF(AND(E487&lt;&gt;"No aplica",C487=""),"SIN RESPONSABLE; ","")&amp;IF(AND(AND(E487&lt;&gt;"Hecho",E487&lt;&gt;"No aplica"),N(D487)=0),"SIN FECHA LÍMITE; ","")&amp;IF(AND(AND(E487&lt;&gt;"Hecho",E487&lt;&gt;"No aplica"),N(D487)&gt;0,N(I487)&gt;0,N(D487)&gt;N(I487)),"FECHA LÍMITE DESPUÉS DEL INICIO; ","")&amp;IF(AND(AND(E487&lt;&gt;"Hecho",E487&lt;&gt;"No aplica"),N(D487)&gt;0,N(D487)&lt;TODAY()),"VENCIDO; ","")&amp;IF(AND(E487="Hecho",G487=""),"HECHO - SIN COMPROBANTE; ","")&amp;IF(AND(E487="Hecho",N(F487)=0),"HECHO - SIN FECHA; ","")="","",LEFT(IF(A487="","SIN OBRA; ",IF(COUNTIF('Obras'!$A$2:$A$51,A487)=0,"OBRA NO ESTÁ EN OBRAS; ",""))&amp;IF(B487="","SIN PUNTO; ","")&amp;IF(AND(AND(E487&lt;&gt;"Hecho",E487&lt;&gt;"No aplica"),N(I487)&gt;0,TODAY()&gt;=N(I487)),"ABIERTO DESPUÉS DEL INICIO; ","")&amp;IF(AND(AND(E487&lt;&gt;"Hecho",E487&lt;&gt;"No aplica"),N(I487)&gt;0,TODAY()&lt;N(I487),N(I487)-TODAY()&lt;=N('Ajustes'!$B$2)),"INICIO CERCANO - SIGUE ABIERTO; ","")&amp;IF(AND(E487&lt;&gt;"No aplica",C487=""),"SIN RESPONSABLE; ","")&amp;IF(AND(AND(E487&lt;&gt;"Hecho",E487&lt;&gt;"No aplica"),N(D487)=0),"SIN FECHA LÍMITE; ","")&amp;IF(AND(AND(E487&lt;&gt;"Hecho",E487&lt;&gt;"No aplica"),N(D487)&gt;0,N(I487)&gt;0,N(D487)&gt;N(I487)),"FECHA LÍMITE DESPUÉS DEL INICIO; ","")&amp;IF(AND(AND(E487&lt;&gt;"Hecho",E487&lt;&gt;"No aplica"),N(D487)&gt;0,N(D487)&lt;TODAY()),"VENCIDO; ","")&amp;IF(AND(E487="Hecho",G487=""),"HECHO - SIN COMPROBANTE; ","")&amp;IF(AND(E487="Hecho",N(F487)=0),"HECHO - SIN FECHA; ",""),LEN(IF(A487="","SIN OBRA; ",IF(COUNTIF('Obras'!$A$2:$A$51,A487)=0,"OBRA NO ESTÁ EN OBRAS; ",""))&amp;IF(B487="","SIN PUNTO; ","")&amp;IF(AND(AND(E487&lt;&gt;"Hecho",E487&lt;&gt;"No aplica"),N(I487)&gt;0,TODAY()&gt;=N(I487)),"ABIERTO DESPUÉS DEL INICIO; ","")&amp;IF(AND(AND(E487&lt;&gt;"Hecho",E487&lt;&gt;"No aplica"),N(I487)&gt;0,TODAY()&lt;N(I487),N(I487)-TODAY()&lt;=N('Ajustes'!$B$2)),"INICIO CERCANO - SIGUE ABIERTO; ","")&amp;IF(AND(E487&lt;&gt;"No aplica",C487=""),"SIN RESPONSABLE; ","")&amp;IF(AND(AND(E487&lt;&gt;"Hecho",E487&lt;&gt;"No aplica"),N(D487)=0),"SIN FECHA LÍMITE; ","")&amp;IF(AND(AND(E487&lt;&gt;"Hecho",E487&lt;&gt;"No aplica"),N(D487)&gt;0,N(I487)&gt;0,N(D487)&gt;N(I487)),"FECHA LÍMITE DESPUÉS DEL INICIO; ","")&amp;IF(AND(AND(E487&lt;&gt;"Hecho",E487&lt;&gt;"No aplica"),N(D487)&gt;0,N(D487)&lt;TODAY()),"VENCIDO; ","")&amp;IF(AND(E487="Hecho",G487=""),"HECHO - SIN COMPROBANTE; ","")&amp;IF(AND(E487="Hecho",N(F487)=0),"HECHO - SIN FECHA; ",""))-2)))</f>
        <v/>
      </c>
    </row>
    <row r="488">
      <c r="B488" s="6" t="n"/>
      <c r="D488" s="7" t="n"/>
      <c r="F488" s="7" t="n"/>
      <c r="H488" s="6" t="n"/>
      <c r="I488" s="7">
        <f>IF(A488="","",IFERROR(IF(N(INDEX('Obras'!$D$2:$D$51,MATCH(A488,'Obras'!$A$2:$A$51,0)))=0,"",INDEX('Obras'!$D$2:$D$51,MATCH(A488,'Obras'!$A$2:$A$51,0))),""))</f>
        <v/>
      </c>
      <c r="J488" s="8">
        <f>IF(N(I488)=0,"",N(I488)-TODAY())</f>
        <v/>
      </c>
      <c r="K488" s="6">
        <f>IF(NOT(OR(A488&lt;&gt;"",B488&lt;&gt;"")),"",IF(IF(A488="","SIN OBRA; ",IF(COUNTIF('Obras'!$A$2:$A$51,A488)=0,"OBRA NO ESTÁ EN OBRAS; ",""))&amp;IF(B488="","SIN PUNTO; ","")&amp;IF(AND(AND(E488&lt;&gt;"Hecho",E488&lt;&gt;"No aplica"),N(I488)&gt;0,TODAY()&gt;=N(I488)),"ABIERTO DESPUÉS DEL INICIO; ","")&amp;IF(AND(AND(E488&lt;&gt;"Hecho",E488&lt;&gt;"No aplica"),N(I488)&gt;0,TODAY()&lt;N(I488),N(I488)-TODAY()&lt;=N('Ajustes'!$B$2)),"INICIO CERCANO - SIGUE ABIERTO; ","")&amp;IF(AND(E488&lt;&gt;"No aplica",C488=""),"SIN RESPONSABLE; ","")&amp;IF(AND(AND(E488&lt;&gt;"Hecho",E488&lt;&gt;"No aplica"),N(D488)=0),"SIN FECHA LÍMITE; ","")&amp;IF(AND(AND(E488&lt;&gt;"Hecho",E488&lt;&gt;"No aplica"),N(D488)&gt;0,N(I488)&gt;0,N(D488)&gt;N(I488)),"FECHA LÍMITE DESPUÉS DEL INICIO; ","")&amp;IF(AND(AND(E488&lt;&gt;"Hecho",E488&lt;&gt;"No aplica"),N(D488)&gt;0,N(D488)&lt;TODAY()),"VENCIDO; ","")&amp;IF(AND(E488="Hecho",G488=""),"HECHO - SIN COMPROBANTE; ","")&amp;IF(AND(E488="Hecho",N(F488)=0),"HECHO - SIN FECHA; ","")="","",LEFT(IF(A488="","SIN OBRA; ",IF(COUNTIF('Obras'!$A$2:$A$51,A488)=0,"OBRA NO ESTÁ EN OBRAS; ",""))&amp;IF(B488="","SIN PUNTO; ","")&amp;IF(AND(AND(E488&lt;&gt;"Hecho",E488&lt;&gt;"No aplica"),N(I488)&gt;0,TODAY()&gt;=N(I488)),"ABIERTO DESPUÉS DEL INICIO; ","")&amp;IF(AND(AND(E488&lt;&gt;"Hecho",E488&lt;&gt;"No aplica"),N(I488)&gt;0,TODAY()&lt;N(I488),N(I488)-TODAY()&lt;=N('Ajustes'!$B$2)),"INICIO CERCANO - SIGUE ABIERTO; ","")&amp;IF(AND(E488&lt;&gt;"No aplica",C488=""),"SIN RESPONSABLE; ","")&amp;IF(AND(AND(E488&lt;&gt;"Hecho",E488&lt;&gt;"No aplica"),N(D488)=0),"SIN FECHA LÍMITE; ","")&amp;IF(AND(AND(E488&lt;&gt;"Hecho",E488&lt;&gt;"No aplica"),N(D488)&gt;0,N(I488)&gt;0,N(D488)&gt;N(I488)),"FECHA LÍMITE DESPUÉS DEL INICIO; ","")&amp;IF(AND(AND(E488&lt;&gt;"Hecho",E488&lt;&gt;"No aplica"),N(D488)&gt;0,N(D488)&lt;TODAY()),"VENCIDO; ","")&amp;IF(AND(E488="Hecho",G488=""),"HECHO - SIN COMPROBANTE; ","")&amp;IF(AND(E488="Hecho",N(F488)=0),"HECHO - SIN FECHA; ",""),LEN(IF(A488="","SIN OBRA; ",IF(COUNTIF('Obras'!$A$2:$A$51,A488)=0,"OBRA NO ESTÁ EN OBRAS; ",""))&amp;IF(B488="","SIN PUNTO; ","")&amp;IF(AND(AND(E488&lt;&gt;"Hecho",E488&lt;&gt;"No aplica"),N(I488)&gt;0,TODAY()&gt;=N(I488)),"ABIERTO DESPUÉS DEL INICIO; ","")&amp;IF(AND(AND(E488&lt;&gt;"Hecho",E488&lt;&gt;"No aplica"),N(I488)&gt;0,TODAY()&lt;N(I488),N(I488)-TODAY()&lt;=N('Ajustes'!$B$2)),"INICIO CERCANO - SIGUE ABIERTO; ","")&amp;IF(AND(E488&lt;&gt;"No aplica",C488=""),"SIN RESPONSABLE; ","")&amp;IF(AND(AND(E488&lt;&gt;"Hecho",E488&lt;&gt;"No aplica"),N(D488)=0),"SIN FECHA LÍMITE; ","")&amp;IF(AND(AND(E488&lt;&gt;"Hecho",E488&lt;&gt;"No aplica"),N(D488)&gt;0,N(I488)&gt;0,N(D488)&gt;N(I488)),"FECHA LÍMITE DESPUÉS DEL INICIO; ","")&amp;IF(AND(AND(E488&lt;&gt;"Hecho",E488&lt;&gt;"No aplica"),N(D488)&gt;0,N(D488)&lt;TODAY()),"VENCIDO; ","")&amp;IF(AND(E488="Hecho",G488=""),"HECHO - SIN COMPROBANTE; ","")&amp;IF(AND(E488="Hecho",N(F488)=0),"HECHO - SIN FECHA; ",""))-2)))</f>
        <v/>
      </c>
    </row>
    <row r="489">
      <c r="B489" s="6" t="n"/>
      <c r="D489" s="7" t="n"/>
      <c r="F489" s="7" t="n"/>
      <c r="H489" s="6" t="n"/>
      <c r="I489" s="7">
        <f>IF(A489="","",IFERROR(IF(N(INDEX('Obras'!$D$2:$D$51,MATCH(A489,'Obras'!$A$2:$A$51,0)))=0,"",INDEX('Obras'!$D$2:$D$51,MATCH(A489,'Obras'!$A$2:$A$51,0))),""))</f>
        <v/>
      </c>
      <c r="J489" s="8">
        <f>IF(N(I489)=0,"",N(I489)-TODAY())</f>
        <v/>
      </c>
      <c r="K489" s="6">
        <f>IF(NOT(OR(A489&lt;&gt;"",B489&lt;&gt;"")),"",IF(IF(A489="","SIN OBRA; ",IF(COUNTIF('Obras'!$A$2:$A$51,A489)=0,"OBRA NO ESTÁ EN OBRAS; ",""))&amp;IF(B489="","SIN PUNTO; ","")&amp;IF(AND(AND(E489&lt;&gt;"Hecho",E489&lt;&gt;"No aplica"),N(I489)&gt;0,TODAY()&gt;=N(I489)),"ABIERTO DESPUÉS DEL INICIO; ","")&amp;IF(AND(AND(E489&lt;&gt;"Hecho",E489&lt;&gt;"No aplica"),N(I489)&gt;0,TODAY()&lt;N(I489),N(I489)-TODAY()&lt;=N('Ajustes'!$B$2)),"INICIO CERCANO - SIGUE ABIERTO; ","")&amp;IF(AND(E489&lt;&gt;"No aplica",C489=""),"SIN RESPONSABLE; ","")&amp;IF(AND(AND(E489&lt;&gt;"Hecho",E489&lt;&gt;"No aplica"),N(D489)=0),"SIN FECHA LÍMITE; ","")&amp;IF(AND(AND(E489&lt;&gt;"Hecho",E489&lt;&gt;"No aplica"),N(D489)&gt;0,N(I489)&gt;0,N(D489)&gt;N(I489)),"FECHA LÍMITE DESPUÉS DEL INICIO; ","")&amp;IF(AND(AND(E489&lt;&gt;"Hecho",E489&lt;&gt;"No aplica"),N(D489)&gt;0,N(D489)&lt;TODAY()),"VENCIDO; ","")&amp;IF(AND(E489="Hecho",G489=""),"HECHO - SIN COMPROBANTE; ","")&amp;IF(AND(E489="Hecho",N(F489)=0),"HECHO - SIN FECHA; ","")="","",LEFT(IF(A489="","SIN OBRA; ",IF(COUNTIF('Obras'!$A$2:$A$51,A489)=0,"OBRA NO ESTÁ EN OBRAS; ",""))&amp;IF(B489="","SIN PUNTO; ","")&amp;IF(AND(AND(E489&lt;&gt;"Hecho",E489&lt;&gt;"No aplica"),N(I489)&gt;0,TODAY()&gt;=N(I489)),"ABIERTO DESPUÉS DEL INICIO; ","")&amp;IF(AND(AND(E489&lt;&gt;"Hecho",E489&lt;&gt;"No aplica"),N(I489)&gt;0,TODAY()&lt;N(I489),N(I489)-TODAY()&lt;=N('Ajustes'!$B$2)),"INICIO CERCANO - SIGUE ABIERTO; ","")&amp;IF(AND(E489&lt;&gt;"No aplica",C489=""),"SIN RESPONSABLE; ","")&amp;IF(AND(AND(E489&lt;&gt;"Hecho",E489&lt;&gt;"No aplica"),N(D489)=0),"SIN FECHA LÍMITE; ","")&amp;IF(AND(AND(E489&lt;&gt;"Hecho",E489&lt;&gt;"No aplica"),N(D489)&gt;0,N(I489)&gt;0,N(D489)&gt;N(I489)),"FECHA LÍMITE DESPUÉS DEL INICIO; ","")&amp;IF(AND(AND(E489&lt;&gt;"Hecho",E489&lt;&gt;"No aplica"),N(D489)&gt;0,N(D489)&lt;TODAY()),"VENCIDO; ","")&amp;IF(AND(E489="Hecho",G489=""),"HECHO - SIN COMPROBANTE; ","")&amp;IF(AND(E489="Hecho",N(F489)=0),"HECHO - SIN FECHA; ",""),LEN(IF(A489="","SIN OBRA; ",IF(COUNTIF('Obras'!$A$2:$A$51,A489)=0,"OBRA NO ESTÁ EN OBRAS; ",""))&amp;IF(B489="","SIN PUNTO; ","")&amp;IF(AND(AND(E489&lt;&gt;"Hecho",E489&lt;&gt;"No aplica"),N(I489)&gt;0,TODAY()&gt;=N(I489)),"ABIERTO DESPUÉS DEL INICIO; ","")&amp;IF(AND(AND(E489&lt;&gt;"Hecho",E489&lt;&gt;"No aplica"),N(I489)&gt;0,TODAY()&lt;N(I489),N(I489)-TODAY()&lt;=N('Ajustes'!$B$2)),"INICIO CERCANO - SIGUE ABIERTO; ","")&amp;IF(AND(E489&lt;&gt;"No aplica",C489=""),"SIN RESPONSABLE; ","")&amp;IF(AND(AND(E489&lt;&gt;"Hecho",E489&lt;&gt;"No aplica"),N(D489)=0),"SIN FECHA LÍMITE; ","")&amp;IF(AND(AND(E489&lt;&gt;"Hecho",E489&lt;&gt;"No aplica"),N(D489)&gt;0,N(I489)&gt;0,N(D489)&gt;N(I489)),"FECHA LÍMITE DESPUÉS DEL INICIO; ","")&amp;IF(AND(AND(E489&lt;&gt;"Hecho",E489&lt;&gt;"No aplica"),N(D489)&gt;0,N(D489)&lt;TODAY()),"VENCIDO; ","")&amp;IF(AND(E489="Hecho",G489=""),"HECHO - SIN COMPROBANTE; ","")&amp;IF(AND(E489="Hecho",N(F489)=0),"HECHO - SIN FECHA; ",""))-2)))</f>
        <v/>
      </c>
    </row>
    <row r="490">
      <c r="B490" s="6" t="n"/>
      <c r="D490" s="7" t="n"/>
      <c r="F490" s="7" t="n"/>
      <c r="H490" s="6" t="n"/>
      <c r="I490" s="7">
        <f>IF(A490="","",IFERROR(IF(N(INDEX('Obras'!$D$2:$D$51,MATCH(A490,'Obras'!$A$2:$A$51,0)))=0,"",INDEX('Obras'!$D$2:$D$51,MATCH(A490,'Obras'!$A$2:$A$51,0))),""))</f>
        <v/>
      </c>
      <c r="J490" s="8">
        <f>IF(N(I490)=0,"",N(I490)-TODAY())</f>
        <v/>
      </c>
      <c r="K490" s="6">
        <f>IF(NOT(OR(A490&lt;&gt;"",B490&lt;&gt;"")),"",IF(IF(A490="","SIN OBRA; ",IF(COUNTIF('Obras'!$A$2:$A$51,A490)=0,"OBRA NO ESTÁ EN OBRAS; ",""))&amp;IF(B490="","SIN PUNTO; ","")&amp;IF(AND(AND(E490&lt;&gt;"Hecho",E490&lt;&gt;"No aplica"),N(I490)&gt;0,TODAY()&gt;=N(I490)),"ABIERTO DESPUÉS DEL INICIO; ","")&amp;IF(AND(AND(E490&lt;&gt;"Hecho",E490&lt;&gt;"No aplica"),N(I490)&gt;0,TODAY()&lt;N(I490),N(I490)-TODAY()&lt;=N('Ajustes'!$B$2)),"INICIO CERCANO - SIGUE ABIERTO; ","")&amp;IF(AND(E490&lt;&gt;"No aplica",C490=""),"SIN RESPONSABLE; ","")&amp;IF(AND(AND(E490&lt;&gt;"Hecho",E490&lt;&gt;"No aplica"),N(D490)=0),"SIN FECHA LÍMITE; ","")&amp;IF(AND(AND(E490&lt;&gt;"Hecho",E490&lt;&gt;"No aplica"),N(D490)&gt;0,N(I490)&gt;0,N(D490)&gt;N(I490)),"FECHA LÍMITE DESPUÉS DEL INICIO; ","")&amp;IF(AND(AND(E490&lt;&gt;"Hecho",E490&lt;&gt;"No aplica"),N(D490)&gt;0,N(D490)&lt;TODAY()),"VENCIDO; ","")&amp;IF(AND(E490="Hecho",G490=""),"HECHO - SIN COMPROBANTE; ","")&amp;IF(AND(E490="Hecho",N(F490)=0),"HECHO - SIN FECHA; ","")="","",LEFT(IF(A490="","SIN OBRA; ",IF(COUNTIF('Obras'!$A$2:$A$51,A490)=0,"OBRA NO ESTÁ EN OBRAS; ",""))&amp;IF(B490="","SIN PUNTO; ","")&amp;IF(AND(AND(E490&lt;&gt;"Hecho",E490&lt;&gt;"No aplica"),N(I490)&gt;0,TODAY()&gt;=N(I490)),"ABIERTO DESPUÉS DEL INICIO; ","")&amp;IF(AND(AND(E490&lt;&gt;"Hecho",E490&lt;&gt;"No aplica"),N(I490)&gt;0,TODAY()&lt;N(I490),N(I490)-TODAY()&lt;=N('Ajustes'!$B$2)),"INICIO CERCANO - SIGUE ABIERTO; ","")&amp;IF(AND(E490&lt;&gt;"No aplica",C490=""),"SIN RESPONSABLE; ","")&amp;IF(AND(AND(E490&lt;&gt;"Hecho",E490&lt;&gt;"No aplica"),N(D490)=0),"SIN FECHA LÍMITE; ","")&amp;IF(AND(AND(E490&lt;&gt;"Hecho",E490&lt;&gt;"No aplica"),N(D490)&gt;0,N(I490)&gt;0,N(D490)&gt;N(I490)),"FECHA LÍMITE DESPUÉS DEL INICIO; ","")&amp;IF(AND(AND(E490&lt;&gt;"Hecho",E490&lt;&gt;"No aplica"),N(D490)&gt;0,N(D490)&lt;TODAY()),"VENCIDO; ","")&amp;IF(AND(E490="Hecho",G490=""),"HECHO - SIN COMPROBANTE; ","")&amp;IF(AND(E490="Hecho",N(F490)=0),"HECHO - SIN FECHA; ",""),LEN(IF(A490="","SIN OBRA; ",IF(COUNTIF('Obras'!$A$2:$A$51,A490)=0,"OBRA NO ESTÁ EN OBRAS; ",""))&amp;IF(B490="","SIN PUNTO; ","")&amp;IF(AND(AND(E490&lt;&gt;"Hecho",E490&lt;&gt;"No aplica"),N(I490)&gt;0,TODAY()&gt;=N(I490)),"ABIERTO DESPUÉS DEL INICIO; ","")&amp;IF(AND(AND(E490&lt;&gt;"Hecho",E490&lt;&gt;"No aplica"),N(I490)&gt;0,TODAY()&lt;N(I490),N(I490)-TODAY()&lt;=N('Ajustes'!$B$2)),"INICIO CERCANO - SIGUE ABIERTO; ","")&amp;IF(AND(E490&lt;&gt;"No aplica",C490=""),"SIN RESPONSABLE; ","")&amp;IF(AND(AND(E490&lt;&gt;"Hecho",E490&lt;&gt;"No aplica"),N(D490)=0),"SIN FECHA LÍMITE; ","")&amp;IF(AND(AND(E490&lt;&gt;"Hecho",E490&lt;&gt;"No aplica"),N(D490)&gt;0,N(I490)&gt;0,N(D490)&gt;N(I490)),"FECHA LÍMITE DESPUÉS DEL INICIO; ","")&amp;IF(AND(AND(E490&lt;&gt;"Hecho",E490&lt;&gt;"No aplica"),N(D490)&gt;0,N(D490)&lt;TODAY()),"VENCIDO; ","")&amp;IF(AND(E490="Hecho",G490=""),"HECHO - SIN COMPROBANTE; ","")&amp;IF(AND(E490="Hecho",N(F490)=0),"HECHO - SIN FECHA; ",""))-2)))</f>
        <v/>
      </c>
    </row>
    <row r="491">
      <c r="B491" s="6" t="n"/>
      <c r="D491" s="7" t="n"/>
      <c r="F491" s="7" t="n"/>
      <c r="H491" s="6" t="n"/>
      <c r="I491" s="7">
        <f>IF(A491="","",IFERROR(IF(N(INDEX('Obras'!$D$2:$D$51,MATCH(A491,'Obras'!$A$2:$A$51,0)))=0,"",INDEX('Obras'!$D$2:$D$51,MATCH(A491,'Obras'!$A$2:$A$51,0))),""))</f>
        <v/>
      </c>
      <c r="J491" s="8">
        <f>IF(N(I491)=0,"",N(I491)-TODAY())</f>
        <v/>
      </c>
      <c r="K491" s="6">
        <f>IF(NOT(OR(A491&lt;&gt;"",B491&lt;&gt;"")),"",IF(IF(A491="","SIN OBRA; ",IF(COUNTIF('Obras'!$A$2:$A$51,A491)=0,"OBRA NO ESTÁ EN OBRAS; ",""))&amp;IF(B491="","SIN PUNTO; ","")&amp;IF(AND(AND(E491&lt;&gt;"Hecho",E491&lt;&gt;"No aplica"),N(I491)&gt;0,TODAY()&gt;=N(I491)),"ABIERTO DESPUÉS DEL INICIO; ","")&amp;IF(AND(AND(E491&lt;&gt;"Hecho",E491&lt;&gt;"No aplica"),N(I491)&gt;0,TODAY()&lt;N(I491),N(I491)-TODAY()&lt;=N('Ajustes'!$B$2)),"INICIO CERCANO - SIGUE ABIERTO; ","")&amp;IF(AND(E491&lt;&gt;"No aplica",C491=""),"SIN RESPONSABLE; ","")&amp;IF(AND(AND(E491&lt;&gt;"Hecho",E491&lt;&gt;"No aplica"),N(D491)=0),"SIN FECHA LÍMITE; ","")&amp;IF(AND(AND(E491&lt;&gt;"Hecho",E491&lt;&gt;"No aplica"),N(D491)&gt;0,N(I491)&gt;0,N(D491)&gt;N(I491)),"FECHA LÍMITE DESPUÉS DEL INICIO; ","")&amp;IF(AND(AND(E491&lt;&gt;"Hecho",E491&lt;&gt;"No aplica"),N(D491)&gt;0,N(D491)&lt;TODAY()),"VENCIDO; ","")&amp;IF(AND(E491="Hecho",G491=""),"HECHO - SIN COMPROBANTE; ","")&amp;IF(AND(E491="Hecho",N(F491)=0),"HECHO - SIN FECHA; ","")="","",LEFT(IF(A491="","SIN OBRA; ",IF(COUNTIF('Obras'!$A$2:$A$51,A491)=0,"OBRA NO ESTÁ EN OBRAS; ",""))&amp;IF(B491="","SIN PUNTO; ","")&amp;IF(AND(AND(E491&lt;&gt;"Hecho",E491&lt;&gt;"No aplica"),N(I491)&gt;0,TODAY()&gt;=N(I491)),"ABIERTO DESPUÉS DEL INICIO; ","")&amp;IF(AND(AND(E491&lt;&gt;"Hecho",E491&lt;&gt;"No aplica"),N(I491)&gt;0,TODAY()&lt;N(I491),N(I491)-TODAY()&lt;=N('Ajustes'!$B$2)),"INICIO CERCANO - SIGUE ABIERTO; ","")&amp;IF(AND(E491&lt;&gt;"No aplica",C491=""),"SIN RESPONSABLE; ","")&amp;IF(AND(AND(E491&lt;&gt;"Hecho",E491&lt;&gt;"No aplica"),N(D491)=0),"SIN FECHA LÍMITE; ","")&amp;IF(AND(AND(E491&lt;&gt;"Hecho",E491&lt;&gt;"No aplica"),N(D491)&gt;0,N(I491)&gt;0,N(D491)&gt;N(I491)),"FECHA LÍMITE DESPUÉS DEL INICIO; ","")&amp;IF(AND(AND(E491&lt;&gt;"Hecho",E491&lt;&gt;"No aplica"),N(D491)&gt;0,N(D491)&lt;TODAY()),"VENCIDO; ","")&amp;IF(AND(E491="Hecho",G491=""),"HECHO - SIN COMPROBANTE; ","")&amp;IF(AND(E491="Hecho",N(F491)=0),"HECHO - SIN FECHA; ",""),LEN(IF(A491="","SIN OBRA; ",IF(COUNTIF('Obras'!$A$2:$A$51,A491)=0,"OBRA NO ESTÁ EN OBRAS; ",""))&amp;IF(B491="","SIN PUNTO; ","")&amp;IF(AND(AND(E491&lt;&gt;"Hecho",E491&lt;&gt;"No aplica"),N(I491)&gt;0,TODAY()&gt;=N(I491)),"ABIERTO DESPUÉS DEL INICIO; ","")&amp;IF(AND(AND(E491&lt;&gt;"Hecho",E491&lt;&gt;"No aplica"),N(I491)&gt;0,TODAY()&lt;N(I491),N(I491)-TODAY()&lt;=N('Ajustes'!$B$2)),"INICIO CERCANO - SIGUE ABIERTO; ","")&amp;IF(AND(E491&lt;&gt;"No aplica",C491=""),"SIN RESPONSABLE; ","")&amp;IF(AND(AND(E491&lt;&gt;"Hecho",E491&lt;&gt;"No aplica"),N(D491)=0),"SIN FECHA LÍMITE; ","")&amp;IF(AND(AND(E491&lt;&gt;"Hecho",E491&lt;&gt;"No aplica"),N(D491)&gt;0,N(I491)&gt;0,N(D491)&gt;N(I491)),"FECHA LÍMITE DESPUÉS DEL INICIO; ","")&amp;IF(AND(AND(E491&lt;&gt;"Hecho",E491&lt;&gt;"No aplica"),N(D491)&gt;0,N(D491)&lt;TODAY()),"VENCIDO; ","")&amp;IF(AND(E491="Hecho",G491=""),"HECHO - SIN COMPROBANTE; ","")&amp;IF(AND(E491="Hecho",N(F491)=0),"HECHO - SIN FECHA; ",""))-2)))</f>
        <v/>
      </c>
    </row>
    <row r="492">
      <c r="B492" s="6" t="n"/>
      <c r="D492" s="7" t="n"/>
      <c r="F492" s="7" t="n"/>
      <c r="H492" s="6" t="n"/>
      <c r="I492" s="7">
        <f>IF(A492="","",IFERROR(IF(N(INDEX('Obras'!$D$2:$D$51,MATCH(A492,'Obras'!$A$2:$A$51,0)))=0,"",INDEX('Obras'!$D$2:$D$51,MATCH(A492,'Obras'!$A$2:$A$51,0))),""))</f>
        <v/>
      </c>
      <c r="J492" s="8">
        <f>IF(N(I492)=0,"",N(I492)-TODAY())</f>
        <v/>
      </c>
      <c r="K492" s="6">
        <f>IF(NOT(OR(A492&lt;&gt;"",B492&lt;&gt;"")),"",IF(IF(A492="","SIN OBRA; ",IF(COUNTIF('Obras'!$A$2:$A$51,A492)=0,"OBRA NO ESTÁ EN OBRAS; ",""))&amp;IF(B492="","SIN PUNTO; ","")&amp;IF(AND(AND(E492&lt;&gt;"Hecho",E492&lt;&gt;"No aplica"),N(I492)&gt;0,TODAY()&gt;=N(I492)),"ABIERTO DESPUÉS DEL INICIO; ","")&amp;IF(AND(AND(E492&lt;&gt;"Hecho",E492&lt;&gt;"No aplica"),N(I492)&gt;0,TODAY()&lt;N(I492),N(I492)-TODAY()&lt;=N('Ajustes'!$B$2)),"INICIO CERCANO - SIGUE ABIERTO; ","")&amp;IF(AND(E492&lt;&gt;"No aplica",C492=""),"SIN RESPONSABLE; ","")&amp;IF(AND(AND(E492&lt;&gt;"Hecho",E492&lt;&gt;"No aplica"),N(D492)=0),"SIN FECHA LÍMITE; ","")&amp;IF(AND(AND(E492&lt;&gt;"Hecho",E492&lt;&gt;"No aplica"),N(D492)&gt;0,N(I492)&gt;0,N(D492)&gt;N(I492)),"FECHA LÍMITE DESPUÉS DEL INICIO; ","")&amp;IF(AND(AND(E492&lt;&gt;"Hecho",E492&lt;&gt;"No aplica"),N(D492)&gt;0,N(D492)&lt;TODAY()),"VENCIDO; ","")&amp;IF(AND(E492="Hecho",G492=""),"HECHO - SIN COMPROBANTE; ","")&amp;IF(AND(E492="Hecho",N(F492)=0),"HECHO - SIN FECHA; ","")="","",LEFT(IF(A492="","SIN OBRA; ",IF(COUNTIF('Obras'!$A$2:$A$51,A492)=0,"OBRA NO ESTÁ EN OBRAS; ",""))&amp;IF(B492="","SIN PUNTO; ","")&amp;IF(AND(AND(E492&lt;&gt;"Hecho",E492&lt;&gt;"No aplica"),N(I492)&gt;0,TODAY()&gt;=N(I492)),"ABIERTO DESPUÉS DEL INICIO; ","")&amp;IF(AND(AND(E492&lt;&gt;"Hecho",E492&lt;&gt;"No aplica"),N(I492)&gt;0,TODAY()&lt;N(I492),N(I492)-TODAY()&lt;=N('Ajustes'!$B$2)),"INICIO CERCANO - SIGUE ABIERTO; ","")&amp;IF(AND(E492&lt;&gt;"No aplica",C492=""),"SIN RESPONSABLE; ","")&amp;IF(AND(AND(E492&lt;&gt;"Hecho",E492&lt;&gt;"No aplica"),N(D492)=0),"SIN FECHA LÍMITE; ","")&amp;IF(AND(AND(E492&lt;&gt;"Hecho",E492&lt;&gt;"No aplica"),N(D492)&gt;0,N(I492)&gt;0,N(D492)&gt;N(I492)),"FECHA LÍMITE DESPUÉS DEL INICIO; ","")&amp;IF(AND(AND(E492&lt;&gt;"Hecho",E492&lt;&gt;"No aplica"),N(D492)&gt;0,N(D492)&lt;TODAY()),"VENCIDO; ","")&amp;IF(AND(E492="Hecho",G492=""),"HECHO - SIN COMPROBANTE; ","")&amp;IF(AND(E492="Hecho",N(F492)=0),"HECHO - SIN FECHA; ",""),LEN(IF(A492="","SIN OBRA; ",IF(COUNTIF('Obras'!$A$2:$A$51,A492)=0,"OBRA NO ESTÁ EN OBRAS; ",""))&amp;IF(B492="","SIN PUNTO; ","")&amp;IF(AND(AND(E492&lt;&gt;"Hecho",E492&lt;&gt;"No aplica"),N(I492)&gt;0,TODAY()&gt;=N(I492)),"ABIERTO DESPUÉS DEL INICIO; ","")&amp;IF(AND(AND(E492&lt;&gt;"Hecho",E492&lt;&gt;"No aplica"),N(I492)&gt;0,TODAY()&lt;N(I492),N(I492)-TODAY()&lt;=N('Ajustes'!$B$2)),"INICIO CERCANO - SIGUE ABIERTO; ","")&amp;IF(AND(E492&lt;&gt;"No aplica",C492=""),"SIN RESPONSABLE; ","")&amp;IF(AND(AND(E492&lt;&gt;"Hecho",E492&lt;&gt;"No aplica"),N(D492)=0),"SIN FECHA LÍMITE; ","")&amp;IF(AND(AND(E492&lt;&gt;"Hecho",E492&lt;&gt;"No aplica"),N(D492)&gt;0,N(I492)&gt;0,N(D492)&gt;N(I492)),"FECHA LÍMITE DESPUÉS DEL INICIO; ","")&amp;IF(AND(AND(E492&lt;&gt;"Hecho",E492&lt;&gt;"No aplica"),N(D492)&gt;0,N(D492)&lt;TODAY()),"VENCIDO; ","")&amp;IF(AND(E492="Hecho",G492=""),"HECHO - SIN COMPROBANTE; ","")&amp;IF(AND(E492="Hecho",N(F492)=0),"HECHO - SIN FECHA; ",""))-2)))</f>
        <v/>
      </c>
    </row>
    <row r="493">
      <c r="B493" s="6" t="n"/>
      <c r="D493" s="7" t="n"/>
      <c r="F493" s="7" t="n"/>
      <c r="H493" s="6" t="n"/>
      <c r="I493" s="7">
        <f>IF(A493="","",IFERROR(IF(N(INDEX('Obras'!$D$2:$D$51,MATCH(A493,'Obras'!$A$2:$A$51,0)))=0,"",INDEX('Obras'!$D$2:$D$51,MATCH(A493,'Obras'!$A$2:$A$51,0))),""))</f>
        <v/>
      </c>
      <c r="J493" s="8">
        <f>IF(N(I493)=0,"",N(I493)-TODAY())</f>
        <v/>
      </c>
      <c r="K493" s="6">
        <f>IF(NOT(OR(A493&lt;&gt;"",B493&lt;&gt;"")),"",IF(IF(A493="","SIN OBRA; ",IF(COUNTIF('Obras'!$A$2:$A$51,A493)=0,"OBRA NO ESTÁ EN OBRAS; ",""))&amp;IF(B493="","SIN PUNTO; ","")&amp;IF(AND(AND(E493&lt;&gt;"Hecho",E493&lt;&gt;"No aplica"),N(I493)&gt;0,TODAY()&gt;=N(I493)),"ABIERTO DESPUÉS DEL INICIO; ","")&amp;IF(AND(AND(E493&lt;&gt;"Hecho",E493&lt;&gt;"No aplica"),N(I493)&gt;0,TODAY()&lt;N(I493),N(I493)-TODAY()&lt;=N('Ajustes'!$B$2)),"INICIO CERCANO - SIGUE ABIERTO; ","")&amp;IF(AND(E493&lt;&gt;"No aplica",C493=""),"SIN RESPONSABLE; ","")&amp;IF(AND(AND(E493&lt;&gt;"Hecho",E493&lt;&gt;"No aplica"),N(D493)=0),"SIN FECHA LÍMITE; ","")&amp;IF(AND(AND(E493&lt;&gt;"Hecho",E493&lt;&gt;"No aplica"),N(D493)&gt;0,N(I493)&gt;0,N(D493)&gt;N(I493)),"FECHA LÍMITE DESPUÉS DEL INICIO; ","")&amp;IF(AND(AND(E493&lt;&gt;"Hecho",E493&lt;&gt;"No aplica"),N(D493)&gt;0,N(D493)&lt;TODAY()),"VENCIDO; ","")&amp;IF(AND(E493="Hecho",G493=""),"HECHO - SIN COMPROBANTE; ","")&amp;IF(AND(E493="Hecho",N(F493)=0),"HECHO - SIN FECHA; ","")="","",LEFT(IF(A493="","SIN OBRA; ",IF(COUNTIF('Obras'!$A$2:$A$51,A493)=0,"OBRA NO ESTÁ EN OBRAS; ",""))&amp;IF(B493="","SIN PUNTO; ","")&amp;IF(AND(AND(E493&lt;&gt;"Hecho",E493&lt;&gt;"No aplica"),N(I493)&gt;0,TODAY()&gt;=N(I493)),"ABIERTO DESPUÉS DEL INICIO; ","")&amp;IF(AND(AND(E493&lt;&gt;"Hecho",E493&lt;&gt;"No aplica"),N(I493)&gt;0,TODAY()&lt;N(I493),N(I493)-TODAY()&lt;=N('Ajustes'!$B$2)),"INICIO CERCANO - SIGUE ABIERTO; ","")&amp;IF(AND(E493&lt;&gt;"No aplica",C493=""),"SIN RESPONSABLE; ","")&amp;IF(AND(AND(E493&lt;&gt;"Hecho",E493&lt;&gt;"No aplica"),N(D493)=0),"SIN FECHA LÍMITE; ","")&amp;IF(AND(AND(E493&lt;&gt;"Hecho",E493&lt;&gt;"No aplica"),N(D493)&gt;0,N(I493)&gt;0,N(D493)&gt;N(I493)),"FECHA LÍMITE DESPUÉS DEL INICIO; ","")&amp;IF(AND(AND(E493&lt;&gt;"Hecho",E493&lt;&gt;"No aplica"),N(D493)&gt;0,N(D493)&lt;TODAY()),"VENCIDO; ","")&amp;IF(AND(E493="Hecho",G493=""),"HECHO - SIN COMPROBANTE; ","")&amp;IF(AND(E493="Hecho",N(F493)=0),"HECHO - SIN FECHA; ",""),LEN(IF(A493="","SIN OBRA; ",IF(COUNTIF('Obras'!$A$2:$A$51,A493)=0,"OBRA NO ESTÁ EN OBRAS; ",""))&amp;IF(B493="","SIN PUNTO; ","")&amp;IF(AND(AND(E493&lt;&gt;"Hecho",E493&lt;&gt;"No aplica"),N(I493)&gt;0,TODAY()&gt;=N(I493)),"ABIERTO DESPUÉS DEL INICIO; ","")&amp;IF(AND(AND(E493&lt;&gt;"Hecho",E493&lt;&gt;"No aplica"),N(I493)&gt;0,TODAY()&lt;N(I493),N(I493)-TODAY()&lt;=N('Ajustes'!$B$2)),"INICIO CERCANO - SIGUE ABIERTO; ","")&amp;IF(AND(E493&lt;&gt;"No aplica",C493=""),"SIN RESPONSABLE; ","")&amp;IF(AND(AND(E493&lt;&gt;"Hecho",E493&lt;&gt;"No aplica"),N(D493)=0),"SIN FECHA LÍMITE; ","")&amp;IF(AND(AND(E493&lt;&gt;"Hecho",E493&lt;&gt;"No aplica"),N(D493)&gt;0,N(I493)&gt;0,N(D493)&gt;N(I493)),"FECHA LÍMITE DESPUÉS DEL INICIO; ","")&amp;IF(AND(AND(E493&lt;&gt;"Hecho",E493&lt;&gt;"No aplica"),N(D493)&gt;0,N(D493)&lt;TODAY()),"VENCIDO; ","")&amp;IF(AND(E493="Hecho",G493=""),"HECHO - SIN COMPROBANTE; ","")&amp;IF(AND(E493="Hecho",N(F493)=0),"HECHO - SIN FECHA; ",""))-2)))</f>
        <v/>
      </c>
    </row>
    <row r="494">
      <c r="B494" s="6" t="n"/>
      <c r="D494" s="7" t="n"/>
      <c r="F494" s="7" t="n"/>
      <c r="H494" s="6" t="n"/>
      <c r="I494" s="7">
        <f>IF(A494="","",IFERROR(IF(N(INDEX('Obras'!$D$2:$D$51,MATCH(A494,'Obras'!$A$2:$A$51,0)))=0,"",INDEX('Obras'!$D$2:$D$51,MATCH(A494,'Obras'!$A$2:$A$51,0))),""))</f>
        <v/>
      </c>
      <c r="J494" s="8">
        <f>IF(N(I494)=0,"",N(I494)-TODAY())</f>
        <v/>
      </c>
      <c r="K494" s="6">
        <f>IF(NOT(OR(A494&lt;&gt;"",B494&lt;&gt;"")),"",IF(IF(A494="","SIN OBRA; ",IF(COUNTIF('Obras'!$A$2:$A$51,A494)=0,"OBRA NO ESTÁ EN OBRAS; ",""))&amp;IF(B494="","SIN PUNTO; ","")&amp;IF(AND(AND(E494&lt;&gt;"Hecho",E494&lt;&gt;"No aplica"),N(I494)&gt;0,TODAY()&gt;=N(I494)),"ABIERTO DESPUÉS DEL INICIO; ","")&amp;IF(AND(AND(E494&lt;&gt;"Hecho",E494&lt;&gt;"No aplica"),N(I494)&gt;0,TODAY()&lt;N(I494),N(I494)-TODAY()&lt;=N('Ajustes'!$B$2)),"INICIO CERCANO - SIGUE ABIERTO; ","")&amp;IF(AND(E494&lt;&gt;"No aplica",C494=""),"SIN RESPONSABLE; ","")&amp;IF(AND(AND(E494&lt;&gt;"Hecho",E494&lt;&gt;"No aplica"),N(D494)=0),"SIN FECHA LÍMITE; ","")&amp;IF(AND(AND(E494&lt;&gt;"Hecho",E494&lt;&gt;"No aplica"),N(D494)&gt;0,N(I494)&gt;0,N(D494)&gt;N(I494)),"FECHA LÍMITE DESPUÉS DEL INICIO; ","")&amp;IF(AND(AND(E494&lt;&gt;"Hecho",E494&lt;&gt;"No aplica"),N(D494)&gt;0,N(D494)&lt;TODAY()),"VENCIDO; ","")&amp;IF(AND(E494="Hecho",G494=""),"HECHO - SIN COMPROBANTE; ","")&amp;IF(AND(E494="Hecho",N(F494)=0),"HECHO - SIN FECHA; ","")="","",LEFT(IF(A494="","SIN OBRA; ",IF(COUNTIF('Obras'!$A$2:$A$51,A494)=0,"OBRA NO ESTÁ EN OBRAS; ",""))&amp;IF(B494="","SIN PUNTO; ","")&amp;IF(AND(AND(E494&lt;&gt;"Hecho",E494&lt;&gt;"No aplica"),N(I494)&gt;0,TODAY()&gt;=N(I494)),"ABIERTO DESPUÉS DEL INICIO; ","")&amp;IF(AND(AND(E494&lt;&gt;"Hecho",E494&lt;&gt;"No aplica"),N(I494)&gt;0,TODAY()&lt;N(I494),N(I494)-TODAY()&lt;=N('Ajustes'!$B$2)),"INICIO CERCANO - SIGUE ABIERTO; ","")&amp;IF(AND(E494&lt;&gt;"No aplica",C494=""),"SIN RESPONSABLE; ","")&amp;IF(AND(AND(E494&lt;&gt;"Hecho",E494&lt;&gt;"No aplica"),N(D494)=0),"SIN FECHA LÍMITE; ","")&amp;IF(AND(AND(E494&lt;&gt;"Hecho",E494&lt;&gt;"No aplica"),N(D494)&gt;0,N(I494)&gt;0,N(D494)&gt;N(I494)),"FECHA LÍMITE DESPUÉS DEL INICIO; ","")&amp;IF(AND(AND(E494&lt;&gt;"Hecho",E494&lt;&gt;"No aplica"),N(D494)&gt;0,N(D494)&lt;TODAY()),"VENCIDO; ","")&amp;IF(AND(E494="Hecho",G494=""),"HECHO - SIN COMPROBANTE; ","")&amp;IF(AND(E494="Hecho",N(F494)=0),"HECHO - SIN FECHA; ",""),LEN(IF(A494="","SIN OBRA; ",IF(COUNTIF('Obras'!$A$2:$A$51,A494)=0,"OBRA NO ESTÁ EN OBRAS; ",""))&amp;IF(B494="","SIN PUNTO; ","")&amp;IF(AND(AND(E494&lt;&gt;"Hecho",E494&lt;&gt;"No aplica"),N(I494)&gt;0,TODAY()&gt;=N(I494)),"ABIERTO DESPUÉS DEL INICIO; ","")&amp;IF(AND(AND(E494&lt;&gt;"Hecho",E494&lt;&gt;"No aplica"),N(I494)&gt;0,TODAY()&lt;N(I494),N(I494)-TODAY()&lt;=N('Ajustes'!$B$2)),"INICIO CERCANO - SIGUE ABIERTO; ","")&amp;IF(AND(E494&lt;&gt;"No aplica",C494=""),"SIN RESPONSABLE; ","")&amp;IF(AND(AND(E494&lt;&gt;"Hecho",E494&lt;&gt;"No aplica"),N(D494)=0),"SIN FECHA LÍMITE; ","")&amp;IF(AND(AND(E494&lt;&gt;"Hecho",E494&lt;&gt;"No aplica"),N(D494)&gt;0,N(I494)&gt;0,N(D494)&gt;N(I494)),"FECHA LÍMITE DESPUÉS DEL INICIO; ","")&amp;IF(AND(AND(E494&lt;&gt;"Hecho",E494&lt;&gt;"No aplica"),N(D494)&gt;0,N(D494)&lt;TODAY()),"VENCIDO; ","")&amp;IF(AND(E494="Hecho",G494=""),"HECHO - SIN COMPROBANTE; ","")&amp;IF(AND(E494="Hecho",N(F494)=0),"HECHO - SIN FECHA; ",""))-2)))</f>
        <v/>
      </c>
    </row>
    <row r="495">
      <c r="B495" s="6" t="n"/>
      <c r="D495" s="7" t="n"/>
      <c r="F495" s="7" t="n"/>
      <c r="H495" s="6" t="n"/>
      <c r="I495" s="7">
        <f>IF(A495="","",IFERROR(IF(N(INDEX('Obras'!$D$2:$D$51,MATCH(A495,'Obras'!$A$2:$A$51,0)))=0,"",INDEX('Obras'!$D$2:$D$51,MATCH(A495,'Obras'!$A$2:$A$51,0))),""))</f>
        <v/>
      </c>
      <c r="J495" s="8">
        <f>IF(N(I495)=0,"",N(I495)-TODAY())</f>
        <v/>
      </c>
      <c r="K495" s="6">
        <f>IF(NOT(OR(A495&lt;&gt;"",B495&lt;&gt;"")),"",IF(IF(A495="","SIN OBRA; ",IF(COUNTIF('Obras'!$A$2:$A$51,A495)=0,"OBRA NO ESTÁ EN OBRAS; ",""))&amp;IF(B495="","SIN PUNTO; ","")&amp;IF(AND(AND(E495&lt;&gt;"Hecho",E495&lt;&gt;"No aplica"),N(I495)&gt;0,TODAY()&gt;=N(I495)),"ABIERTO DESPUÉS DEL INICIO; ","")&amp;IF(AND(AND(E495&lt;&gt;"Hecho",E495&lt;&gt;"No aplica"),N(I495)&gt;0,TODAY()&lt;N(I495),N(I495)-TODAY()&lt;=N('Ajustes'!$B$2)),"INICIO CERCANO - SIGUE ABIERTO; ","")&amp;IF(AND(E495&lt;&gt;"No aplica",C495=""),"SIN RESPONSABLE; ","")&amp;IF(AND(AND(E495&lt;&gt;"Hecho",E495&lt;&gt;"No aplica"),N(D495)=0),"SIN FECHA LÍMITE; ","")&amp;IF(AND(AND(E495&lt;&gt;"Hecho",E495&lt;&gt;"No aplica"),N(D495)&gt;0,N(I495)&gt;0,N(D495)&gt;N(I495)),"FECHA LÍMITE DESPUÉS DEL INICIO; ","")&amp;IF(AND(AND(E495&lt;&gt;"Hecho",E495&lt;&gt;"No aplica"),N(D495)&gt;0,N(D495)&lt;TODAY()),"VENCIDO; ","")&amp;IF(AND(E495="Hecho",G495=""),"HECHO - SIN COMPROBANTE; ","")&amp;IF(AND(E495="Hecho",N(F495)=0),"HECHO - SIN FECHA; ","")="","",LEFT(IF(A495="","SIN OBRA; ",IF(COUNTIF('Obras'!$A$2:$A$51,A495)=0,"OBRA NO ESTÁ EN OBRAS; ",""))&amp;IF(B495="","SIN PUNTO; ","")&amp;IF(AND(AND(E495&lt;&gt;"Hecho",E495&lt;&gt;"No aplica"),N(I495)&gt;0,TODAY()&gt;=N(I495)),"ABIERTO DESPUÉS DEL INICIO; ","")&amp;IF(AND(AND(E495&lt;&gt;"Hecho",E495&lt;&gt;"No aplica"),N(I495)&gt;0,TODAY()&lt;N(I495),N(I495)-TODAY()&lt;=N('Ajustes'!$B$2)),"INICIO CERCANO - SIGUE ABIERTO; ","")&amp;IF(AND(E495&lt;&gt;"No aplica",C495=""),"SIN RESPONSABLE; ","")&amp;IF(AND(AND(E495&lt;&gt;"Hecho",E495&lt;&gt;"No aplica"),N(D495)=0),"SIN FECHA LÍMITE; ","")&amp;IF(AND(AND(E495&lt;&gt;"Hecho",E495&lt;&gt;"No aplica"),N(D495)&gt;0,N(I495)&gt;0,N(D495)&gt;N(I495)),"FECHA LÍMITE DESPUÉS DEL INICIO; ","")&amp;IF(AND(AND(E495&lt;&gt;"Hecho",E495&lt;&gt;"No aplica"),N(D495)&gt;0,N(D495)&lt;TODAY()),"VENCIDO; ","")&amp;IF(AND(E495="Hecho",G495=""),"HECHO - SIN COMPROBANTE; ","")&amp;IF(AND(E495="Hecho",N(F495)=0),"HECHO - SIN FECHA; ",""),LEN(IF(A495="","SIN OBRA; ",IF(COUNTIF('Obras'!$A$2:$A$51,A495)=0,"OBRA NO ESTÁ EN OBRAS; ",""))&amp;IF(B495="","SIN PUNTO; ","")&amp;IF(AND(AND(E495&lt;&gt;"Hecho",E495&lt;&gt;"No aplica"),N(I495)&gt;0,TODAY()&gt;=N(I495)),"ABIERTO DESPUÉS DEL INICIO; ","")&amp;IF(AND(AND(E495&lt;&gt;"Hecho",E495&lt;&gt;"No aplica"),N(I495)&gt;0,TODAY()&lt;N(I495),N(I495)-TODAY()&lt;=N('Ajustes'!$B$2)),"INICIO CERCANO - SIGUE ABIERTO; ","")&amp;IF(AND(E495&lt;&gt;"No aplica",C495=""),"SIN RESPONSABLE; ","")&amp;IF(AND(AND(E495&lt;&gt;"Hecho",E495&lt;&gt;"No aplica"),N(D495)=0),"SIN FECHA LÍMITE; ","")&amp;IF(AND(AND(E495&lt;&gt;"Hecho",E495&lt;&gt;"No aplica"),N(D495)&gt;0,N(I495)&gt;0,N(D495)&gt;N(I495)),"FECHA LÍMITE DESPUÉS DEL INICIO; ","")&amp;IF(AND(AND(E495&lt;&gt;"Hecho",E495&lt;&gt;"No aplica"),N(D495)&gt;0,N(D495)&lt;TODAY()),"VENCIDO; ","")&amp;IF(AND(E495="Hecho",G495=""),"HECHO - SIN COMPROBANTE; ","")&amp;IF(AND(E495="Hecho",N(F495)=0),"HECHO - SIN FECHA; ",""))-2)))</f>
        <v/>
      </c>
    </row>
    <row r="496">
      <c r="B496" s="6" t="n"/>
      <c r="D496" s="7" t="n"/>
      <c r="F496" s="7" t="n"/>
      <c r="H496" s="6" t="n"/>
      <c r="I496" s="7">
        <f>IF(A496="","",IFERROR(IF(N(INDEX('Obras'!$D$2:$D$51,MATCH(A496,'Obras'!$A$2:$A$51,0)))=0,"",INDEX('Obras'!$D$2:$D$51,MATCH(A496,'Obras'!$A$2:$A$51,0))),""))</f>
        <v/>
      </c>
      <c r="J496" s="8">
        <f>IF(N(I496)=0,"",N(I496)-TODAY())</f>
        <v/>
      </c>
      <c r="K496" s="6">
        <f>IF(NOT(OR(A496&lt;&gt;"",B496&lt;&gt;"")),"",IF(IF(A496="","SIN OBRA; ",IF(COUNTIF('Obras'!$A$2:$A$51,A496)=0,"OBRA NO ESTÁ EN OBRAS; ",""))&amp;IF(B496="","SIN PUNTO; ","")&amp;IF(AND(AND(E496&lt;&gt;"Hecho",E496&lt;&gt;"No aplica"),N(I496)&gt;0,TODAY()&gt;=N(I496)),"ABIERTO DESPUÉS DEL INICIO; ","")&amp;IF(AND(AND(E496&lt;&gt;"Hecho",E496&lt;&gt;"No aplica"),N(I496)&gt;0,TODAY()&lt;N(I496),N(I496)-TODAY()&lt;=N('Ajustes'!$B$2)),"INICIO CERCANO - SIGUE ABIERTO; ","")&amp;IF(AND(E496&lt;&gt;"No aplica",C496=""),"SIN RESPONSABLE; ","")&amp;IF(AND(AND(E496&lt;&gt;"Hecho",E496&lt;&gt;"No aplica"),N(D496)=0),"SIN FECHA LÍMITE; ","")&amp;IF(AND(AND(E496&lt;&gt;"Hecho",E496&lt;&gt;"No aplica"),N(D496)&gt;0,N(I496)&gt;0,N(D496)&gt;N(I496)),"FECHA LÍMITE DESPUÉS DEL INICIO; ","")&amp;IF(AND(AND(E496&lt;&gt;"Hecho",E496&lt;&gt;"No aplica"),N(D496)&gt;0,N(D496)&lt;TODAY()),"VENCIDO; ","")&amp;IF(AND(E496="Hecho",G496=""),"HECHO - SIN COMPROBANTE; ","")&amp;IF(AND(E496="Hecho",N(F496)=0),"HECHO - SIN FECHA; ","")="","",LEFT(IF(A496="","SIN OBRA; ",IF(COUNTIF('Obras'!$A$2:$A$51,A496)=0,"OBRA NO ESTÁ EN OBRAS; ",""))&amp;IF(B496="","SIN PUNTO; ","")&amp;IF(AND(AND(E496&lt;&gt;"Hecho",E496&lt;&gt;"No aplica"),N(I496)&gt;0,TODAY()&gt;=N(I496)),"ABIERTO DESPUÉS DEL INICIO; ","")&amp;IF(AND(AND(E496&lt;&gt;"Hecho",E496&lt;&gt;"No aplica"),N(I496)&gt;0,TODAY()&lt;N(I496),N(I496)-TODAY()&lt;=N('Ajustes'!$B$2)),"INICIO CERCANO - SIGUE ABIERTO; ","")&amp;IF(AND(E496&lt;&gt;"No aplica",C496=""),"SIN RESPONSABLE; ","")&amp;IF(AND(AND(E496&lt;&gt;"Hecho",E496&lt;&gt;"No aplica"),N(D496)=0),"SIN FECHA LÍMITE; ","")&amp;IF(AND(AND(E496&lt;&gt;"Hecho",E496&lt;&gt;"No aplica"),N(D496)&gt;0,N(I496)&gt;0,N(D496)&gt;N(I496)),"FECHA LÍMITE DESPUÉS DEL INICIO; ","")&amp;IF(AND(AND(E496&lt;&gt;"Hecho",E496&lt;&gt;"No aplica"),N(D496)&gt;0,N(D496)&lt;TODAY()),"VENCIDO; ","")&amp;IF(AND(E496="Hecho",G496=""),"HECHO - SIN COMPROBANTE; ","")&amp;IF(AND(E496="Hecho",N(F496)=0),"HECHO - SIN FECHA; ",""),LEN(IF(A496="","SIN OBRA; ",IF(COUNTIF('Obras'!$A$2:$A$51,A496)=0,"OBRA NO ESTÁ EN OBRAS; ",""))&amp;IF(B496="","SIN PUNTO; ","")&amp;IF(AND(AND(E496&lt;&gt;"Hecho",E496&lt;&gt;"No aplica"),N(I496)&gt;0,TODAY()&gt;=N(I496)),"ABIERTO DESPUÉS DEL INICIO; ","")&amp;IF(AND(AND(E496&lt;&gt;"Hecho",E496&lt;&gt;"No aplica"),N(I496)&gt;0,TODAY()&lt;N(I496),N(I496)-TODAY()&lt;=N('Ajustes'!$B$2)),"INICIO CERCANO - SIGUE ABIERTO; ","")&amp;IF(AND(E496&lt;&gt;"No aplica",C496=""),"SIN RESPONSABLE; ","")&amp;IF(AND(AND(E496&lt;&gt;"Hecho",E496&lt;&gt;"No aplica"),N(D496)=0),"SIN FECHA LÍMITE; ","")&amp;IF(AND(AND(E496&lt;&gt;"Hecho",E496&lt;&gt;"No aplica"),N(D496)&gt;0,N(I496)&gt;0,N(D496)&gt;N(I496)),"FECHA LÍMITE DESPUÉS DEL INICIO; ","")&amp;IF(AND(AND(E496&lt;&gt;"Hecho",E496&lt;&gt;"No aplica"),N(D496)&gt;0,N(D496)&lt;TODAY()),"VENCIDO; ","")&amp;IF(AND(E496="Hecho",G496=""),"HECHO - SIN COMPROBANTE; ","")&amp;IF(AND(E496="Hecho",N(F496)=0),"HECHO - SIN FECHA; ",""))-2)))</f>
        <v/>
      </c>
    </row>
    <row r="497">
      <c r="B497" s="6" t="n"/>
      <c r="D497" s="7" t="n"/>
      <c r="F497" s="7" t="n"/>
      <c r="H497" s="6" t="n"/>
      <c r="I497" s="7">
        <f>IF(A497="","",IFERROR(IF(N(INDEX('Obras'!$D$2:$D$51,MATCH(A497,'Obras'!$A$2:$A$51,0)))=0,"",INDEX('Obras'!$D$2:$D$51,MATCH(A497,'Obras'!$A$2:$A$51,0))),""))</f>
        <v/>
      </c>
      <c r="J497" s="8">
        <f>IF(N(I497)=0,"",N(I497)-TODAY())</f>
        <v/>
      </c>
      <c r="K497" s="6">
        <f>IF(NOT(OR(A497&lt;&gt;"",B497&lt;&gt;"")),"",IF(IF(A497="","SIN OBRA; ",IF(COUNTIF('Obras'!$A$2:$A$51,A497)=0,"OBRA NO ESTÁ EN OBRAS; ",""))&amp;IF(B497="","SIN PUNTO; ","")&amp;IF(AND(AND(E497&lt;&gt;"Hecho",E497&lt;&gt;"No aplica"),N(I497)&gt;0,TODAY()&gt;=N(I497)),"ABIERTO DESPUÉS DEL INICIO; ","")&amp;IF(AND(AND(E497&lt;&gt;"Hecho",E497&lt;&gt;"No aplica"),N(I497)&gt;0,TODAY()&lt;N(I497),N(I497)-TODAY()&lt;=N('Ajustes'!$B$2)),"INICIO CERCANO - SIGUE ABIERTO; ","")&amp;IF(AND(E497&lt;&gt;"No aplica",C497=""),"SIN RESPONSABLE; ","")&amp;IF(AND(AND(E497&lt;&gt;"Hecho",E497&lt;&gt;"No aplica"),N(D497)=0),"SIN FECHA LÍMITE; ","")&amp;IF(AND(AND(E497&lt;&gt;"Hecho",E497&lt;&gt;"No aplica"),N(D497)&gt;0,N(I497)&gt;0,N(D497)&gt;N(I497)),"FECHA LÍMITE DESPUÉS DEL INICIO; ","")&amp;IF(AND(AND(E497&lt;&gt;"Hecho",E497&lt;&gt;"No aplica"),N(D497)&gt;0,N(D497)&lt;TODAY()),"VENCIDO; ","")&amp;IF(AND(E497="Hecho",G497=""),"HECHO - SIN COMPROBANTE; ","")&amp;IF(AND(E497="Hecho",N(F497)=0),"HECHO - SIN FECHA; ","")="","",LEFT(IF(A497="","SIN OBRA; ",IF(COUNTIF('Obras'!$A$2:$A$51,A497)=0,"OBRA NO ESTÁ EN OBRAS; ",""))&amp;IF(B497="","SIN PUNTO; ","")&amp;IF(AND(AND(E497&lt;&gt;"Hecho",E497&lt;&gt;"No aplica"),N(I497)&gt;0,TODAY()&gt;=N(I497)),"ABIERTO DESPUÉS DEL INICIO; ","")&amp;IF(AND(AND(E497&lt;&gt;"Hecho",E497&lt;&gt;"No aplica"),N(I497)&gt;0,TODAY()&lt;N(I497),N(I497)-TODAY()&lt;=N('Ajustes'!$B$2)),"INICIO CERCANO - SIGUE ABIERTO; ","")&amp;IF(AND(E497&lt;&gt;"No aplica",C497=""),"SIN RESPONSABLE; ","")&amp;IF(AND(AND(E497&lt;&gt;"Hecho",E497&lt;&gt;"No aplica"),N(D497)=0),"SIN FECHA LÍMITE; ","")&amp;IF(AND(AND(E497&lt;&gt;"Hecho",E497&lt;&gt;"No aplica"),N(D497)&gt;0,N(I497)&gt;0,N(D497)&gt;N(I497)),"FECHA LÍMITE DESPUÉS DEL INICIO; ","")&amp;IF(AND(AND(E497&lt;&gt;"Hecho",E497&lt;&gt;"No aplica"),N(D497)&gt;0,N(D497)&lt;TODAY()),"VENCIDO; ","")&amp;IF(AND(E497="Hecho",G497=""),"HECHO - SIN COMPROBANTE; ","")&amp;IF(AND(E497="Hecho",N(F497)=0),"HECHO - SIN FECHA; ",""),LEN(IF(A497="","SIN OBRA; ",IF(COUNTIF('Obras'!$A$2:$A$51,A497)=0,"OBRA NO ESTÁ EN OBRAS; ",""))&amp;IF(B497="","SIN PUNTO; ","")&amp;IF(AND(AND(E497&lt;&gt;"Hecho",E497&lt;&gt;"No aplica"),N(I497)&gt;0,TODAY()&gt;=N(I497)),"ABIERTO DESPUÉS DEL INICIO; ","")&amp;IF(AND(AND(E497&lt;&gt;"Hecho",E497&lt;&gt;"No aplica"),N(I497)&gt;0,TODAY()&lt;N(I497),N(I497)-TODAY()&lt;=N('Ajustes'!$B$2)),"INICIO CERCANO - SIGUE ABIERTO; ","")&amp;IF(AND(E497&lt;&gt;"No aplica",C497=""),"SIN RESPONSABLE; ","")&amp;IF(AND(AND(E497&lt;&gt;"Hecho",E497&lt;&gt;"No aplica"),N(D497)=0),"SIN FECHA LÍMITE; ","")&amp;IF(AND(AND(E497&lt;&gt;"Hecho",E497&lt;&gt;"No aplica"),N(D497)&gt;0,N(I497)&gt;0,N(D497)&gt;N(I497)),"FECHA LÍMITE DESPUÉS DEL INICIO; ","")&amp;IF(AND(AND(E497&lt;&gt;"Hecho",E497&lt;&gt;"No aplica"),N(D497)&gt;0,N(D497)&lt;TODAY()),"VENCIDO; ","")&amp;IF(AND(E497="Hecho",G497=""),"HECHO - SIN COMPROBANTE; ","")&amp;IF(AND(E497="Hecho",N(F497)=0),"HECHO - SIN FECHA; ",""))-2)))</f>
        <v/>
      </c>
    </row>
    <row r="498">
      <c r="B498" s="6" t="n"/>
      <c r="D498" s="7" t="n"/>
      <c r="F498" s="7" t="n"/>
      <c r="H498" s="6" t="n"/>
      <c r="I498" s="7">
        <f>IF(A498="","",IFERROR(IF(N(INDEX('Obras'!$D$2:$D$51,MATCH(A498,'Obras'!$A$2:$A$51,0)))=0,"",INDEX('Obras'!$D$2:$D$51,MATCH(A498,'Obras'!$A$2:$A$51,0))),""))</f>
        <v/>
      </c>
      <c r="J498" s="8">
        <f>IF(N(I498)=0,"",N(I498)-TODAY())</f>
        <v/>
      </c>
      <c r="K498" s="6">
        <f>IF(NOT(OR(A498&lt;&gt;"",B498&lt;&gt;"")),"",IF(IF(A498="","SIN OBRA; ",IF(COUNTIF('Obras'!$A$2:$A$51,A498)=0,"OBRA NO ESTÁ EN OBRAS; ",""))&amp;IF(B498="","SIN PUNTO; ","")&amp;IF(AND(AND(E498&lt;&gt;"Hecho",E498&lt;&gt;"No aplica"),N(I498)&gt;0,TODAY()&gt;=N(I498)),"ABIERTO DESPUÉS DEL INICIO; ","")&amp;IF(AND(AND(E498&lt;&gt;"Hecho",E498&lt;&gt;"No aplica"),N(I498)&gt;0,TODAY()&lt;N(I498),N(I498)-TODAY()&lt;=N('Ajustes'!$B$2)),"INICIO CERCANO - SIGUE ABIERTO; ","")&amp;IF(AND(E498&lt;&gt;"No aplica",C498=""),"SIN RESPONSABLE; ","")&amp;IF(AND(AND(E498&lt;&gt;"Hecho",E498&lt;&gt;"No aplica"),N(D498)=0),"SIN FECHA LÍMITE; ","")&amp;IF(AND(AND(E498&lt;&gt;"Hecho",E498&lt;&gt;"No aplica"),N(D498)&gt;0,N(I498)&gt;0,N(D498)&gt;N(I498)),"FECHA LÍMITE DESPUÉS DEL INICIO; ","")&amp;IF(AND(AND(E498&lt;&gt;"Hecho",E498&lt;&gt;"No aplica"),N(D498)&gt;0,N(D498)&lt;TODAY()),"VENCIDO; ","")&amp;IF(AND(E498="Hecho",G498=""),"HECHO - SIN COMPROBANTE; ","")&amp;IF(AND(E498="Hecho",N(F498)=0),"HECHO - SIN FECHA; ","")="","",LEFT(IF(A498="","SIN OBRA; ",IF(COUNTIF('Obras'!$A$2:$A$51,A498)=0,"OBRA NO ESTÁ EN OBRAS; ",""))&amp;IF(B498="","SIN PUNTO; ","")&amp;IF(AND(AND(E498&lt;&gt;"Hecho",E498&lt;&gt;"No aplica"),N(I498)&gt;0,TODAY()&gt;=N(I498)),"ABIERTO DESPUÉS DEL INICIO; ","")&amp;IF(AND(AND(E498&lt;&gt;"Hecho",E498&lt;&gt;"No aplica"),N(I498)&gt;0,TODAY()&lt;N(I498),N(I498)-TODAY()&lt;=N('Ajustes'!$B$2)),"INICIO CERCANO - SIGUE ABIERTO; ","")&amp;IF(AND(E498&lt;&gt;"No aplica",C498=""),"SIN RESPONSABLE; ","")&amp;IF(AND(AND(E498&lt;&gt;"Hecho",E498&lt;&gt;"No aplica"),N(D498)=0),"SIN FECHA LÍMITE; ","")&amp;IF(AND(AND(E498&lt;&gt;"Hecho",E498&lt;&gt;"No aplica"),N(D498)&gt;0,N(I498)&gt;0,N(D498)&gt;N(I498)),"FECHA LÍMITE DESPUÉS DEL INICIO; ","")&amp;IF(AND(AND(E498&lt;&gt;"Hecho",E498&lt;&gt;"No aplica"),N(D498)&gt;0,N(D498)&lt;TODAY()),"VENCIDO; ","")&amp;IF(AND(E498="Hecho",G498=""),"HECHO - SIN COMPROBANTE; ","")&amp;IF(AND(E498="Hecho",N(F498)=0),"HECHO - SIN FECHA; ",""),LEN(IF(A498="","SIN OBRA; ",IF(COUNTIF('Obras'!$A$2:$A$51,A498)=0,"OBRA NO ESTÁ EN OBRAS; ",""))&amp;IF(B498="","SIN PUNTO; ","")&amp;IF(AND(AND(E498&lt;&gt;"Hecho",E498&lt;&gt;"No aplica"),N(I498)&gt;0,TODAY()&gt;=N(I498)),"ABIERTO DESPUÉS DEL INICIO; ","")&amp;IF(AND(AND(E498&lt;&gt;"Hecho",E498&lt;&gt;"No aplica"),N(I498)&gt;0,TODAY()&lt;N(I498),N(I498)-TODAY()&lt;=N('Ajustes'!$B$2)),"INICIO CERCANO - SIGUE ABIERTO; ","")&amp;IF(AND(E498&lt;&gt;"No aplica",C498=""),"SIN RESPONSABLE; ","")&amp;IF(AND(AND(E498&lt;&gt;"Hecho",E498&lt;&gt;"No aplica"),N(D498)=0),"SIN FECHA LÍMITE; ","")&amp;IF(AND(AND(E498&lt;&gt;"Hecho",E498&lt;&gt;"No aplica"),N(D498)&gt;0,N(I498)&gt;0,N(D498)&gt;N(I498)),"FECHA LÍMITE DESPUÉS DEL INICIO; ","")&amp;IF(AND(AND(E498&lt;&gt;"Hecho",E498&lt;&gt;"No aplica"),N(D498)&gt;0,N(D498)&lt;TODAY()),"VENCIDO; ","")&amp;IF(AND(E498="Hecho",G498=""),"HECHO - SIN COMPROBANTE; ","")&amp;IF(AND(E498="Hecho",N(F498)=0),"HECHO - SIN FECHA; ",""))-2)))</f>
        <v/>
      </c>
    </row>
    <row r="499">
      <c r="B499" s="6" t="n"/>
      <c r="D499" s="7" t="n"/>
      <c r="F499" s="7" t="n"/>
      <c r="H499" s="6" t="n"/>
      <c r="I499" s="7">
        <f>IF(A499="","",IFERROR(IF(N(INDEX('Obras'!$D$2:$D$51,MATCH(A499,'Obras'!$A$2:$A$51,0)))=0,"",INDEX('Obras'!$D$2:$D$51,MATCH(A499,'Obras'!$A$2:$A$51,0))),""))</f>
        <v/>
      </c>
      <c r="J499" s="8">
        <f>IF(N(I499)=0,"",N(I499)-TODAY())</f>
        <v/>
      </c>
      <c r="K499" s="6">
        <f>IF(NOT(OR(A499&lt;&gt;"",B499&lt;&gt;"")),"",IF(IF(A499="","SIN OBRA; ",IF(COUNTIF('Obras'!$A$2:$A$51,A499)=0,"OBRA NO ESTÁ EN OBRAS; ",""))&amp;IF(B499="","SIN PUNTO; ","")&amp;IF(AND(AND(E499&lt;&gt;"Hecho",E499&lt;&gt;"No aplica"),N(I499)&gt;0,TODAY()&gt;=N(I499)),"ABIERTO DESPUÉS DEL INICIO; ","")&amp;IF(AND(AND(E499&lt;&gt;"Hecho",E499&lt;&gt;"No aplica"),N(I499)&gt;0,TODAY()&lt;N(I499),N(I499)-TODAY()&lt;=N('Ajustes'!$B$2)),"INICIO CERCANO - SIGUE ABIERTO; ","")&amp;IF(AND(E499&lt;&gt;"No aplica",C499=""),"SIN RESPONSABLE; ","")&amp;IF(AND(AND(E499&lt;&gt;"Hecho",E499&lt;&gt;"No aplica"),N(D499)=0),"SIN FECHA LÍMITE; ","")&amp;IF(AND(AND(E499&lt;&gt;"Hecho",E499&lt;&gt;"No aplica"),N(D499)&gt;0,N(I499)&gt;0,N(D499)&gt;N(I499)),"FECHA LÍMITE DESPUÉS DEL INICIO; ","")&amp;IF(AND(AND(E499&lt;&gt;"Hecho",E499&lt;&gt;"No aplica"),N(D499)&gt;0,N(D499)&lt;TODAY()),"VENCIDO; ","")&amp;IF(AND(E499="Hecho",G499=""),"HECHO - SIN COMPROBANTE; ","")&amp;IF(AND(E499="Hecho",N(F499)=0),"HECHO - SIN FECHA; ","")="","",LEFT(IF(A499="","SIN OBRA; ",IF(COUNTIF('Obras'!$A$2:$A$51,A499)=0,"OBRA NO ESTÁ EN OBRAS; ",""))&amp;IF(B499="","SIN PUNTO; ","")&amp;IF(AND(AND(E499&lt;&gt;"Hecho",E499&lt;&gt;"No aplica"),N(I499)&gt;0,TODAY()&gt;=N(I499)),"ABIERTO DESPUÉS DEL INICIO; ","")&amp;IF(AND(AND(E499&lt;&gt;"Hecho",E499&lt;&gt;"No aplica"),N(I499)&gt;0,TODAY()&lt;N(I499),N(I499)-TODAY()&lt;=N('Ajustes'!$B$2)),"INICIO CERCANO - SIGUE ABIERTO; ","")&amp;IF(AND(E499&lt;&gt;"No aplica",C499=""),"SIN RESPONSABLE; ","")&amp;IF(AND(AND(E499&lt;&gt;"Hecho",E499&lt;&gt;"No aplica"),N(D499)=0),"SIN FECHA LÍMITE; ","")&amp;IF(AND(AND(E499&lt;&gt;"Hecho",E499&lt;&gt;"No aplica"),N(D499)&gt;0,N(I499)&gt;0,N(D499)&gt;N(I499)),"FECHA LÍMITE DESPUÉS DEL INICIO; ","")&amp;IF(AND(AND(E499&lt;&gt;"Hecho",E499&lt;&gt;"No aplica"),N(D499)&gt;0,N(D499)&lt;TODAY()),"VENCIDO; ","")&amp;IF(AND(E499="Hecho",G499=""),"HECHO - SIN COMPROBANTE; ","")&amp;IF(AND(E499="Hecho",N(F499)=0),"HECHO - SIN FECHA; ",""),LEN(IF(A499="","SIN OBRA; ",IF(COUNTIF('Obras'!$A$2:$A$51,A499)=0,"OBRA NO ESTÁ EN OBRAS; ",""))&amp;IF(B499="","SIN PUNTO; ","")&amp;IF(AND(AND(E499&lt;&gt;"Hecho",E499&lt;&gt;"No aplica"),N(I499)&gt;0,TODAY()&gt;=N(I499)),"ABIERTO DESPUÉS DEL INICIO; ","")&amp;IF(AND(AND(E499&lt;&gt;"Hecho",E499&lt;&gt;"No aplica"),N(I499)&gt;0,TODAY()&lt;N(I499),N(I499)-TODAY()&lt;=N('Ajustes'!$B$2)),"INICIO CERCANO - SIGUE ABIERTO; ","")&amp;IF(AND(E499&lt;&gt;"No aplica",C499=""),"SIN RESPONSABLE; ","")&amp;IF(AND(AND(E499&lt;&gt;"Hecho",E499&lt;&gt;"No aplica"),N(D499)=0),"SIN FECHA LÍMITE; ","")&amp;IF(AND(AND(E499&lt;&gt;"Hecho",E499&lt;&gt;"No aplica"),N(D499)&gt;0,N(I499)&gt;0,N(D499)&gt;N(I499)),"FECHA LÍMITE DESPUÉS DEL INICIO; ","")&amp;IF(AND(AND(E499&lt;&gt;"Hecho",E499&lt;&gt;"No aplica"),N(D499)&gt;0,N(D499)&lt;TODAY()),"VENCIDO; ","")&amp;IF(AND(E499="Hecho",G499=""),"HECHO - SIN COMPROBANTE; ","")&amp;IF(AND(E499="Hecho",N(F499)=0),"HECHO - SIN FECHA; ",""))-2)))</f>
        <v/>
      </c>
    </row>
    <row r="500">
      <c r="B500" s="6" t="n"/>
      <c r="D500" s="7" t="n"/>
      <c r="F500" s="7" t="n"/>
      <c r="H500" s="6" t="n"/>
      <c r="I500" s="7">
        <f>IF(A500="","",IFERROR(IF(N(INDEX('Obras'!$D$2:$D$51,MATCH(A500,'Obras'!$A$2:$A$51,0)))=0,"",INDEX('Obras'!$D$2:$D$51,MATCH(A500,'Obras'!$A$2:$A$51,0))),""))</f>
        <v/>
      </c>
      <c r="J500" s="8">
        <f>IF(N(I500)=0,"",N(I500)-TODAY())</f>
        <v/>
      </c>
      <c r="K500" s="6">
        <f>IF(NOT(OR(A500&lt;&gt;"",B500&lt;&gt;"")),"",IF(IF(A500="","SIN OBRA; ",IF(COUNTIF('Obras'!$A$2:$A$51,A500)=0,"OBRA NO ESTÁ EN OBRAS; ",""))&amp;IF(B500="","SIN PUNTO; ","")&amp;IF(AND(AND(E500&lt;&gt;"Hecho",E500&lt;&gt;"No aplica"),N(I500)&gt;0,TODAY()&gt;=N(I500)),"ABIERTO DESPUÉS DEL INICIO; ","")&amp;IF(AND(AND(E500&lt;&gt;"Hecho",E500&lt;&gt;"No aplica"),N(I500)&gt;0,TODAY()&lt;N(I500),N(I500)-TODAY()&lt;=N('Ajustes'!$B$2)),"INICIO CERCANO - SIGUE ABIERTO; ","")&amp;IF(AND(E500&lt;&gt;"No aplica",C500=""),"SIN RESPONSABLE; ","")&amp;IF(AND(AND(E500&lt;&gt;"Hecho",E500&lt;&gt;"No aplica"),N(D500)=0),"SIN FECHA LÍMITE; ","")&amp;IF(AND(AND(E500&lt;&gt;"Hecho",E500&lt;&gt;"No aplica"),N(D500)&gt;0,N(I500)&gt;0,N(D500)&gt;N(I500)),"FECHA LÍMITE DESPUÉS DEL INICIO; ","")&amp;IF(AND(AND(E500&lt;&gt;"Hecho",E500&lt;&gt;"No aplica"),N(D500)&gt;0,N(D500)&lt;TODAY()),"VENCIDO; ","")&amp;IF(AND(E500="Hecho",G500=""),"HECHO - SIN COMPROBANTE; ","")&amp;IF(AND(E500="Hecho",N(F500)=0),"HECHO - SIN FECHA; ","")="","",LEFT(IF(A500="","SIN OBRA; ",IF(COUNTIF('Obras'!$A$2:$A$51,A500)=0,"OBRA NO ESTÁ EN OBRAS; ",""))&amp;IF(B500="","SIN PUNTO; ","")&amp;IF(AND(AND(E500&lt;&gt;"Hecho",E500&lt;&gt;"No aplica"),N(I500)&gt;0,TODAY()&gt;=N(I500)),"ABIERTO DESPUÉS DEL INICIO; ","")&amp;IF(AND(AND(E500&lt;&gt;"Hecho",E500&lt;&gt;"No aplica"),N(I500)&gt;0,TODAY()&lt;N(I500),N(I500)-TODAY()&lt;=N('Ajustes'!$B$2)),"INICIO CERCANO - SIGUE ABIERTO; ","")&amp;IF(AND(E500&lt;&gt;"No aplica",C500=""),"SIN RESPONSABLE; ","")&amp;IF(AND(AND(E500&lt;&gt;"Hecho",E500&lt;&gt;"No aplica"),N(D500)=0),"SIN FECHA LÍMITE; ","")&amp;IF(AND(AND(E500&lt;&gt;"Hecho",E500&lt;&gt;"No aplica"),N(D500)&gt;0,N(I500)&gt;0,N(D500)&gt;N(I500)),"FECHA LÍMITE DESPUÉS DEL INICIO; ","")&amp;IF(AND(AND(E500&lt;&gt;"Hecho",E500&lt;&gt;"No aplica"),N(D500)&gt;0,N(D500)&lt;TODAY()),"VENCIDO; ","")&amp;IF(AND(E500="Hecho",G500=""),"HECHO - SIN COMPROBANTE; ","")&amp;IF(AND(E500="Hecho",N(F500)=0),"HECHO - SIN FECHA; ",""),LEN(IF(A500="","SIN OBRA; ",IF(COUNTIF('Obras'!$A$2:$A$51,A500)=0,"OBRA NO ESTÁ EN OBRAS; ",""))&amp;IF(B500="","SIN PUNTO; ","")&amp;IF(AND(AND(E500&lt;&gt;"Hecho",E500&lt;&gt;"No aplica"),N(I500)&gt;0,TODAY()&gt;=N(I500)),"ABIERTO DESPUÉS DEL INICIO; ","")&amp;IF(AND(AND(E500&lt;&gt;"Hecho",E500&lt;&gt;"No aplica"),N(I500)&gt;0,TODAY()&lt;N(I500),N(I500)-TODAY()&lt;=N('Ajustes'!$B$2)),"INICIO CERCANO - SIGUE ABIERTO; ","")&amp;IF(AND(E500&lt;&gt;"No aplica",C500=""),"SIN RESPONSABLE; ","")&amp;IF(AND(AND(E500&lt;&gt;"Hecho",E500&lt;&gt;"No aplica"),N(D500)=0),"SIN FECHA LÍMITE; ","")&amp;IF(AND(AND(E500&lt;&gt;"Hecho",E500&lt;&gt;"No aplica"),N(D500)&gt;0,N(I500)&gt;0,N(D500)&gt;N(I500)),"FECHA LÍMITE DESPUÉS DEL INICIO; ","")&amp;IF(AND(AND(E500&lt;&gt;"Hecho",E500&lt;&gt;"No aplica"),N(D500)&gt;0,N(D500)&lt;TODAY()),"VENCIDO; ","")&amp;IF(AND(E500="Hecho",G500=""),"HECHO - SIN COMPROBANTE; ","")&amp;IF(AND(E500="Hecho",N(F500)=0),"HECHO - SIN FECHA; ",""))-2)))</f>
        <v/>
      </c>
    </row>
    <row r="501">
      <c r="B501" s="6" t="n"/>
      <c r="D501" s="7" t="n"/>
      <c r="F501" s="7" t="n"/>
      <c r="H501" s="6" t="n"/>
      <c r="I501" s="7">
        <f>IF(A501="","",IFERROR(IF(N(INDEX('Obras'!$D$2:$D$51,MATCH(A501,'Obras'!$A$2:$A$51,0)))=0,"",INDEX('Obras'!$D$2:$D$51,MATCH(A501,'Obras'!$A$2:$A$51,0))),""))</f>
        <v/>
      </c>
      <c r="J501" s="8">
        <f>IF(N(I501)=0,"",N(I501)-TODAY())</f>
        <v/>
      </c>
      <c r="K501" s="6">
        <f>IF(NOT(OR(A501&lt;&gt;"",B501&lt;&gt;"")),"",IF(IF(A501="","SIN OBRA; ",IF(COUNTIF('Obras'!$A$2:$A$51,A501)=0,"OBRA NO ESTÁ EN OBRAS; ",""))&amp;IF(B501="","SIN PUNTO; ","")&amp;IF(AND(AND(E501&lt;&gt;"Hecho",E501&lt;&gt;"No aplica"),N(I501)&gt;0,TODAY()&gt;=N(I501)),"ABIERTO DESPUÉS DEL INICIO; ","")&amp;IF(AND(AND(E501&lt;&gt;"Hecho",E501&lt;&gt;"No aplica"),N(I501)&gt;0,TODAY()&lt;N(I501),N(I501)-TODAY()&lt;=N('Ajustes'!$B$2)),"INICIO CERCANO - SIGUE ABIERTO; ","")&amp;IF(AND(E501&lt;&gt;"No aplica",C501=""),"SIN RESPONSABLE; ","")&amp;IF(AND(AND(E501&lt;&gt;"Hecho",E501&lt;&gt;"No aplica"),N(D501)=0),"SIN FECHA LÍMITE; ","")&amp;IF(AND(AND(E501&lt;&gt;"Hecho",E501&lt;&gt;"No aplica"),N(D501)&gt;0,N(I501)&gt;0,N(D501)&gt;N(I501)),"FECHA LÍMITE DESPUÉS DEL INICIO; ","")&amp;IF(AND(AND(E501&lt;&gt;"Hecho",E501&lt;&gt;"No aplica"),N(D501)&gt;0,N(D501)&lt;TODAY()),"VENCIDO; ","")&amp;IF(AND(E501="Hecho",G501=""),"HECHO - SIN COMPROBANTE; ","")&amp;IF(AND(E501="Hecho",N(F501)=0),"HECHO - SIN FECHA; ","")="","",LEFT(IF(A501="","SIN OBRA; ",IF(COUNTIF('Obras'!$A$2:$A$51,A501)=0,"OBRA NO ESTÁ EN OBRAS; ",""))&amp;IF(B501="","SIN PUNTO; ","")&amp;IF(AND(AND(E501&lt;&gt;"Hecho",E501&lt;&gt;"No aplica"),N(I501)&gt;0,TODAY()&gt;=N(I501)),"ABIERTO DESPUÉS DEL INICIO; ","")&amp;IF(AND(AND(E501&lt;&gt;"Hecho",E501&lt;&gt;"No aplica"),N(I501)&gt;0,TODAY()&lt;N(I501),N(I501)-TODAY()&lt;=N('Ajustes'!$B$2)),"INICIO CERCANO - SIGUE ABIERTO; ","")&amp;IF(AND(E501&lt;&gt;"No aplica",C501=""),"SIN RESPONSABLE; ","")&amp;IF(AND(AND(E501&lt;&gt;"Hecho",E501&lt;&gt;"No aplica"),N(D501)=0),"SIN FECHA LÍMITE; ","")&amp;IF(AND(AND(E501&lt;&gt;"Hecho",E501&lt;&gt;"No aplica"),N(D501)&gt;0,N(I501)&gt;0,N(D501)&gt;N(I501)),"FECHA LÍMITE DESPUÉS DEL INICIO; ","")&amp;IF(AND(AND(E501&lt;&gt;"Hecho",E501&lt;&gt;"No aplica"),N(D501)&gt;0,N(D501)&lt;TODAY()),"VENCIDO; ","")&amp;IF(AND(E501="Hecho",G501=""),"HECHO - SIN COMPROBANTE; ","")&amp;IF(AND(E501="Hecho",N(F501)=0),"HECHO - SIN FECHA; ",""),LEN(IF(A501="","SIN OBRA; ",IF(COUNTIF('Obras'!$A$2:$A$51,A501)=0,"OBRA NO ESTÁ EN OBRAS; ",""))&amp;IF(B501="","SIN PUNTO; ","")&amp;IF(AND(AND(E501&lt;&gt;"Hecho",E501&lt;&gt;"No aplica"),N(I501)&gt;0,TODAY()&gt;=N(I501)),"ABIERTO DESPUÉS DEL INICIO; ","")&amp;IF(AND(AND(E501&lt;&gt;"Hecho",E501&lt;&gt;"No aplica"),N(I501)&gt;0,TODAY()&lt;N(I501),N(I501)-TODAY()&lt;=N('Ajustes'!$B$2)),"INICIO CERCANO - SIGUE ABIERTO; ","")&amp;IF(AND(E501&lt;&gt;"No aplica",C501=""),"SIN RESPONSABLE; ","")&amp;IF(AND(AND(E501&lt;&gt;"Hecho",E501&lt;&gt;"No aplica"),N(D501)=0),"SIN FECHA LÍMITE; ","")&amp;IF(AND(AND(E501&lt;&gt;"Hecho",E501&lt;&gt;"No aplica"),N(D501)&gt;0,N(I501)&gt;0,N(D501)&gt;N(I501)),"FECHA LÍMITE DESPUÉS DEL INICIO; ","")&amp;IF(AND(AND(E501&lt;&gt;"Hecho",E501&lt;&gt;"No aplica"),N(D501)&gt;0,N(D501)&lt;TODAY()),"VENCIDO; ","")&amp;IF(AND(E501="Hecho",G501=""),"HECHO - SIN COMPROBANTE; ","")&amp;IF(AND(E501="Hecho",N(F501)=0),"HECHO - SIN FECHA; ",""))-2)))</f>
        <v/>
      </c>
    </row>
    <row r="502">
      <c r="B502" s="6" t="n"/>
      <c r="D502" s="7" t="n"/>
      <c r="F502" s="7" t="n"/>
      <c r="H502" s="6" t="n"/>
      <c r="I502" s="7">
        <f>IF(A502="","",IFERROR(IF(N(INDEX('Obras'!$D$2:$D$51,MATCH(A502,'Obras'!$A$2:$A$51,0)))=0,"",INDEX('Obras'!$D$2:$D$51,MATCH(A502,'Obras'!$A$2:$A$51,0))),""))</f>
        <v/>
      </c>
      <c r="J502" s="8">
        <f>IF(N(I502)=0,"",N(I502)-TODAY())</f>
        <v/>
      </c>
      <c r="K502" s="6">
        <f>IF(NOT(OR(A502&lt;&gt;"",B502&lt;&gt;"")),"",IF(IF(A502="","SIN OBRA; ",IF(COUNTIF('Obras'!$A$2:$A$51,A502)=0,"OBRA NO ESTÁ EN OBRAS; ",""))&amp;IF(B502="","SIN PUNTO; ","")&amp;IF(AND(AND(E502&lt;&gt;"Hecho",E502&lt;&gt;"No aplica"),N(I502)&gt;0,TODAY()&gt;=N(I502)),"ABIERTO DESPUÉS DEL INICIO; ","")&amp;IF(AND(AND(E502&lt;&gt;"Hecho",E502&lt;&gt;"No aplica"),N(I502)&gt;0,TODAY()&lt;N(I502),N(I502)-TODAY()&lt;=N('Ajustes'!$B$2)),"INICIO CERCANO - SIGUE ABIERTO; ","")&amp;IF(AND(E502&lt;&gt;"No aplica",C502=""),"SIN RESPONSABLE; ","")&amp;IF(AND(AND(E502&lt;&gt;"Hecho",E502&lt;&gt;"No aplica"),N(D502)=0),"SIN FECHA LÍMITE; ","")&amp;IF(AND(AND(E502&lt;&gt;"Hecho",E502&lt;&gt;"No aplica"),N(D502)&gt;0,N(I502)&gt;0,N(D502)&gt;N(I502)),"FECHA LÍMITE DESPUÉS DEL INICIO; ","")&amp;IF(AND(AND(E502&lt;&gt;"Hecho",E502&lt;&gt;"No aplica"),N(D502)&gt;0,N(D502)&lt;TODAY()),"VENCIDO; ","")&amp;IF(AND(E502="Hecho",G502=""),"HECHO - SIN COMPROBANTE; ","")&amp;IF(AND(E502="Hecho",N(F502)=0),"HECHO - SIN FECHA; ","")="","",LEFT(IF(A502="","SIN OBRA; ",IF(COUNTIF('Obras'!$A$2:$A$51,A502)=0,"OBRA NO ESTÁ EN OBRAS; ",""))&amp;IF(B502="","SIN PUNTO; ","")&amp;IF(AND(AND(E502&lt;&gt;"Hecho",E502&lt;&gt;"No aplica"),N(I502)&gt;0,TODAY()&gt;=N(I502)),"ABIERTO DESPUÉS DEL INICIO; ","")&amp;IF(AND(AND(E502&lt;&gt;"Hecho",E502&lt;&gt;"No aplica"),N(I502)&gt;0,TODAY()&lt;N(I502),N(I502)-TODAY()&lt;=N('Ajustes'!$B$2)),"INICIO CERCANO - SIGUE ABIERTO; ","")&amp;IF(AND(E502&lt;&gt;"No aplica",C502=""),"SIN RESPONSABLE; ","")&amp;IF(AND(AND(E502&lt;&gt;"Hecho",E502&lt;&gt;"No aplica"),N(D502)=0),"SIN FECHA LÍMITE; ","")&amp;IF(AND(AND(E502&lt;&gt;"Hecho",E502&lt;&gt;"No aplica"),N(D502)&gt;0,N(I502)&gt;0,N(D502)&gt;N(I502)),"FECHA LÍMITE DESPUÉS DEL INICIO; ","")&amp;IF(AND(AND(E502&lt;&gt;"Hecho",E502&lt;&gt;"No aplica"),N(D502)&gt;0,N(D502)&lt;TODAY()),"VENCIDO; ","")&amp;IF(AND(E502="Hecho",G502=""),"HECHO - SIN COMPROBANTE; ","")&amp;IF(AND(E502="Hecho",N(F502)=0),"HECHO - SIN FECHA; ",""),LEN(IF(A502="","SIN OBRA; ",IF(COUNTIF('Obras'!$A$2:$A$51,A502)=0,"OBRA NO ESTÁ EN OBRAS; ",""))&amp;IF(B502="","SIN PUNTO; ","")&amp;IF(AND(AND(E502&lt;&gt;"Hecho",E502&lt;&gt;"No aplica"),N(I502)&gt;0,TODAY()&gt;=N(I502)),"ABIERTO DESPUÉS DEL INICIO; ","")&amp;IF(AND(AND(E502&lt;&gt;"Hecho",E502&lt;&gt;"No aplica"),N(I502)&gt;0,TODAY()&lt;N(I502),N(I502)-TODAY()&lt;=N('Ajustes'!$B$2)),"INICIO CERCANO - SIGUE ABIERTO; ","")&amp;IF(AND(E502&lt;&gt;"No aplica",C502=""),"SIN RESPONSABLE; ","")&amp;IF(AND(AND(E502&lt;&gt;"Hecho",E502&lt;&gt;"No aplica"),N(D502)=0),"SIN FECHA LÍMITE; ","")&amp;IF(AND(AND(E502&lt;&gt;"Hecho",E502&lt;&gt;"No aplica"),N(D502)&gt;0,N(I502)&gt;0,N(D502)&gt;N(I502)),"FECHA LÍMITE DESPUÉS DEL INICIO; ","")&amp;IF(AND(AND(E502&lt;&gt;"Hecho",E502&lt;&gt;"No aplica"),N(D502)&gt;0,N(D502)&lt;TODAY()),"VENCIDO; ","")&amp;IF(AND(E502="Hecho",G502=""),"HECHO - SIN COMPROBANTE; ","")&amp;IF(AND(E502="Hecho",N(F502)=0),"HECHO - SIN FECHA; ",""))-2)))</f>
        <v/>
      </c>
    </row>
    <row r="503">
      <c r="B503" s="6" t="n"/>
      <c r="D503" s="7" t="n"/>
      <c r="F503" s="7" t="n"/>
      <c r="H503" s="6" t="n"/>
      <c r="I503" s="7">
        <f>IF(A503="","",IFERROR(IF(N(INDEX('Obras'!$D$2:$D$51,MATCH(A503,'Obras'!$A$2:$A$51,0)))=0,"",INDEX('Obras'!$D$2:$D$51,MATCH(A503,'Obras'!$A$2:$A$51,0))),""))</f>
        <v/>
      </c>
      <c r="J503" s="8">
        <f>IF(N(I503)=0,"",N(I503)-TODAY())</f>
        <v/>
      </c>
      <c r="K503" s="6">
        <f>IF(NOT(OR(A503&lt;&gt;"",B503&lt;&gt;"")),"",IF(IF(A503="","SIN OBRA; ",IF(COUNTIF('Obras'!$A$2:$A$51,A503)=0,"OBRA NO ESTÁ EN OBRAS; ",""))&amp;IF(B503="","SIN PUNTO; ","")&amp;IF(AND(AND(E503&lt;&gt;"Hecho",E503&lt;&gt;"No aplica"),N(I503)&gt;0,TODAY()&gt;=N(I503)),"ABIERTO DESPUÉS DEL INICIO; ","")&amp;IF(AND(AND(E503&lt;&gt;"Hecho",E503&lt;&gt;"No aplica"),N(I503)&gt;0,TODAY()&lt;N(I503),N(I503)-TODAY()&lt;=N('Ajustes'!$B$2)),"INICIO CERCANO - SIGUE ABIERTO; ","")&amp;IF(AND(E503&lt;&gt;"No aplica",C503=""),"SIN RESPONSABLE; ","")&amp;IF(AND(AND(E503&lt;&gt;"Hecho",E503&lt;&gt;"No aplica"),N(D503)=0),"SIN FECHA LÍMITE; ","")&amp;IF(AND(AND(E503&lt;&gt;"Hecho",E503&lt;&gt;"No aplica"),N(D503)&gt;0,N(I503)&gt;0,N(D503)&gt;N(I503)),"FECHA LÍMITE DESPUÉS DEL INICIO; ","")&amp;IF(AND(AND(E503&lt;&gt;"Hecho",E503&lt;&gt;"No aplica"),N(D503)&gt;0,N(D503)&lt;TODAY()),"VENCIDO; ","")&amp;IF(AND(E503="Hecho",G503=""),"HECHO - SIN COMPROBANTE; ","")&amp;IF(AND(E503="Hecho",N(F503)=0),"HECHO - SIN FECHA; ","")="","",LEFT(IF(A503="","SIN OBRA; ",IF(COUNTIF('Obras'!$A$2:$A$51,A503)=0,"OBRA NO ESTÁ EN OBRAS; ",""))&amp;IF(B503="","SIN PUNTO; ","")&amp;IF(AND(AND(E503&lt;&gt;"Hecho",E503&lt;&gt;"No aplica"),N(I503)&gt;0,TODAY()&gt;=N(I503)),"ABIERTO DESPUÉS DEL INICIO; ","")&amp;IF(AND(AND(E503&lt;&gt;"Hecho",E503&lt;&gt;"No aplica"),N(I503)&gt;0,TODAY()&lt;N(I503),N(I503)-TODAY()&lt;=N('Ajustes'!$B$2)),"INICIO CERCANO - SIGUE ABIERTO; ","")&amp;IF(AND(E503&lt;&gt;"No aplica",C503=""),"SIN RESPONSABLE; ","")&amp;IF(AND(AND(E503&lt;&gt;"Hecho",E503&lt;&gt;"No aplica"),N(D503)=0),"SIN FECHA LÍMITE; ","")&amp;IF(AND(AND(E503&lt;&gt;"Hecho",E503&lt;&gt;"No aplica"),N(D503)&gt;0,N(I503)&gt;0,N(D503)&gt;N(I503)),"FECHA LÍMITE DESPUÉS DEL INICIO; ","")&amp;IF(AND(AND(E503&lt;&gt;"Hecho",E503&lt;&gt;"No aplica"),N(D503)&gt;0,N(D503)&lt;TODAY()),"VENCIDO; ","")&amp;IF(AND(E503="Hecho",G503=""),"HECHO - SIN COMPROBANTE; ","")&amp;IF(AND(E503="Hecho",N(F503)=0),"HECHO - SIN FECHA; ",""),LEN(IF(A503="","SIN OBRA; ",IF(COUNTIF('Obras'!$A$2:$A$51,A503)=0,"OBRA NO ESTÁ EN OBRAS; ",""))&amp;IF(B503="","SIN PUNTO; ","")&amp;IF(AND(AND(E503&lt;&gt;"Hecho",E503&lt;&gt;"No aplica"),N(I503)&gt;0,TODAY()&gt;=N(I503)),"ABIERTO DESPUÉS DEL INICIO; ","")&amp;IF(AND(AND(E503&lt;&gt;"Hecho",E503&lt;&gt;"No aplica"),N(I503)&gt;0,TODAY()&lt;N(I503),N(I503)-TODAY()&lt;=N('Ajustes'!$B$2)),"INICIO CERCANO - SIGUE ABIERTO; ","")&amp;IF(AND(E503&lt;&gt;"No aplica",C503=""),"SIN RESPONSABLE; ","")&amp;IF(AND(AND(E503&lt;&gt;"Hecho",E503&lt;&gt;"No aplica"),N(D503)=0),"SIN FECHA LÍMITE; ","")&amp;IF(AND(AND(E503&lt;&gt;"Hecho",E503&lt;&gt;"No aplica"),N(D503)&gt;0,N(I503)&gt;0,N(D503)&gt;N(I503)),"FECHA LÍMITE DESPUÉS DEL INICIO; ","")&amp;IF(AND(AND(E503&lt;&gt;"Hecho",E503&lt;&gt;"No aplica"),N(D503)&gt;0,N(D503)&lt;TODAY()),"VENCIDO; ","")&amp;IF(AND(E503="Hecho",G503=""),"HECHO - SIN COMPROBANTE; ","")&amp;IF(AND(E503="Hecho",N(F503)=0),"HECHO - SIN FECHA; ",""))-2)))</f>
        <v/>
      </c>
    </row>
    <row r="504">
      <c r="B504" s="6" t="n"/>
      <c r="D504" s="7" t="n"/>
      <c r="F504" s="7" t="n"/>
      <c r="H504" s="6" t="n"/>
      <c r="I504" s="7">
        <f>IF(A504="","",IFERROR(IF(N(INDEX('Obras'!$D$2:$D$51,MATCH(A504,'Obras'!$A$2:$A$51,0)))=0,"",INDEX('Obras'!$D$2:$D$51,MATCH(A504,'Obras'!$A$2:$A$51,0))),""))</f>
        <v/>
      </c>
      <c r="J504" s="8">
        <f>IF(N(I504)=0,"",N(I504)-TODAY())</f>
        <v/>
      </c>
      <c r="K504" s="6">
        <f>IF(NOT(OR(A504&lt;&gt;"",B504&lt;&gt;"")),"",IF(IF(A504="","SIN OBRA; ",IF(COUNTIF('Obras'!$A$2:$A$51,A504)=0,"OBRA NO ESTÁ EN OBRAS; ",""))&amp;IF(B504="","SIN PUNTO; ","")&amp;IF(AND(AND(E504&lt;&gt;"Hecho",E504&lt;&gt;"No aplica"),N(I504)&gt;0,TODAY()&gt;=N(I504)),"ABIERTO DESPUÉS DEL INICIO; ","")&amp;IF(AND(AND(E504&lt;&gt;"Hecho",E504&lt;&gt;"No aplica"),N(I504)&gt;0,TODAY()&lt;N(I504),N(I504)-TODAY()&lt;=N('Ajustes'!$B$2)),"INICIO CERCANO - SIGUE ABIERTO; ","")&amp;IF(AND(E504&lt;&gt;"No aplica",C504=""),"SIN RESPONSABLE; ","")&amp;IF(AND(AND(E504&lt;&gt;"Hecho",E504&lt;&gt;"No aplica"),N(D504)=0),"SIN FECHA LÍMITE; ","")&amp;IF(AND(AND(E504&lt;&gt;"Hecho",E504&lt;&gt;"No aplica"),N(D504)&gt;0,N(I504)&gt;0,N(D504)&gt;N(I504)),"FECHA LÍMITE DESPUÉS DEL INICIO; ","")&amp;IF(AND(AND(E504&lt;&gt;"Hecho",E504&lt;&gt;"No aplica"),N(D504)&gt;0,N(D504)&lt;TODAY()),"VENCIDO; ","")&amp;IF(AND(E504="Hecho",G504=""),"HECHO - SIN COMPROBANTE; ","")&amp;IF(AND(E504="Hecho",N(F504)=0),"HECHO - SIN FECHA; ","")="","",LEFT(IF(A504="","SIN OBRA; ",IF(COUNTIF('Obras'!$A$2:$A$51,A504)=0,"OBRA NO ESTÁ EN OBRAS; ",""))&amp;IF(B504="","SIN PUNTO; ","")&amp;IF(AND(AND(E504&lt;&gt;"Hecho",E504&lt;&gt;"No aplica"),N(I504)&gt;0,TODAY()&gt;=N(I504)),"ABIERTO DESPUÉS DEL INICIO; ","")&amp;IF(AND(AND(E504&lt;&gt;"Hecho",E504&lt;&gt;"No aplica"),N(I504)&gt;0,TODAY()&lt;N(I504),N(I504)-TODAY()&lt;=N('Ajustes'!$B$2)),"INICIO CERCANO - SIGUE ABIERTO; ","")&amp;IF(AND(E504&lt;&gt;"No aplica",C504=""),"SIN RESPONSABLE; ","")&amp;IF(AND(AND(E504&lt;&gt;"Hecho",E504&lt;&gt;"No aplica"),N(D504)=0),"SIN FECHA LÍMITE; ","")&amp;IF(AND(AND(E504&lt;&gt;"Hecho",E504&lt;&gt;"No aplica"),N(D504)&gt;0,N(I504)&gt;0,N(D504)&gt;N(I504)),"FECHA LÍMITE DESPUÉS DEL INICIO; ","")&amp;IF(AND(AND(E504&lt;&gt;"Hecho",E504&lt;&gt;"No aplica"),N(D504)&gt;0,N(D504)&lt;TODAY()),"VENCIDO; ","")&amp;IF(AND(E504="Hecho",G504=""),"HECHO - SIN COMPROBANTE; ","")&amp;IF(AND(E504="Hecho",N(F504)=0),"HECHO - SIN FECHA; ",""),LEN(IF(A504="","SIN OBRA; ",IF(COUNTIF('Obras'!$A$2:$A$51,A504)=0,"OBRA NO ESTÁ EN OBRAS; ",""))&amp;IF(B504="","SIN PUNTO; ","")&amp;IF(AND(AND(E504&lt;&gt;"Hecho",E504&lt;&gt;"No aplica"),N(I504)&gt;0,TODAY()&gt;=N(I504)),"ABIERTO DESPUÉS DEL INICIO; ","")&amp;IF(AND(AND(E504&lt;&gt;"Hecho",E504&lt;&gt;"No aplica"),N(I504)&gt;0,TODAY()&lt;N(I504),N(I504)-TODAY()&lt;=N('Ajustes'!$B$2)),"INICIO CERCANO - SIGUE ABIERTO; ","")&amp;IF(AND(E504&lt;&gt;"No aplica",C504=""),"SIN RESPONSABLE; ","")&amp;IF(AND(AND(E504&lt;&gt;"Hecho",E504&lt;&gt;"No aplica"),N(D504)=0),"SIN FECHA LÍMITE; ","")&amp;IF(AND(AND(E504&lt;&gt;"Hecho",E504&lt;&gt;"No aplica"),N(D504)&gt;0,N(I504)&gt;0,N(D504)&gt;N(I504)),"FECHA LÍMITE DESPUÉS DEL INICIO; ","")&amp;IF(AND(AND(E504&lt;&gt;"Hecho",E504&lt;&gt;"No aplica"),N(D504)&gt;0,N(D504)&lt;TODAY()),"VENCIDO; ","")&amp;IF(AND(E504="Hecho",G504=""),"HECHO - SIN COMPROBANTE; ","")&amp;IF(AND(E504="Hecho",N(F504)=0),"HECHO - SIN FECHA; ",""))-2)))</f>
        <v/>
      </c>
    </row>
    <row r="505">
      <c r="B505" s="6" t="n"/>
      <c r="D505" s="7" t="n"/>
      <c r="F505" s="7" t="n"/>
      <c r="H505" s="6" t="n"/>
      <c r="I505" s="7">
        <f>IF(A505="","",IFERROR(IF(N(INDEX('Obras'!$D$2:$D$51,MATCH(A505,'Obras'!$A$2:$A$51,0)))=0,"",INDEX('Obras'!$D$2:$D$51,MATCH(A505,'Obras'!$A$2:$A$51,0))),""))</f>
        <v/>
      </c>
      <c r="J505" s="8">
        <f>IF(N(I505)=0,"",N(I505)-TODAY())</f>
        <v/>
      </c>
      <c r="K505" s="6">
        <f>IF(NOT(OR(A505&lt;&gt;"",B505&lt;&gt;"")),"",IF(IF(A505="","SIN OBRA; ",IF(COUNTIF('Obras'!$A$2:$A$51,A505)=0,"OBRA NO ESTÁ EN OBRAS; ",""))&amp;IF(B505="","SIN PUNTO; ","")&amp;IF(AND(AND(E505&lt;&gt;"Hecho",E505&lt;&gt;"No aplica"),N(I505)&gt;0,TODAY()&gt;=N(I505)),"ABIERTO DESPUÉS DEL INICIO; ","")&amp;IF(AND(AND(E505&lt;&gt;"Hecho",E505&lt;&gt;"No aplica"),N(I505)&gt;0,TODAY()&lt;N(I505),N(I505)-TODAY()&lt;=N('Ajustes'!$B$2)),"INICIO CERCANO - SIGUE ABIERTO; ","")&amp;IF(AND(E505&lt;&gt;"No aplica",C505=""),"SIN RESPONSABLE; ","")&amp;IF(AND(AND(E505&lt;&gt;"Hecho",E505&lt;&gt;"No aplica"),N(D505)=0),"SIN FECHA LÍMITE; ","")&amp;IF(AND(AND(E505&lt;&gt;"Hecho",E505&lt;&gt;"No aplica"),N(D505)&gt;0,N(I505)&gt;0,N(D505)&gt;N(I505)),"FECHA LÍMITE DESPUÉS DEL INICIO; ","")&amp;IF(AND(AND(E505&lt;&gt;"Hecho",E505&lt;&gt;"No aplica"),N(D505)&gt;0,N(D505)&lt;TODAY()),"VENCIDO; ","")&amp;IF(AND(E505="Hecho",G505=""),"HECHO - SIN COMPROBANTE; ","")&amp;IF(AND(E505="Hecho",N(F505)=0),"HECHO - SIN FECHA; ","")="","",LEFT(IF(A505="","SIN OBRA; ",IF(COUNTIF('Obras'!$A$2:$A$51,A505)=0,"OBRA NO ESTÁ EN OBRAS; ",""))&amp;IF(B505="","SIN PUNTO; ","")&amp;IF(AND(AND(E505&lt;&gt;"Hecho",E505&lt;&gt;"No aplica"),N(I505)&gt;0,TODAY()&gt;=N(I505)),"ABIERTO DESPUÉS DEL INICIO; ","")&amp;IF(AND(AND(E505&lt;&gt;"Hecho",E505&lt;&gt;"No aplica"),N(I505)&gt;0,TODAY()&lt;N(I505),N(I505)-TODAY()&lt;=N('Ajustes'!$B$2)),"INICIO CERCANO - SIGUE ABIERTO; ","")&amp;IF(AND(E505&lt;&gt;"No aplica",C505=""),"SIN RESPONSABLE; ","")&amp;IF(AND(AND(E505&lt;&gt;"Hecho",E505&lt;&gt;"No aplica"),N(D505)=0),"SIN FECHA LÍMITE; ","")&amp;IF(AND(AND(E505&lt;&gt;"Hecho",E505&lt;&gt;"No aplica"),N(D505)&gt;0,N(I505)&gt;0,N(D505)&gt;N(I505)),"FECHA LÍMITE DESPUÉS DEL INICIO; ","")&amp;IF(AND(AND(E505&lt;&gt;"Hecho",E505&lt;&gt;"No aplica"),N(D505)&gt;0,N(D505)&lt;TODAY()),"VENCIDO; ","")&amp;IF(AND(E505="Hecho",G505=""),"HECHO - SIN COMPROBANTE; ","")&amp;IF(AND(E505="Hecho",N(F505)=0),"HECHO - SIN FECHA; ",""),LEN(IF(A505="","SIN OBRA; ",IF(COUNTIF('Obras'!$A$2:$A$51,A505)=0,"OBRA NO ESTÁ EN OBRAS; ",""))&amp;IF(B505="","SIN PUNTO; ","")&amp;IF(AND(AND(E505&lt;&gt;"Hecho",E505&lt;&gt;"No aplica"),N(I505)&gt;0,TODAY()&gt;=N(I505)),"ABIERTO DESPUÉS DEL INICIO; ","")&amp;IF(AND(AND(E505&lt;&gt;"Hecho",E505&lt;&gt;"No aplica"),N(I505)&gt;0,TODAY()&lt;N(I505),N(I505)-TODAY()&lt;=N('Ajustes'!$B$2)),"INICIO CERCANO - SIGUE ABIERTO; ","")&amp;IF(AND(E505&lt;&gt;"No aplica",C505=""),"SIN RESPONSABLE; ","")&amp;IF(AND(AND(E505&lt;&gt;"Hecho",E505&lt;&gt;"No aplica"),N(D505)=0),"SIN FECHA LÍMITE; ","")&amp;IF(AND(AND(E505&lt;&gt;"Hecho",E505&lt;&gt;"No aplica"),N(D505)&gt;0,N(I505)&gt;0,N(D505)&gt;N(I505)),"FECHA LÍMITE DESPUÉS DEL INICIO; ","")&amp;IF(AND(AND(E505&lt;&gt;"Hecho",E505&lt;&gt;"No aplica"),N(D505)&gt;0,N(D505)&lt;TODAY()),"VENCIDO; ","")&amp;IF(AND(E505="Hecho",G505=""),"HECHO - SIN COMPROBANTE; ","")&amp;IF(AND(E505="Hecho",N(F505)=0),"HECHO - SIN FECHA; ",""))-2)))</f>
        <v/>
      </c>
    </row>
    <row r="506">
      <c r="B506" s="6" t="n"/>
      <c r="D506" s="7" t="n"/>
      <c r="F506" s="7" t="n"/>
      <c r="H506" s="6" t="n"/>
      <c r="I506" s="7">
        <f>IF(A506="","",IFERROR(IF(N(INDEX('Obras'!$D$2:$D$51,MATCH(A506,'Obras'!$A$2:$A$51,0)))=0,"",INDEX('Obras'!$D$2:$D$51,MATCH(A506,'Obras'!$A$2:$A$51,0))),""))</f>
        <v/>
      </c>
      <c r="J506" s="8">
        <f>IF(N(I506)=0,"",N(I506)-TODAY())</f>
        <v/>
      </c>
      <c r="K506" s="6">
        <f>IF(NOT(OR(A506&lt;&gt;"",B506&lt;&gt;"")),"",IF(IF(A506="","SIN OBRA; ",IF(COUNTIF('Obras'!$A$2:$A$51,A506)=0,"OBRA NO ESTÁ EN OBRAS; ",""))&amp;IF(B506="","SIN PUNTO; ","")&amp;IF(AND(AND(E506&lt;&gt;"Hecho",E506&lt;&gt;"No aplica"),N(I506)&gt;0,TODAY()&gt;=N(I506)),"ABIERTO DESPUÉS DEL INICIO; ","")&amp;IF(AND(AND(E506&lt;&gt;"Hecho",E506&lt;&gt;"No aplica"),N(I506)&gt;0,TODAY()&lt;N(I506),N(I506)-TODAY()&lt;=N('Ajustes'!$B$2)),"INICIO CERCANO - SIGUE ABIERTO; ","")&amp;IF(AND(E506&lt;&gt;"No aplica",C506=""),"SIN RESPONSABLE; ","")&amp;IF(AND(AND(E506&lt;&gt;"Hecho",E506&lt;&gt;"No aplica"),N(D506)=0),"SIN FECHA LÍMITE; ","")&amp;IF(AND(AND(E506&lt;&gt;"Hecho",E506&lt;&gt;"No aplica"),N(D506)&gt;0,N(I506)&gt;0,N(D506)&gt;N(I506)),"FECHA LÍMITE DESPUÉS DEL INICIO; ","")&amp;IF(AND(AND(E506&lt;&gt;"Hecho",E506&lt;&gt;"No aplica"),N(D506)&gt;0,N(D506)&lt;TODAY()),"VENCIDO; ","")&amp;IF(AND(E506="Hecho",G506=""),"HECHO - SIN COMPROBANTE; ","")&amp;IF(AND(E506="Hecho",N(F506)=0),"HECHO - SIN FECHA; ","")="","",LEFT(IF(A506="","SIN OBRA; ",IF(COUNTIF('Obras'!$A$2:$A$51,A506)=0,"OBRA NO ESTÁ EN OBRAS; ",""))&amp;IF(B506="","SIN PUNTO; ","")&amp;IF(AND(AND(E506&lt;&gt;"Hecho",E506&lt;&gt;"No aplica"),N(I506)&gt;0,TODAY()&gt;=N(I506)),"ABIERTO DESPUÉS DEL INICIO; ","")&amp;IF(AND(AND(E506&lt;&gt;"Hecho",E506&lt;&gt;"No aplica"),N(I506)&gt;0,TODAY()&lt;N(I506),N(I506)-TODAY()&lt;=N('Ajustes'!$B$2)),"INICIO CERCANO - SIGUE ABIERTO; ","")&amp;IF(AND(E506&lt;&gt;"No aplica",C506=""),"SIN RESPONSABLE; ","")&amp;IF(AND(AND(E506&lt;&gt;"Hecho",E506&lt;&gt;"No aplica"),N(D506)=0),"SIN FECHA LÍMITE; ","")&amp;IF(AND(AND(E506&lt;&gt;"Hecho",E506&lt;&gt;"No aplica"),N(D506)&gt;0,N(I506)&gt;0,N(D506)&gt;N(I506)),"FECHA LÍMITE DESPUÉS DEL INICIO; ","")&amp;IF(AND(AND(E506&lt;&gt;"Hecho",E506&lt;&gt;"No aplica"),N(D506)&gt;0,N(D506)&lt;TODAY()),"VENCIDO; ","")&amp;IF(AND(E506="Hecho",G506=""),"HECHO - SIN COMPROBANTE; ","")&amp;IF(AND(E506="Hecho",N(F506)=0),"HECHO - SIN FECHA; ",""),LEN(IF(A506="","SIN OBRA; ",IF(COUNTIF('Obras'!$A$2:$A$51,A506)=0,"OBRA NO ESTÁ EN OBRAS; ",""))&amp;IF(B506="","SIN PUNTO; ","")&amp;IF(AND(AND(E506&lt;&gt;"Hecho",E506&lt;&gt;"No aplica"),N(I506)&gt;0,TODAY()&gt;=N(I506)),"ABIERTO DESPUÉS DEL INICIO; ","")&amp;IF(AND(AND(E506&lt;&gt;"Hecho",E506&lt;&gt;"No aplica"),N(I506)&gt;0,TODAY()&lt;N(I506),N(I506)-TODAY()&lt;=N('Ajustes'!$B$2)),"INICIO CERCANO - SIGUE ABIERTO; ","")&amp;IF(AND(E506&lt;&gt;"No aplica",C506=""),"SIN RESPONSABLE; ","")&amp;IF(AND(AND(E506&lt;&gt;"Hecho",E506&lt;&gt;"No aplica"),N(D506)=0),"SIN FECHA LÍMITE; ","")&amp;IF(AND(AND(E506&lt;&gt;"Hecho",E506&lt;&gt;"No aplica"),N(D506)&gt;0,N(I506)&gt;0,N(D506)&gt;N(I506)),"FECHA LÍMITE DESPUÉS DEL INICIO; ","")&amp;IF(AND(AND(E506&lt;&gt;"Hecho",E506&lt;&gt;"No aplica"),N(D506)&gt;0,N(D506)&lt;TODAY()),"VENCIDO; ","")&amp;IF(AND(E506="Hecho",G506=""),"HECHO - SIN COMPROBANTE; ","")&amp;IF(AND(E506="Hecho",N(F506)=0),"HECHO - SIN FECHA; ",""))-2)))</f>
        <v/>
      </c>
    </row>
    <row r="507">
      <c r="B507" s="6" t="n"/>
      <c r="D507" s="7" t="n"/>
      <c r="F507" s="7" t="n"/>
      <c r="H507" s="6" t="n"/>
      <c r="I507" s="7">
        <f>IF(A507="","",IFERROR(IF(N(INDEX('Obras'!$D$2:$D$51,MATCH(A507,'Obras'!$A$2:$A$51,0)))=0,"",INDEX('Obras'!$D$2:$D$51,MATCH(A507,'Obras'!$A$2:$A$51,0))),""))</f>
        <v/>
      </c>
      <c r="J507" s="8">
        <f>IF(N(I507)=0,"",N(I507)-TODAY())</f>
        <v/>
      </c>
      <c r="K507" s="6">
        <f>IF(NOT(OR(A507&lt;&gt;"",B507&lt;&gt;"")),"",IF(IF(A507="","SIN OBRA; ",IF(COUNTIF('Obras'!$A$2:$A$51,A507)=0,"OBRA NO ESTÁ EN OBRAS; ",""))&amp;IF(B507="","SIN PUNTO; ","")&amp;IF(AND(AND(E507&lt;&gt;"Hecho",E507&lt;&gt;"No aplica"),N(I507)&gt;0,TODAY()&gt;=N(I507)),"ABIERTO DESPUÉS DEL INICIO; ","")&amp;IF(AND(AND(E507&lt;&gt;"Hecho",E507&lt;&gt;"No aplica"),N(I507)&gt;0,TODAY()&lt;N(I507),N(I507)-TODAY()&lt;=N('Ajustes'!$B$2)),"INICIO CERCANO - SIGUE ABIERTO; ","")&amp;IF(AND(E507&lt;&gt;"No aplica",C507=""),"SIN RESPONSABLE; ","")&amp;IF(AND(AND(E507&lt;&gt;"Hecho",E507&lt;&gt;"No aplica"),N(D507)=0),"SIN FECHA LÍMITE; ","")&amp;IF(AND(AND(E507&lt;&gt;"Hecho",E507&lt;&gt;"No aplica"),N(D507)&gt;0,N(I507)&gt;0,N(D507)&gt;N(I507)),"FECHA LÍMITE DESPUÉS DEL INICIO; ","")&amp;IF(AND(AND(E507&lt;&gt;"Hecho",E507&lt;&gt;"No aplica"),N(D507)&gt;0,N(D507)&lt;TODAY()),"VENCIDO; ","")&amp;IF(AND(E507="Hecho",G507=""),"HECHO - SIN COMPROBANTE; ","")&amp;IF(AND(E507="Hecho",N(F507)=0),"HECHO - SIN FECHA; ","")="","",LEFT(IF(A507="","SIN OBRA; ",IF(COUNTIF('Obras'!$A$2:$A$51,A507)=0,"OBRA NO ESTÁ EN OBRAS; ",""))&amp;IF(B507="","SIN PUNTO; ","")&amp;IF(AND(AND(E507&lt;&gt;"Hecho",E507&lt;&gt;"No aplica"),N(I507)&gt;0,TODAY()&gt;=N(I507)),"ABIERTO DESPUÉS DEL INICIO; ","")&amp;IF(AND(AND(E507&lt;&gt;"Hecho",E507&lt;&gt;"No aplica"),N(I507)&gt;0,TODAY()&lt;N(I507),N(I507)-TODAY()&lt;=N('Ajustes'!$B$2)),"INICIO CERCANO - SIGUE ABIERTO; ","")&amp;IF(AND(E507&lt;&gt;"No aplica",C507=""),"SIN RESPONSABLE; ","")&amp;IF(AND(AND(E507&lt;&gt;"Hecho",E507&lt;&gt;"No aplica"),N(D507)=0),"SIN FECHA LÍMITE; ","")&amp;IF(AND(AND(E507&lt;&gt;"Hecho",E507&lt;&gt;"No aplica"),N(D507)&gt;0,N(I507)&gt;0,N(D507)&gt;N(I507)),"FECHA LÍMITE DESPUÉS DEL INICIO; ","")&amp;IF(AND(AND(E507&lt;&gt;"Hecho",E507&lt;&gt;"No aplica"),N(D507)&gt;0,N(D507)&lt;TODAY()),"VENCIDO; ","")&amp;IF(AND(E507="Hecho",G507=""),"HECHO - SIN COMPROBANTE; ","")&amp;IF(AND(E507="Hecho",N(F507)=0),"HECHO - SIN FECHA; ",""),LEN(IF(A507="","SIN OBRA; ",IF(COUNTIF('Obras'!$A$2:$A$51,A507)=0,"OBRA NO ESTÁ EN OBRAS; ",""))&amp;IF(B507="","SIN PUNTO; ","")&amp;IF(AND(AND(E507&lt;&gt;"Hecho",E507&lt;&gt;"No aplica"),N(I507)&gt;0,TODAY()&gt;=N(I507)),"ABIERTO DESPUÉS DEL INICIO; ","")&amp;IF(AND(AND(E507&lt;&gt;"Hecho",E507&lt;&gt;"No aplica"),N(I507)&gt;0,TODAY()&lt;N(I507),N(I507)-TODAY()&lt;=N('Ajustes'!$B$2)),"INICIO CERCANO - SIGUE ABIERTO; ","")&amp;IF(AND(E507&lt;&gt;"No aplica",C507=""),"SIN RESPONSABLE; ","")&amp;IF(AND(AND(E507&lt;&gt;"Hecho",E507&lt;&gt;"No aplica"),N(D507)=0),"SIN FECHA LÍMITE; ","")&amp;IF(AND(AND(E507&lt;&gt;"Hecho",E507&lt;&gt;"No aplica"),N(D507)&gt;0,N(I507)&gt;0,N(D507)&gt;N(I507)),"FECHA LÍMITE DESPUÉS DEL INICIO; ","")&amp;IF(AND(AND(E507&lt;&gt;"Hecho",E507&lt;&gt;"No aplica"),N(D507)&gt;0,N(D507)&lt;TODAY()),"VENCIDO; ","")&amp;IF(AND(E507="Hecho",G507=""),"HECHO - SIN COMPROBANTE; ","")&amp;IF(AND(E507="Hecho",N(F507)=0),"HECHO - SIN FECHA; ",""))-2)))</f>
        <v/>
      </c>
    </row>
    <row r="508">
      <c r="B508" s="6" t="n"/>
      <c r="D508" s="7" t="n"/>
      <c r="F508" s="7" t="n"/>
      <c r="H508" s="6" t="n"/>
      <c r="I508" s="7">
        <f>IF(A508="","",IFERROR(IF(N(INDEX('Obras'!$D$2:$D$51,MATCH(A508,'Obras'!$A$2:$A$51,0)))=0,"",INDEX('Obras'!$D$2:$D$51,MATCH(A508,'Obras'!$A$2:$A$51,0))),""))</f>
        <v/>
      </c>
      <c r="J508" s="8">
        <f>IF(N(I508)=0,"",N(I508)-TODAY())</f>
        <v/>
      </c>
      <c r="K508" s="6">
        <f>IF(NOT(OR(A508&lt;&gt;"",B508&lt;&gt;"")),"",IF(IF(A508="","SIN OBRA; ",IF(COUNTIF('Obras'!$A$2:$A$51,A508)=0,"OBRA NO ESTÁ EN OBRAS; ",""))&amp;IF(B508="","SIN PUNTO; ","")&amp;IF(AND(AND(E508&lt;&gt;"Hecho",E508&lt;&gt;"No aplica"),N(I508)&gt;0,TODAY()&gt;=N(I508)),"ABIERTO DESPUÉS DEL INICIO; ","")&amp;IF(AND(AND(E508&lt;&gt;"Hecho",E508&lt;&gt;"No aplica"),N(I508)&gt;0,TODAY()&lt;N(I508),N(I508)-TODAY()&lt;=N('Ajustes'!$B$2)),"INICIO CERCANO - SIGUE ABIERTO; ","")&amp;IF(AND(E508&lt;&gt;"No aplica",C508=""),"SIN RESPONSABLE; ","")&amp;IF(AND(AND(E508&lt;&gt;"Hecho",E508&lt;&gt;"No aplica"),N(D508)=0),"SIN FECHA LÍMITE; ","")&amp;IF(AND(AND(E508&lt;&gt;"Hecho",E508&lt;&gt;"No aplica"),N(D508)&gt;0,N(I508)&gt;0,N(D508)&gt;N(I508)),"FECHA LÍMITE DESPUÉS DEL INICIO; ","")&amp;IF(AND(AND(E508&lt;&gt;"Hecho",E508&lt;&gt;"No aplica"),N(D508)&gt;0,N(D508)&lt;TODAY()),"VENCIDO; ","")&amp;IF(AND(E508="Hecho",G508=""),"HECHO - SIN COMPROBANTE; ","")&amp;IF(AND(E508="Hecho",N(F508)=0),"HECHO - SIN FECHA; ","")="","",LEFT(IF(A508="","SIN OBRA; ",IF(COUNTIF('Obras'!$A$2:$A$51,A508)=0,"OBRA NO ESTÁ EN OBRAS; ",""))&amp;IF(B508="","SIN PUNTO; ","")&amp;IF(AND(AND(E508&lt;&gt;"Hecho",E508&lt;&gt;"No aplica"),N(I508)&gt;0,TODAY()&gt;=N(I508)),"ABIERTO DESPUÉS DEL INICIO; ","")&amp;IF(AND(AND(E508&lt;&gt;"Hecho",E508&lt;&gt;"No aplica"),N(I508)&gt;0,TODAY()&lt;N(I508),N(I508)-TODAY()&lt;=N('Ajustes'!$B$2)),"INICIO CERCANO - SIGUE ABIERTO; ","")&amp;IF(AND(E508&lt;&gt;"No aplica",C508=""),"SIN RESPONSABLE; ","")&amp;IF(AND(AND(E508&lt;&gt;"Hecho",E508&lt;&gt;"No aplica"),N(D508)=0),"SIN FECHA LÍMITE; ","")&amp;IF(AND(AND(E508&lt;&gt;"Hecho",E508&lt;&gt;"No aplica"),N(D508)&gt;0,N(I508)&gt;0,N(D508)&gt;N(I508)),"FECHA LÍMITE DESPUÉS DEL INICIO; ","")&amp;IF(AND(AND(E508&lt;&gt;"Hecho",E508&lt;&gt;"No aplica"),N(D508)&gt;0,N(D508)&lt;TODAY()),"VENCIDO; ","")&amp;IF(AND(E508="Hecho",G508=""),"HECHO - SIN COMPROBANTE; ","")&amp;IF(AND(E508="Hecho",N(F508)=0),"HECHO - SIN FECHA; ",""),LEN(IF(A508="","SIN OBRA; ",IF(COUNTIF('Obras'!$A$2:$A$51,A508)=0,"OBRA NO ESTÁ EN OBRAS; ",""))&amp;IF(B508="","SIN PUNTO; ","")&amp;IF(AND(AND(E508&lt;&gt;"Hecho",E508&lt;&gt;"No aplica"),N(I508)&gt;0,TODAY()&gt;=N(I508)),"ABIERTO DESPUÉS DEL INICIO; ","")&amp;IF(AND(AND(E508&lt;&gt;"Hecho",E508&lt;&gt;"No aplica"),N(I508)&gt;0,TODAY()&lt;N(I508),N(I508)-TODAY()&lt;=N('Ajustes'!$B$2)),"INICIO CERCANO - SIGUE ABIERTO; ","")&amp;IF(AND(E508&lt;&gt;"No aplica",C508=""),"SIN RESPONSABLE; ","")&amp;IF(AND(AND(E508&lt;&gt;"Hecho",E508&lt;&gt;"No aplica"),N(D508)=0),"SIN FECHA LÍMITE; ","")&amp;IF(AND(AND(E508&lt;&gt;"Hecho",E508&lt;&gt;"No aplica"),N(D508)&gt;0,N(I508)&gt;0,N(D508)&gt;N(I508)),"FECHA LÍMITE DESPUÉS DEL INICIO; ","")&amp;IF(AND(AND(E508&lt;&gt;"Hecho",E508&lt;&gt;"No aplica"),N(D508)&gt;0,N(D508)&lt;TODAY()),"VENCIDO; ","")&amp;IF(AND(E508="Hecho",G508=""),"HECHO - SIN COMPROBANTE; ","")&amp;IF(AND(E508="Hecho",N(F508)=0),"HECHO - SIN FECHA; ",""))-2)))</f>
        <v/>
      </c>
    </row>
    <row r="509">
      <c r="B509" s="6" t="n"/>
      <c r="D509" s="7" t="n"/>
      <c r="F509" s="7" t="n"/>
      <c r="H509" s="6" t="n"/>
      <c r="I509" s="7">
        <f>IF(A509="","",IFERROR(IF(N(INDEX('Obras'!$D$2:$D$51,MATCH(A509,'Obras'!$A$2:$A$51,0)))=0,"",INDEX('Obras'!$D$2:$D$51,MATCH(A509,'Obras'!$A$2:$A$51,0))),""))</f>
        <v/>
      </c>
      <c r="J509" s="8">
        <f>IF(N(I509)=0,"",N(I509)-TODAY())</f>
        <v/>
      </c>
      <c r="K509" s="6">
        <f>IF(NOT(OR(A509&lt;&gt;"",B509&lt;&gt;"")),"",IF(IF(A509="","SIN OBRA; ",IF(COUNTIF('Obras'!$A$2:$A$51,A509)=0,"OBRA NO ESTÁ EN OBRAS; ",""))&amp;IF(B509="","SIN PUNTO; ","")&amp;IF(AND(AND(E509&lt;&gt;"Hecho",E509&lt;&gt;"No aplica"),N(I509)&gt;0,TODAY()&gt;=N(I509)),"ABIERTO DESPUÉS DEL INICIO; ","")&amp;IF(AND(AND(E509&lt;&gt;"Hecho",E509&lt;&gt;"No aplica"),N(I509)&gt;0,TODAY()&lt;N(I509),N(I509)-TODAY()&lt;=N('Ajustes'!$B$2)),"INICIO CERCANO - SIGUE ABIERTO; ","")&amp;IF(AND(E509&lt;&gt;"No aplica",C509=""),"SIN RESPONSABLE; ","")&amp;IF(AND(AND(E509&lt;&gt;"Hecho",E509&lt;&gt;"No aplica"),N(D509)=0),"SIN FECHA LÍMITE; ","")&amp;IF(AND(AND(E509&lt;&gt;"Hecho",E509&lt;&gt;"No aplica"),N(D509)&gt;0,N(I509)&gt;0,N(D509)&gt;N(I509)),"FECHA LÍMITE DESPUÉS DEL INICIO; ","")&amp;IF(AND(AND(E509&lt;&gt;"Hecho",E509&lt;&gt;"No aplica"),N(D509)&gt;0,N(D509)&lt;TODAY()),"VENCIDO; ","")&amp;IF(AND(E509="Hecho",G509=""),"HECHO - SIN COMPROBANTE; ","")&amp;IF(AND(E509="Hecho",N(F509)=0),"HECHO - SIN FECHA; ","")="","",LEFT(IF(A509="","SIN OBRA; ",IF(COUNTIF('Obras'!$A$2:$A$51,A509)=0,"OBRA NO ESTÁ EN OBRAS; ",""))&amp;IF(B509="","SIN PUNTO; ","")&amp;IF(AND(AND(E509&lt;&gt;"Hecho",E509&lt;&gt;"No aplica"),N(I509)&gt;0,TODAY()&gt;=N(I509)),"ABIERTO DESPUÉS DEL INICIO; ","")&amp;IF(AND(AND(E509&lt;&gt;"Hecho",E509&lt;&gt;"No aplica"),N(I509)&gt;0,TODAY()&lt;N(I509),N(I509)-TODAY()&lt;=N('Ajustes'!$B$2)),"INICIO CERCANO - SIGUE ABIERTO; ","")&amp;IF(AND(E509&lt;&gt;"No aplica",C509=""),"SIN RESPONSABLE; ","")&amp;IF(AND(AND(E509&lt;&gt;"Hecho",E509&lt;&gt;"No aplica"),N(D509)=0),"SIN FECHA LÍMITE; ","")&amp;IF(AND(AND(E509&lt;&gt;"Hecho",E509&lt;&gt;"No aplica"),N(D509)&gt;0,N(I509)&gt;0,N(D509)&gt;N(I509)),"FECHA LÍMITE DESPUÉS DEL INICIO; ","")&amp;IF(AND(AND(E509&lt;&gt;"Hecho",E509&lt;&gt;"No aplica"),N(D509)&gt;0,N(D509)&lt;TODAY()),"VENCIDO; ","")&amp;IF(AND(E509="Hecho",G509=""),"HECHO - SIN COMPROBANTE; ","")&amp;IF(AND(E509="Hecho",N(F509)=0),"HECHO - SIN FECHA; ",""),LEN(IF(A509="","SIN OBRA; ",IF(COUNTIF('Obras'!$A$2:$A$51,A509)=0,"OBRA NO ESTÁ EN OBRAS; ",""))&amp;IF(B509="","SIN PUNTO; ","")&amp;IF(AND(AND(E509&lt;&gt;"Hecho",E509&lt;&gt;"No aplica"),N(I509)&gt;0,TODAY()&gt;=N(I509)),"ABIERTO DESPUÉS DEL INICIO; ","")&amp;IF(AND(AND(E509&lt;&gt;"Hecho",E509&lt;&gt;"No aplica"),N(I509)&gt;0,TODAY()&lt;N(I509),N(I509)-TODAY()&lt;=N('Ajustes'!$B$2)),"INICIO CERCANO - SIGUE ABIERTO; ","")&amp;IF(AND(E509&lt;&gt;"No aplica",C509=""),"SIN RESPONSABLE; ","")&amp;IF(AND(AND(E509&lt;&gt;"Hecho",E509&lt;&gt;"No aplica"),N(D509)=0),"SIN FECHA LÍMITE; ","")&amp;IF(AND(AND(E509&lt;&gt;"Hecho",E509&lt;&gt;"No aplica"),N(D509)&gt;0,N(I509)&gt;0,N(D509)&gt;N(I509)),"FECHA LÍMITE DESPUÉS DEL INICIO; ","")&amp;IF(AND(AND(E509&lt;&gt;"Hecho",E509&lt;&gt;"No aplica"),N(D509)&gt;0,N(D509)&lt;TODAY()),"VENCIDO; ","")&amp;IF(AND(E509="Hecho",G509=""),"HECHO - SIN COMPROBANTE; ","")&amp;IF(AND(E509="Hecho",N(F509)=0),"HECHO - SIN FECHA; ",""))-2)))</f>
        <v/>
      </c>
    </row>
    <row r="510">
      <c r="B510" s="6" t="n"/>
      <c r="D510" s="7" t="n"/>
      <c r="F510" s="7" t="n"/>
      <c r="H510" s="6" t="n"/>
      <c r="I510" s="7">
        <f>IF(A510="","",IFERROR(IF(N(INDEX('Obras'!$D$2:$D$51,MATCH(A510,'Obras'!$A$2:$A$51,0)))=0,"",INDEX('Obras'!$D$2:$D$51,MATCH(A510,'Obras'!$A$2:$A$51,0))),""))</f>
        <v/>
      </c>
      <c r="J510" s="8">
        <f>IF(N(I510)=0,"",N(I510)-TODAY())</f>
        <v/>
      </c>
      <c r="K510" s="6">
        <f>IF(NOT(OR(A510&lt;&gt;"",B510&lt;&gt;"")),"",IF(IF(A510="","SIN OBRA; ",IF(COUNTIF('Obras'!$A$2:$A$51,A510)=0,"OBRA NO ESTÁ EN OBRAS; ",""))&amp;IF(B510="","SIN PUNTO; ","")&amp;IF(AND(AND(E510&lt;&gt;"Hecho",E510&lt;&gt;"No aplica"),N(I510)&gt;0,TODAY()&gt;=N(I510)),"ABIERTO DESPUÉS DEL INICIO; ","")&amp;IF(AND(AND(E510&lt;&gt;"Hecho",E510&lt;&gt;"No aplica"),N(I510)&gt;0,TODAY()&lt;N(I510),N(I510)-TODAY()&lt;=N('Ajustes'!$B$2)),"INICIO CERCANO - SIGUE ABIERTO; ","")&amp;IF(AND(E510&lt;&gt;"No aplica",C510=""),"SIN RESPONSABLE; ","")&amp;IF(AND(AND(E510&lt;&gt;"Hecho",E510&lt;&gt;"No aplica"),N(D510)=0),"SIN FECHA LÍMITE; ","")&amp;IF(AND(AND(E510&lt;&gt;"Hecho",E510&lt;&gt;"No aplica"),N(D510)&gt;0,N(I510)&gt;0,N(D510)&gt;N(I510)),"FECHA LÍMITE DESPUÉS DEL INICIO; ","")&amp;IF(AND(AND(E510&lt;&gt;"Hecho",E510&lt;&gt;"No aplica"),N(D510)&gt;0,N(D510)&lt;TODAY()),"VENCIDO; ","")&amp;IF(AND(E510="Hecho",G510=""),"HECHO - SIN COMPROBANTE; ","")&amp;IF(AND(E510="Hecho",N(F510)=0),"HECHO - SIN FECHA; ","")="","",LEFT(IF(A510="","SIN OBRA; ",IF(COUNTIF('Obras'!$A$2:$A$51,A510)=0,"OBRA NO ESTÁ EN OBRAS; ",""))&amp;IF(B510="","SIN PUNTO; ","")&amp;IF(AND(AND(E510&lt;&gt;"Hecho",E510&lt;&gt;"No aplica"),N(I510)&gt;0,TODAY()&gt;=N(I510)),"ABIERTO DESPUÉS DEL INICIO; ","")&amp;IF(AND(AND(E510&lt;&gt;"Hecho",E510&lt;&gt;"No aplica"),N(I510)&gt;0,TODAY()&lt;N(I510),N(I510)-TODAY()&lt;=N('Ajustes'!$B$2)),"INICIO CERCANO - SIGUE ABIERTO; ","")&amp;IF(AND(E510&lt;&gt;"No aplica",C510=""),"SIN RESPONSABLE; ","")&amp;IF(AND(AND(E510&lt;&gt;"Hecho",E510&lt;&gt;"No aplica"),N(D510)=0),"SIN FECHA LÍMITE; ","")&amp;IF(AND(AND(E510&lt;&gt;"Hecho",E510&lt;&gt;"No aplica"),N(D510)&gt;0,N(I510)&gt;0,N(D510)&gt;N(I510)),"FECHA LÍMITE DESPUÉS DEL INICIO; ","")&amp;IF(AND(AND(E510&lt;&gt;"Hecho",E510&lt;&gt;"No aplica"),N(D510)&gt;0,N(D510)&lt;TODAY()),"VENCIDO; ","")&amp;IF(AND(E510="Hecho",G510=""),"HECHO - SIN COMPROBANTE; ","")&amp;IF(AND(E510="Hecho",N(F510)=0),"HECHO - SIN FECHA; ",""),LEN(IF(A510="","SIN OBRA; ",IF(COUNTIF('Obras'!$A$2:$A$51,A510)=0,"OBRA NO ESTÁ EN OBRAS; ",""))&amp;IF(B510="","SIN PUNTO; ","")&amp;IF(AND(AND(E510&lt;&gt;"Hecho",E510&lt;&gt;"No aplica"),N(I510)&gt;0,TODAY()&gt;=N(I510)),"ABIERTO DESPUÉS DEL INICIO; ","")&amp;IF(AND(AND(E510&lt;&gt;"Hecho",E510&lt;&gt;"No aplica"),N(I510)&gt;0,TODAY()&lt;N(I510),N(I510)-TODAY()&lt;=N('Ajustes'!$B$2)),"INICIO CERCANO - SIGUE ABIERTO; ","")&amp;IF(AND(E510&lt;&gt;"No aplica",C510=""),"SIN RESPONSABLE; ","")&amp;IF(AND(AND(E510&lt;&gt;"Hecho",E510&lt;&gt;"No aplica"),N(D510)=0),"SIN FECHA LÍMITE; ","")&amp;IF(AND(AND(E510&lt;&gt;"Hecho",E510&lt;&gt;"No aplica"),N(D510)&gt;0,N(I510)&gt;0,N(D510)&gt;N(I510)),"FECHA LÍMITE DESPUÉS DEL INICIO; ","")&amp;IF(AND(AND(E510&lt;&gt;"Hecho",E510&lt;&gt;"No aplica"),N(D510)&gt;0,N(D510)&lt;TODAY()),"VENCIDO; ","")&amp;IF(AND(E510="Hecho",G510=""),"HECHO - SIN COMPROBANTE; ","")&amp;IF(AND(E510="Hecho",N(F510)=0),"HECHO - SIN FECHA; ",""))-2)))</f>
        <v/>
      </c>
    </row>
    <row r="511">
      <c r="B511" s="6" t="n"/>
      <c r="D511" s="7" t="n"/>
      <c r="F511" s="7" t="n"/>
      <c r="H511" s="6" t="n"/>
      <c r="I511" s="7">
        <f>IF(A511="","",IFERROR(IF(N(INDEX('Obras'!$D$2:$D$51,MATCH(A511,'Obras'!$A$2:$A$51,0)))=0,"",INDEX('Obras'!$D$2:$D$51,MATCH(A511,'Obras'!$A$2:$A$51,0))),""))</f>
        <v/>
      </c>
      <c r="J511" s="8">
        <f>IF(N(I511)=0,"",N(I511)-TODAY())</f>
        <v/>
      </c>
      <c r="K511" s="6">
        <f>IF(NOT(OR(A511&lt;&gt;"",B511&lt;&gt;"")),"",IF(IF(A511="","SIN OBRA; ",IF(COUNTIF('Obras'!$A$2:$A$51,A511)=0,"OBRA NO ESTÁ EN OBRAS; ",""))&amp;IF(B511="","SIN PUNTO; ","")&amp;IF(AND(AND(E511&lt;&gt;"Hecho",E511&lt;&gt;"No aplica"),N(I511)&gt;0,TODAY()&gt;=N(I511)),"ABIERTO DESPUÉS DEL INICIO; ","")&amp;IF(AND(AND(E511&lt;&gt;"Hecho",E511&lt;&gt;"No aplica"),N(I511)&gt;0,TODAY()&lt;N(I511),N(I511)-TODAY()&lt;=N('Ajustes'!$B$2)),"INICIO CERCANO - SIGUE ABIERTO; ","")&amp;IF(AND(E511&lt;&gt;"No aplica",C511=""),"SIN RESPONSABLE; ","")&amp;IF(AND(AND(E511&lt;&gt;"Hecho",E511&lt;&gt;"No aplica"),N(D511)=0),"SIN FECHA LÍMITE; ","")&amp;IF(AND(AND(E511&lt;&gt;"Hecho",E511&lt;&gt;"No aplica"),N(D511)&gt;0,N(I511)&gt;0,N(D511)&gt;N(I511)),"FECHA LÍMITE DESPUÉS DEL INICIO; ","")&amp;IF(AND(AND(E511&lt;&gt;"Hecho",E511&lt;&gt;"No aplica"),N(D511)&gt;0,N(D511)&lt;TODAY()),"VENCIDO; ","")&amp;IF(AND(E511="Hecho",G511=""),"HECHO - SIN COMPROBANTE; ","")&amp;IF(AND(E511="Hecho",N(F511)=0),"HECHO - SIN FECHA; ","")="","",LEFT(IF(A511="","SIN OBRA; ",IF(COUNTIF('Obras'!$A$2:$A$51,A511)=0,"OBRA NO ESTÁ EN OBRAS; ",""))&amp;IF(B511="","SIN PUNTO; ","")&amp;IF(AND(AND(E511&lt;&gt;"Hecho",E511&lt;&gt;"No aplica"),N(I511)&gt;0,TODAY()&gt;=N(I511)),"ABIERTO DESPUÉS DEL INICIO; ","")&amp;IF(AND(AND(E511&lt;&gt;"Hecho",E511&lt;&gt;"No aplica"),N(I511)&gt;0,TODAY()&lt;N(I511),N(I511)-TODAY()&lt;=N('Ajustes'!$B$2)),"INICIO CERCANO - SIGUE ABIERTO; ","")&amp;IF(AND(E511&lt;&gt;"No aplica",C511=""),"SIN RESPONSABLE; ","")&amp;IF(AND(AND(E511&lt;&gt;"Hecho",E511&lt;&gt;"No aplica"),N(D511)=0),"SIN FECHA LÍMITE; ","")&amp;IF(AND(AND(E511&lt;&gt;"Hecho",E511&lt;&gt;"No aplica"),N(D511)&gt;0,N(I511)&gt;0,N(D511)&gt;N(I511)),"FECHA LÍMITE DESPUÉS DEL INICIO; ","")&amp;IF(AND(AND(E511&lt;&gt;"Hecho",E511&lt;&gt;"No aplica"),N(D511)&gt;0,N(D511)&lt;TODAY()),"VENCIDO; ","")&amp;IF(AND(E511="Hecho",G511=""),"HECHO - SIN COMPROBANTE; ","")&amp;IF(AND(E511="Hecho",N(F511)=0),"HECHO - SIN FECHA; ",""),LEN(IF(A511="","SIN OBRA; ",IF(COUNTIF('Obras'!$A$2:$A$51,A511)=0,"OBRA NO ESTÁ EN OBRAS; ",""))&amp;IF(B511="","SIN PUNTO; ","")&amp;IF(AND(AND(E511&lt;&gt;"Hecho",E511&lt;&gt;"No aplica"),N(I511)&gt;0,TODAY()&gt;=N(I511)),"ABIERTO DESPUÉS DEL INICIO; ","")&amp;IF(AND(AND(E511&lt;&gt;"Hecho",E511&lt;&gt;"No aplica"),N(I511)&gt;0,TODAY()&lt;N(I511),N(I511)-TODAY()&lt;=N('Ajustes'!$B$2)),"INICIO CERCANO - SIGUE ABIERTO; ","")&amp;IF(AND(E511&lt;&gt;"No aplica",C511=""),"SIN RESPONSABLE; ","")&amp;IF(AND(AND(E511&lt;&gt;"Hecho",E511&lt;&gt;"No aplica"),N(D511)=0),"SIN FECHA LÍMITE; ","")&amp;IF(AND(AND(E511&lt;&gt;"Hecho",E511&lt;&gt;"No aplica"),N(D511)&gt;0,N(I511)&gt;0,N(D511)&gt;N(I511)),"FECHA LÍMITE DESPUÉS DEL INICIO; ","")&amp;IF(AND(AND(E511&lt;&gt;"Hecho",E511&lt;&gt;"No aplica"),N(D511)&gt;0,N(D511)&lt;TODAY()),"VENCIDO; ","")&amp;IF(AND(E511="Hecho",G511=""),"HECHO - SIN COMPROBANTE; ","")&amp;IF(AND(E511="Hecho",N(F511)=0),"HECHO - SIN FECHA; ",""))-2)))</f>
        <v/>
      </c>
    </row>
    <row r="512">
      <c r="B512" s="6" t="n"/>
      <c r="D512" s="7" t="n"/>
      <c r="F512" s="7" t="n"/>
      <c r="H512" s="6" t="n"/>
      <c r="I512" s="7">
        <f>IF(A512="","",IFERROR(IF(N(INDEX('Obras'!$D$2:$D$51,MATCH(A512,'Obras'!$A$2:$A$51,0)))=0,"",INDEX('Obras'!$D$2:$D$51,MATCH(A512,'Obras'!$A$2:$A$51,0))),""))</f>
        <v/>
      </c>
      <c r="J512" s="8">
        <f>IF(N(I512)=0,"",N(I512)-TODAY())</f>
        <v/>
      </c>
      <c r="K512" s="6">
        <f>IF(NOT(OR(A512&lt;&gt;"",B512&lt;&gt;"")),"",IF(IF(A512="","SIN OBRA; ",IF(COUNTIF('Obras'!$A$2:$A$51,A512)=0,"OBRA NO ESTÁ EN OBRAS; ",""))&amp;IF(B512="","SIN PUNTO; ","")&amp;IF(AND(AND(E512&lt;&gt;"Hecho",E512&lt;&gt;"No aplica"),N(I512)&gt;0,TODAY()&gt;=N(I512)),"ABIERTO DESPUÉS DEL INICIO; ","")&amp;IF(AND(AND(E512&lt;&gt;"Hecho",E512&lt;&gt;"No aplica"),N(I512)&gt;0,TODAY()&lt;N(I512),N(I512)-TODAY()&lt;=N('Ajustes'!$B$2)),"INICIO CERCANO - SIGUE ABIERTO; ","")&amp;IF(AND(E512&lt;&gt;"No aplica",C512=""),"SIN RESPONSABLE; ","")&amp;IF(AND(AND(E512&lt;&gt;"Hecho",E512&lt;&gt;"No aplica"),N(D512)=0),"SIN FECHA LÍMITE; ","")&amp;IF(AND(AND(E512&lt;&gt;"Hecho",E512&lt;&gt;"No aplica"),N(D512)&gt;0,N(I512)&gt;0,N(D512)&gt;N(I512)),"FECHA LÍMITE DESPUÉS DEL INICIO; ","")&amp;IF(AND(AND(E512&lt;&gt;"Hecho",E512&lt;&gt;"No aplica"),N(D512)&gt;0,N(D512)&lt;TODAY()),"VENCIDO; ","")&amp;IF(AND(E512="Hecho",G512=""),"HECHO - SIN COMPROBANTE; ","")&amp;IF(AND(E512="Hecho",N(F512)=0),"HECHO - SIN FECHA; ","")="","",LEFT(IF(A512="","SIN OBRA; ",IF(COUNTIF('Obras'!$A$2:$A$51,A512)=0,"OBRA NO ESTÁ EN OBRAS; ",""))&amp;IF(B512="","SIN PUNTO; ","")&amp;IF(AND(AND(E512&lt;&gt;"Hecho",E512&lt;&gt;"No aplica"),N(I512)&gt;0,TODAY()&gt;=N(I512)),"ABIERTO DESPUÉS DEL INICIO; ","")&amp;IF(AND(AND(E512&lt;&gt;"Hecho",E512&lt;&gt;"No aplica"),N(I512)&gt;0,TODAY()&lt;N(I512),N(I512)-TODAY()&lt;=N('Ajustes'!$B$2)),"INICIO CERCANO - SIGUE ABIERTO; ","")&amp;IF(AND(E512&lt;&gt;"No aplica",C512=""),"SIN RESPONSABLE; ","")&amp;IF(AND(AND(E512&lt;&gt;"Hecho",E512&lt;&gt;"No aplica"),N(D512)=0),"SIN FECHA LÍMITE; ","")&amp;IF(AND(AND(E512&lt;&gt;"Hecho",E512&lt;&gt;"No aplica"),N(D512)&gt;0,N(I512)&gt;0,N(D512)&gt;N(I512)),"FECHA LÍMITE DESPUÉS DEL INICIO; ","")&amp;IF(AND(AND(E512&lt;&gt;"Hecho",E512&lt;&gt;"No aplica"),N(D512)&gt;0,N(D512)&lt;TODAY()),"VENCIDO; ","")&amp;IF(AND(E512="Hecho",G512=""),"HECHO - SIN COMPROBANTE; ","")&amp;IF(AND(E512="Hecho",N(F512)=0),"HECHO - SIN FECHA; ",""),LEN(IF(A512="","SIN OBRA; ",IF(COUNTIF('Obras'!$A$2:$A$51,A512)=0,"OBRA NO ESTÁ EN OBRAS; ",""))&amp;IF(B512="","SIN PUNTO; ","")&amp;IF(AND(AND(E512&lt;&gt;"Hecho",E512&lt;&gt;"No aplica"),N(I512)&gt;0,TODAY()&gt;=N(I512)),"ABIERTO DESPUÉS DEL INICIO; ","")&amp;IF(AND(AND(E512&lt;&gt;"Hecho",E512&lt;&gt;"No aplica"),N(I512)&gt;0,TODAY()&lt;N(I512),N(I512)-TODAY()&lt;=N('Ajustes'!$B$2)),"INICIO CERCANO - SIGUE ABIERTO; ","")&amp;IF(AND(E512&lt;&gt;"No aplica",C512=""),"SIN RESPONSABLE; ","")&amp;IF(AND(AND(E512&lt;&gt;"Hecho",E512&lt;&gt;"No aplica"),N(D512)=0),"SIN FECHA LÍMITE; ","")&amp;IF(AND(AND(E512&lt;&gt;"Hecho",E512&lt;&gt;"No aplica"),N(D512)&gt;0,N(I512)&gt;0,N(D512)&gt;N(I512)),"FECHA LÍMITE DESPUÉS DEL INICIO; ","")&amp;IF(AND(AND(E512&lt;&gt;"Hecho",E512&lt;&gt;"No aplica"),N(D512)&gt;0,N(D512)&lt;TODAY()),"VENCIDO; ","")&amp;IF(AND(E512="Hecho",G512=""),"HECHO - SIN COMPROBANTE; ","")&amp;IF(AND(E512="Hecho",N(F512)=0),"HECHO - SIN FECHA; ",""))-2)))</f>
        <v/>
      </c>
    </row>
    <row r="513">
      <c r="B513" s="6" t="n"/>
      <c r="D513" s="7" t="n"/>
      <c r="F513" s="7" t="n"/>
      <c r="H513" s="6" t="n"/>
      <c r="I513" s="7">
        <f>IF(A513="","",IFERROR(IF(N(INDEX('Obras'!$D$2:$D$51,MATCH(A513,'Obras'!$A$2:$A$51,0)))=0,"",INDEX('Obras'!$D$2:$D$51,MATCH(A513,'Obras'!$A$2:$A$51,0))),""))</f>
        <v/>
      </c>
      <c r="J513" s="8">
        <f>IF(N(I513)=0,"",N(I513)-TODAY())</f>
        <v/>
      </c>
      <c r="K513" s="6">
        <f>IF(NOT(OR(A513&lt;&gt;"",B513&lt;&gt;"")),"",IF(IF(A513="","SIN OBRA; ",IF(COUNTIF('Obras'!$A$2:$A$51,A513)=0,"OBRA NO ESTÁ EN OBRAS; ",""))&amp;IF(B513="","SIN PUNTO; ","")&amp;IF(AND(AND(E513&lt;&gt;"Hecho",E513&lt;&gt;"No aplica"),N(I513)&gt;0,TODAY()&gt;=N(I513)),"ABIERTO DESPUÉS DEL INICIO; ","")&amp;IF(AND(AND(E513&lt;&gt;"Hecho",E513&lt;&gt;"No aplica"),N(I513)&gt;0,TODAY()&lt;N(I513),N(I513)-TODAY()&lt;=N('Ajustes'!$B$2)),"INICIO CERCANO - SIGUE ABIERTO; ","")&amp;IF(AND(E513&lt;&gt;"No aplica",C513=""),"SIN RESPONSABLE; ","")&amp;IF(AND(AND(E513&lt;&gt;"Hecho",E513&lt;&gt;"No aplica"),N(D513)=0),"SIN FECHA LÍMITE; ","")&amp;IF(AND(AND(E513&lt;&gt;"Hecho",E513&lt;&gt;"No aplica"),N(D513)&gt;0,N(I513)&gt;0,N(D513)&gt;N(I513)),"FECHA LÍMITE DESPUÉS DEL INICIO; ","")&amp;IF(AND(AND(E513&lt;&gt;"Hecho",E513&lt;&gt;"No aplica"),N(D513)&gt;0,N(D513)&lt;TODAY()),"VENCIDO; ","")&amp;IF(AND(E513="Hecho",G513=""),"HECHO - SIN COMPROBANTE; ","")&amp;IF(AND(E513="Hecho",N(F513)=0),"HECHO - SIN FECHA; ","")="","",LEFT(IF(A513="","SIN OBRA; ",IF(COUNTIF('Obras'!$A$2:$A$51,A513)=0,"OBRA NO ESTÁ EN OBRAS; ",""))&amp;IF(B513="","SIN PUNTO; ","")&amp;IF(AND(AND(E513&lt;&gt;"Hecho",E513&lt;&gt;"No aplica"),N(I513)&gt;0,TODAY()&gt;=N(I513)),"ABIERTO DESPUÉS DEL INICIO; ","")&amp;IF(AND(AND(E513&lt;&gt;"Hecho",E513&lt;&gt;"No aplica"),N(I513)&gt;0,TODAY()&lt;N(I513),N(I513)-TODAY()&lt;=N('Ajustes'!$B$2)),"INICIO CERCANO - SIGUE ABIERTO; ","")&amp;IF(AND(E513&lt;&gt;"No aplica",C513=""),"SIN RESPONSABLE; ","")&amp;IF(AND(AND(E513&lt;&gt;"Hecho",E513&lt;&gt;"No aplica"),N(D513)=0),"SIN FECHA LÍMITE; ","")&amp;IF(AND(AND(E513&lt;&gt;"Hecho",E513&lt;&gt;"No aplica"),N(D513)&gt;0,N(I513)&gt;0,N(D513)&gt;N(I513)),"FECHA LÍMITE DESPUÉS DEL INICIO; ","")&amp;IF(AND(AND(E513&lt;&gt;"Hecho",E513&lt;&gt;"No aplica"),N(D513)&gt;0,N(D513)&lt;TODAY()),"VENCIDO; ","")&amp;IF(AND(E513="Hecho",G513=""),"HECHO - SIN COMPROBANTE; ","")&amp;IF(AND(E513="Hecho",N(F513)=0),"HECHO - SIN FECHA; ",""),LEN(IF(A513="","SIN OBRA; ",IF(COUNTIF('Obras'!$A$2:$A$51,A513)=0,"OBRA NO ESTÁ EN OBRAS; ",""))&amp;IF(B513="","SIN PUNTO; ","")&amp;IF(AND(AND(E513&lt;&gt;"Hecho",E513&lt;&gt;"No aplica"),N(I513)&gt;0,TODAY()&gt;=N(I513)),"ABIERTO DESPUÉS DEL INICIO; ","")&amp;IF(AND(AND(E513&lt;&gt;"Hecho",E513&lt;&gt;"No aplica"),N(I513)&gt;0,TODAY()&lt;N(I513),N(I513)-TODAY()&lt;=N('Ajustes'!$B$2)),"INICIO CERCANO - SIGUE ABIERTO; ","")&amp;IF(AND(E513&lt;&gt;"No aplica",C513=""),"SIN RESPONSABLE; ","")&amp;IF(AND(AND(E513&lt;&gt;"Hecho",E513&lt;&gt;"No aplica"),N(D513)=0),"SIN FECHA LÍMITE; ","")&amp;IF(AND(AND(E513&lt;&gt;"Hecho",E513&lt;&gt;"No aplica"),N(D513)&gt;0,N(I513)&gt;0,N(D513)&gt;N(I513)),"FECHA LÍMITE DESPUÉS DEL INICIO; ","")&amp;IF(AND(AND(E513&lt;&gt;"Hecho",E513&lt;&gt;"No aplica"),N(D513)&gt;0,N(D513)&lt;TODAY()),"VENCIDO; ","")&amp;IF(AND(E513="Hecho",G513=""),"HECHO - SIN COMPROBANTE; ","")&amp;IF(AND(E513="Hecho",N(F513)=0),"HECHO - SIN FECHA; ",""))-2)))</f>
        <v/>
      </c>
    </row>
    <row r="514">
      <c r="B514" s="6" t="n"/>
      <c r="D514" s="7" t="n"/>
      <c r="F514" s="7" t="n"/>
      <c r="H514" s="6" t="n"/>
      <c r="I514" s="7">
        <f>IF(A514="","",IFERROR(IF(N(INDEX('Obras'!$D$2:$D$51,MATCH(A514,'Obras'!$A$2:$A$51,0)))=0,"",INDEX('Obras'!$D$2:$D$51,MATCH(A514,'Obras'!$A$2:$A$51,0))),""))</f>
        <v/>
      </c>
      <c r="J514" s="8">
        <f>IF(N(I514)=0,"",N(I514)-TODAY())</f>
        <v/>
      </c>
      <c r="K514" s="6">
        <f>IF(NOT(OR(A514&lt;&gt;"",B514&lt;&gt;"")),"",IF(IF(A514="","SIN OBRA; ",IF(COUNTIF('Obras'!$A$2:$A$51,A514)=0,"OBRA NO ESTÁ EN OBRAS; ",""))&amp;IF(B514="","SIN PUNTO; ","")&amp;IF(AND(AND(E514&lt;&gt;"Hecho",E514&lt;&gt;"No aplica"),N(I514)&gt;0,TODAY()&gt;=N(I514)),"ABIERTO DESPUÉS DEL INICIO; ","")&amp;IF(AND(AND(E514&lt;&gt;"Hecho",E514&lt;&gt;"No aplica"),N(I514)&gt;0,TODAY()&lt;N(I514),N(I514)-TODAY()&lt;=N('Ajustes'!$B$2)),"INICIO CERCANO - SIGUE ABIERTO; ","")&amp;IF(AND(E514&lt;&gt;"No aplica",C514=""),"SIN RESPONSABLE; ","")&amp;IF(AND(AND(E514&lt;&gt;"Hecho",E514&lt;&gt;"No aplica"),N(D514)=0),"SIN FECHA LÍMITE; ","")&amp;IF(AND(AND(E514&lt;&gt;"Hecho",E514&lt;&gt;"No aplica"),N(D514)&gt;0,N(I514)&gt;0,N(D514)&gt;N(I514)),"FECHA LÍMITE DESPUÉS DEL INICIO; ","")&amp;IF(AND(AND(E514&lt;&gt;"Hecho",E514&lt;&gt;"No aplica"),N(D514)&gt;0,N(D514)&lt;TODAY()),"VENCIDO; ","")&amp;IF(AND(E514="Hecho",G514=""),"HECHO - SIN COMPROBANTE; ","")&amp;IF(AND(E514="Hecho",N(F514)=0),"HECHO - SIN FECHA; ","")="","",LEFT(IF(A514="","SIN OBRA; ",IF(COUNTIF('Obras'!$A$2:$A$51,A514)=0,"OBRA NO ESTÁ EN OBRAS; ",""))&amp;IF(B514="","SIN PUNTO; ","")&amp;IF(AND(AND(E514&lt;&gt;"Hecho",E514&lt;&gt;"No aplica"),N(I514)&gt;0,TODAY()&gt;=N(I514)),"ABIERTO DESPUÉS DEL INICIO; ","")&amp;IF(AND(AND(E514&lt;&gt;"Hecho",E514&lt;&gt;"No aplica"),N(I514)&gt;0,TODAY()&lt;N(I514),N(I514)-TODAY()&lt;=N('Ajustes'!$B$2)),"INICIO CERCANO - SIGUE ABIERTO; ","")&amp;IF(AND(E514&lt;&gt;"No aplica",C514=""),"SIN RESPONSABLE; ","")&amp;IF(AND(AND(E514&lt;&gt;"Hecho",E514&lt;&gt;"No aplica"),N(D514)=0),"SIN FECHA LÍMITE; ","")&amp;IF(AND(AND(E514&lt;&gt;"Hecho",E514&lt;&gt;"No aplica"),N(D514)&gt;0,N(I514)&gt;0,N(D514)&gt;N(I514)),"FECHA LÍMITE DESPUÉS DEL INICIO; ","")&amp;IF(AND(AND(E514&lt;&gt;"Hecho",E514&lt;&gt;"No aplica"),N(D514)&gt;0,N(D514)&lt;TODAY()),"VENCIDO; ","")&amp;IF(AND(E514="Hecho",G514=""),"HECHO - SIN COMPROBANTE; ","")&amp;IF(AND(E514="Hecho",N(F514)=0),"HECHO - SIN FECHA; ",""),LEN(IF(A514="","SIN OBRA; ",IF(COUNTIF('Obras'!$A$2:$A$51,A514)=0,"OBRA NO ESTÁ EN OBRAS; ",""))&amp;IF(B514="","SIN PUNTO; ","")&amp;IF(AND(AND(E514&lt;&gt;"Hecho",E514&lt;&gt;"No aplica"),N(I514)&gt;0,TODAY()&gt;=N(I514)),"ABIERTO DESPUÉS DEL INICIO; ","")&amp;IF(AND(AND(E514&lt;&gt;"Hecho",E514&lt;&gt;"No aplica"),N(I514)&gt;0,TODAY()&lt;N(I514),N(I514)-TODAY()&lt;=N('Ajustes'!$B$2)),"INICIO CERCANO - SIGUE ABIERTO; ","")&amp;IF(AND(E514&lt;&gt;"No aplica",C514=""),"SIN RESPONSABLE; ","")&amp;IF(AND(AND(E514&lt;&gt;"Hecho",E514&lt;&gt;"No aplica"),N(D514)=0),"SIN FECHA LÍMITE; ","")&amp;IF(AND(AND(E514&lt;&gt;"Hecho",E514&lt;&gt;"No aplica"),N(D514)&gt;0,N(I514)&gt;0,N(D514)&gt;N(I514)),"FECHA LÍMITE DESPUÉS DEL INICIO; ","")&amp;IF(AND(AND(E514&lt;&gt;"Hecho",E514&lt;&gt;"No aplica"),N(D514)&gt;0,N(D514)&lt;TODAY()),"VENCIDO; ","")&amp;IF(AND(E514="Hecho",G514=""),"HECHO - SIN COMPROBANTE; ","")&amp;IF(AND(E514="Hecho",N(F514)=0),"HECHO - SIN FECHA; ",""))-2)))</f>
        <v/>
      </c>
    </row>
    <row r="515">
      <c r="B515" s="6" t="n"/>
      <c r="D515" s="7" t="n"/>
      <c r="F515" s="7" t="n"/>
      <c r="H515" s="6" t="n"/>
      <c r="I515" s="7">
        <f>IF(A515="","",IFERROR(IF(N(INDEX('Obras'!$D$2:$D$51,MATCH(A515,'Obras'!$A$2:$A$51,0)))=0,"",INDEX('Obras'!$D$2:$D$51,MATCH(A515,'Obras'!$A$2:$A$51,0))),""))</f>
        <v/>
      </c>
      <c r="J515" s="8">
        <f>IF(N(I515)=0,"",N(I515)-TODAY())</f>
        <v/>
      </c>
      <c r="K515" s="6">
        <f>IF(NOT(OR(A515&lt;&gt;"",B515&lt;&gt;"")),"",IF(IF(A515="","SIN OBRA; ",IF(COUNTIF('Obras'!$A$2:$A$51,A515)=0,"OBRA NO ESTÁ EN OBRAS; ",""))&amp;IF(B515="","SIN PUNTO; ","")&amp;IF(AND(AND(E515&lt;&gt;"Hecho",E515&lt;&gt;"No aplica"),N(I515)&gt;0,TODAY()&gt;=N(I515)),"ABIERTO DESPUÉS DEL INICIO; ","")&amp;IF(AND(AND(E515&lt;&gt;"Hecho",E515&lt;&gt;"No aplica"),N(I515)&gt;0,TODAY()&lt;N(I515),N(I515)-TODAY()&lt;=N('Ajustes'!$B$2)),"INICIO CERCANO - SIGUE ABIERTO; ","")&amp;IF(AND(E515&lt;&gt;"No aplica",C515=""),"SIN RESPONSABLE; ","")&amp;IF(AND(AND(E515&lt;&gt;"Hecho",E515&lt;&gt;"No aplica"),N(D515)=0),"SIN FECHA LÍMITE; ","")&amp;IF(AND(AND(E515&lt;&gt;"Hecho",E515&lt;&gt;"No aplica"),N(D515)&gt;0,N(I515)&gt;0,N(D515)&gt;N(I515)),"FECHA LÍMITE DESPUÉS DEL INICIO; ","")&amp;IF(AND(AND(E515&lt;&gt;"Hecho",E515&lt;&gt;"No aplica"),N(D515)&gt;0,N(D515)&lt;TODAY()),"VENCIDO; ","")&amp;IF(AND(E515="Hecho",G515=""),"HECHO - SIN COMPROBANTE; ","")&amp;IF(AND(E515="Hecho",N(F515)=0),"HECHO - SIN FECHA; ","")="","",LEFT(IF(A515="","SIN OBRA; ",IF(COUNTIF('Obras'!$A$2:$A$51,A515)=0,"OBRA NO ESTÁ EN OBRAS; ",""))&amp;IF(B515="","SIN PUNTO; ","")&amp;IF(AND(AND(E515&lt;&gt;"Hecho",E515&lt;&gt;"No aplica"),N(I515)&gt;0,TODAY()&gt;=N(I515)),"ABIERTO DESPUÉS DEL INICIO; ","")&amp;IF(AND(AND(E515&lt;&gt;"Hecho",E515&lt;&gt;"No aplica"),N(I515)&gt;0,TODAY()&lt;N(I515),N(I515)-TODAY()&lt;=N('Ajustes'!$B$2)),"INICIO CERCANO - SIGUE ABIERTO; ","")&amp;IF(AND(E515&lt;&gt;"No aplica",C515=""),"SIN RESPONSABLE; ","")&amp;IF(AND(AND(E515&lt;&gt;"Hecho",E515&lt;&gt;"No aplica"),N(D515)=0),"SIN FECHA LÍMITE; ","")&amp;IF(AND(AND(E515&lt;&gt;"Hecho",E515&lt;&gt;"No aplica"),N(D515)&gt;0,N(I515)&gt;0,N(D515)&gt;N(I515)),"FECHA LÍMITE DESPUÉS DEL INICIO; ","")&amp;IF(AND(AND(E515&lt;&gt;"Hecho",E515&lt;&gt;"No aplica"),N(D515)&gt;0,N(D515)&lt;TODAY()),"VENCIDO; ","")&amp;IF(AND(E515="Hecho",G515=""),"HECHO - SIN COMPROBANTE; ","")&amp;IF(AND(E515="Hecho",N(F515)=0),"HECHO - SIN FECHA; ",""),LEN(IF(A515="","SIN OBRA; ",IF(COUNTIF('Obras'!$A$2:$A$51,A515)=0,"OBRA NO ESTÁ EN OBRAS; ",""))&amp;IF(B515="","SIN PUNTO; ","")&amp;IF(AND(AND(E515&lt;&gt;"Hecho",E515&lt;&gt;"No aplica"),N(I515)&gt;0,TODAY()&gt;=N(I515)),"ABIERTO DESPUÉS DEL INICIO; ","")&amp;IF(AND(AND(E515&lt;&gt;"Hecho",E515&lt;&gt;"No aplica"),N(I515)&gt;0,TODAY()&lt;N(I515),N(I515)-TODAY()&lt;=N('Ajustes'!$B$2)),"INICIO CERCANO - SIGUE ABIERTO; ","")&amp;IF(AND(E515&lt;&gt;"No aplica",C515=""),"SIN RESPONSABLE; ","")&amp;IF(AND(AND(E515&lt;&gt;"Hecho",E515&lt;&gt;"No aplica"),N(D515)=0),"SIN FECHA LÍMITE; ","")&amp;IF(AND(AND(E515&lt;&gt;"Hecho",E515&lt;&gt;"No aplica"),N(D515)&gt;0,N(I515)&gt;0,N(D515)&gt;N(I515)),"FECHA LÍMITE DESPUÉS DEL INICIO; ","")&amp;IF(AND(AND(E515&lt;&gt;"Hecho",E515&lt;&gt;"No aplica"),N(D515)&gt;0,N(D515)&lt;TODAY()),"VENCIDO; ","")&amp;IF(AND(E515="Hecho",G515=""),"HECHO - SIN COMPROBANTE; ","")&amp;IF(AND(E515="Hecho",N(F515)=0),"HECHO - SIN FECHA; ",""))-2)))</f>
        <v/>
      </c>
    </row>
    <row r="516">
      <c r="B516" s="6" t="n"/>
      <c r="D516" s="7" t="n"/>
      <c r="F516" s="7" t="n"/>
      <c r="H516" s="6" t="n"/>
      <c r="I516" s="7">
        <f>IF(A516="","",IFERROR(IF(N(INDEX('Obras'!$D$2:$D$51,MATCH(A516,'Obras'!$A$2:$A$51,0)))=0,"",INDEX('Obras'!$D$2:$D$51,MATCH(A516,'Obras'!$A$2:$A$51,0))),""))</f>
        <v/>
      </c>
      <c r="J516" s="8">
        <f>IF(N(I516)=0,"",N(I516)-TODAY())</f>
        <v/>
      </c>
      <c r="K516" s="6">
        <f>IF(NOT(OR(A516&lt;&gt;"",B516&lt;&gt;"")),"",IF(IF(A516="","SIN OBRA; ",IF(COUNTIF('Obras'!$A$2:$A$51,A516)=0,"OBRA NO ESTÁ EN OBRAS; ",""))&amp;IF(B516="","SIN PUNTO; ","")&amp;IF(AND(AND(E516&lt;&gt;"Hecho",E516&lt;&gt;"No aplica"),N(I516)&gt;0,TODAY()&gt;=N(I516)),"ABIERTO DESPUÉS DEL INICIO; ","")&amp;IF(AND(AND(E516&lt;&gt;"Hecho",E516&lt;&gt;"No aplica"),N(I516)&gt;0,TODAY()&lt;N(I516),N(I516)-TODAY()&lt;=N('Ajustes'!$B$2)),"INICIO CERCANO - SIGUE ABIERTO; ","")&amp;IF(AND(E516&lt;&gt;"No aplica",C516=""),"SIN RESPONSABLE; ","")&amp;IF(AND(AND(E516&lt;&gt;"Hecho",E516&lt;&gt;"No aplica"),N(D516)=0),"SIN FECHA LÍMITE; ","")&amp;IF(AND(AND(E516&lt;&gt;"Hecho",E516&lt;&gt;"No aplica"),N(D516)&gt;0,N(I516)&gt;0,N(D516)&gt;N(I516)),"FECHA LÍMITE DESPUÉS DEL INICIO; ","")&amp;IF(AND(AND(E516&lt;&gt;"Hecho",E516&lt;&gt;"No aplica"),N(D516)&gt;0,N(D516)&lt;TODAY()),"VENCIDO; ","")&amp;IF(AND(E516="Hecho",G516=""),"HECHO - SIN COMPROBANTE; ","")&amp;IF(AND(E516="Hecho",N(F516)=0),"HECHO - SIN FECHA; ","")="","",LEFT(IF(A516="","SIN OBRA; ",IF(COUNTIF('Obras'!$A$2:$A$51,A516)=0,"OBRA NO ESTÁ EN OBRAS; ",""))&amp;IF(B516="","SIN PUNTO; ","")&amp;IF(AND(AND(E516&lt;&gt;"Hecho",E516&lt;&gt;"No aplica"),N(I516)&gt;0,TODAY()&gt;=N(I516)),"ABIERTO DESPUÉS DEL INICIO; ","")&amp;IF(AND(AND(E516&lt;&gt;"Hecho",E516&lt;&gt;"No aplica"),N(I516)&gt;0,TODAY()&lt;N(I516),N(I516)-TODAY()&lt;=N('Ajustes'!$B$2)),"INICIO CERCANO - SIGUE ABIERTO; ","")&amp;IF(AND(E516&lt;&gt;"No aplica",C516=""),"SIN RESPONSABLE; ","")&amp;IF(AND(AND(E516&lt;&gt;"Hecho",E516&lt;&gt;"No aplica"),N(D516)=0),"SIN FECHA LÍMITE; ","")&amp;IF(AND(AND(E516&lt;&gt;"Hecho",E516&lt;&gt;"No aplica"),N(D516)&gt;0,N(I516)&gt;0,N(D516)&gt;N(I516)),"FECHA LÍMITE DESPUÉS DEL INICIO; ","")&amp;IF(AND(AND(E516&lt;&gt;"Hecho",E516&lt;&gt;"No aplica"),N(D516)&gt;0,N(D516)&lt;TODAY()),"VENCIDO; ","")&amp;IF(AND(E516="Hecho",G516=""),"HECHO - SIN COMPROBANTE; ","")&amp;IF(AND(E516="Hecho",N(F516)=0),"HECHO - SIN FECHA; ",""),LEN(IF(A516="","SIN OBRA; ",IF(COUNTIF('Obras'!$A$2:$A$51,A516)=0,"OBRA NO ESTÁ EN OBRAS; ",""))&amp;IF(B516="","SIN PUNTO; ","")&amp;IF(AND(AND(E516&lt;&gt;"Hecho",E516&lt;&gt;"No aplica"),N(I516)&gt;0,TODAY()&gt;=N(I516)),"ABIERTO DESPUÉS DEL INICIO; ","")&amp;IF(AND(AND(E516&lt;&gt;"Hecho",E516&lt;&gt;"No aplica"),N(I516)&gt;0,TODAY()&lt;N(I516),N(I516)-TODAY()&lt;=N('Ajustes'!$B$2)),"INICIO CERCANO - SIGUE ABIERTO; ","")&amp;IF(AND(E516&lt;&gt;"No aplica",C516=""),"SIN RESPONSABLE; ","")&amp;IF(AND(AND(E516&lt;&gt;"Hecho",E516&lt;&gt;"No aplica"),N(D516)=0),"SIN FECHA LÍMITE; ","")&amp;IF(AND(AND(E516&lt;&gt;"Hecho",E516&lt;&gt;"No aplica"),N(D516)&gt;0,N(I516)&gt;0,N(D516)&gt;N(I516)),"FECHA LÍMITE DESPUÉS DEL INICIO; ","")&amp;IF(AND(AND(E516&lt;&gt;"Hecho",E516&lt;&gt;"No aplica"),N(D516)&gt;0,N(D516)&lt;TODAY()),"VENCIDO; ","")&amp;IF(AND(E516="Hecho",G516=""),"HECHO - SIN COMPROBANTE; ","")&amp;IF(AND(E516="Hecho",N(F516)=0),"HECHO - SIN FECHA; ",""))-2)))</f>
        <v/>
      </c>
    </row>
    <row r="517">
      <c r="B517" s="6" t="n"/>
      <c r="D517" s="7" t="n"/>
      <c r="F517" s="7" t="n"/>
      <c r="H517" s="6" t="n"/>
      <c r="I517" s="7">
        <f>IF(A517="","",IFERROR(IF(N(INDEX('Obras'!$D$2:$D$51,MATCH(A517,'Obras'!$A$2:$A$51,0)))=0,"",INDEX('Obras'!$D$2:$D$51,MATCH(A517,'Obras'!$A$2:$A$51,0))),""))</f>
        <v/>
      </c>
      <c r="J517" s="8">
        <f>IF(N(I517)=0,"",N(I517)-TODAY())</f>
        <v/>
      </c>
      <c r="K517" s="6">
        <f>IF(NOT(OR(A517&lt;&gt;"",B517&lt;&gt;"")),"",IF(IF(A517="","SIN OBRA; ",IF(COUNTIF('Obras'!$A$2:$A$51,A517)=0,"OBRA NO ESTÁ EN OBRAS; ",""))&amp;IF(B517="","SIN PUNTO; ","")&amp;IF(AND(AND(E517&lt;&gt;"Hecho",E517&lt;&gt;"No aplica"),N(I517)&gt;0,TODAY()&gt;=N(I517)),"ABIERTO DESPUÉS DEL INICIO; ","")&amp;IF(AND(AND(E517&lt;&gt;"Hecho",E517&lt;&gt;"No aplica"),N(I517)&gt;0,TODAY()&lt;N(I517),N(I517)-TODAY()&lt;=N('Ajustes'!$B$2)),"INICIO CERCANO - SIGUE ABIERTO; ","")&amp;IF(AND(E517&lt;&gt;"No aplica",C517=""),"SIN RESPONSABLE; ","")&amp;IF(AND(AND(E517&lt;&gt;"Hecho",E517&lt;&gt;"No aplica"),N(D517)=0),"SIN FECHA LÍMITE; ","")&amp;IF(AND(AND(E517&lt;&gt;"Hecho",E517&lt;&gt;"No aplica"),N(D517)&gt;0,N(I517)&gt;0,N(D517)&gt;N(I517)),"FECHA LÍMITE DESPUÉS DEL INICIO; ","")&amp;IF(AND(AND(E517&lt;&gt;"Hecho",E517&lt;&gt;"No aplica"),N(D517)&gt;0,N(D517)&lt;TODAY()),"VENCIDO; ","")&amp;IF(AND(E517="Hecho",G517=""),"HECHO - SIN COMPROBANTE; ","")&amp;IF(AND(E517="Hecho",N(F517)=0),"HECHO - SIN FECHA; ","")="","",LEFT(IF(A517="","SIN OBRA; ",IF(COUNTIF('Obras'!$A$2:$A$51,A517)=0,"OBRA NO ESTÁ EN OBRAS; ",""))&amp;IF(B517="","SIN PUNTO; ","")&amp;IF(AND(AND(E517&lt;&gt;"Hecho",E517&lt;&gt;"No aplica"),N(I517)&gt;0,TODAY()&gt;=N(I517)),"ABIERTO DESPUÉS DEL INICIO; ","")&amp;IF(AND(AND(E517&lt;&gt;"Hecho",E517&lt;&gt;"No aplica"),N(I517)&gt;0,TODAY()&lt;N(I517),N(I517)-TODAY()&lt;=N('Ajustes'!$B$2)),"INICIO CERCANO - SIGUE ABIERTO; ","")&amp;IF(AND(E517&lt;&gt;"No aplica",C517=""),"SIN RESPONSABLE; ","")&amp;IF(AND(AND(E517&lt;&gt;"Hecho",E517&lt;&gt;"No aplica"),N(D517)=0),"SIN FECHA LÍMITE; ","")&amp;IF(AND(AND(E517&lt;&gt;"Hecho",E517&lt;&gt;"No aplica"),N(D517)&gt;0,N(I517)&gt;0,N(D517)&gt;N(I517)),"FECHA LÍMITE DESPUÉS DEL INICIO; ","")&amp;IF(AND(AND(E517&lt;&gt;"Hecho",E517&lt;&gt;"No aplica"),N(D517)&gt;0,N(D517)&lt;TODAY()),"VENCIDO; ","")&amp;IF(AND(E517="Hecho",G517=""),"HECHO - SIN COMPROBANTE; ","")&amp;IF(AND(E517="Hecho",N(F517)=0),"HECHO - SIN FECHA; ",""),LEN(IF(A517="","SIN OBRA; ",IF(COUNTIF('Obras'!$A$2:$A$51,A517)=0,"OBRA NO ESTÁ EN OBRAS; ",""))&amp;IF(B517="","SIN PUNTO; ","")&amp;IF(AND(AND(E517&lt;&gt;"Hecho",E517&lt;&gt;"No aplica"),N(I517)&gt;0,TODAY()&gt;=N(I517)),"ABIERTO DESPUÉS DEL INICIO; ","")&amp;IF(AND(AND(E517&lt;&gt;"Hecho",E517&lt;&gt;"No aplica"),N(I517)&gt;0,TODAY()&lt;N(I517),N(I517)-TODAY()&lt;=N('Ajustes'!$B$2)),"INICIO CERCANO - SIGUE ABIERTO; ","")&amp;IF(AND(E517&lt;&gt;"No aplica",C517=""),"SIN RESPONSABLE; ","")&amp;IF(AND(AND(E517&lt;&gt;"Hecho",E517&lt;&gt;"No aplica"),N(D517)=0),"SIN FECHA LÍMITE; ","")&amp;IF(AND(AND(E517&lt;&gt;"Hecho",E517&lt;&gt;"No aplica"),N(D517)&gt;0,N(I517)&gt;0,N(D517)&gt;N(I517)),"FECHA LÍMITE DESPUÉS DEL INICIO; ","")&amp;IF(AND(AND(E517&lt;&gt;"Hecho",E517&lt;&gt;"No aplica"),N(D517)&gt;0,N(D517)&lt;TODAY()),"VENCIDO; ","")&amp;IF(AND(E517="Hecho",G517=""),"HECHO - SIN COMPROBANTE; ","")&amp;IF(AND(E517="Hecho",N(F517)=0),"HECHO - SIN FECHA; ",""))-2)))</f>
        <v/>
      </c>
    </row>
    <row r="518">
      <c r="B518" s="6" t="n"/>
      <c r="D518" s="7" t="n"/>
      <c r="F518" s="7" t="n"/>
      <c r="H518" s="6" t="n"/>
      <c r="I518" s="7">
        <f>IF(A518="","",IFERROR(IF(N(INDEX('Obras'!$D$2:$D$51,MATCH(A518,'Obras'!$A$2:$A$51,0)))=0,"",INDEX('Obras'!$D$2:$D$51,MATCH(A518,'Obras'!$A$2:$A$51,0))),""))</f>
        <v/>
      </c>
      <c r="J518" s="8">
        <f>IF(N(I518)=0,"",N(I518)-TODAY())</f>
        <v/>
      </c>
      <c r="K518" s="6">
        <f>IF(NOT(OR(A518&lt;&gt;"",B518&lt;&gt;"")),"",IF(IF(A518="","SIN OBRA; ",IF(COUNTIF('Obras'!$A$2:$A$51,A518)=0,"OBRA NO ESTÁ EN OBRAS; ",""))&amp;IF(B518="","SIN PUNTO; ","")&amp;IF(AND(AND(E518&lt;&gt;"Hecho",E518&lt;&gt;"No aplica"),N(I518)&gt;0,TODAY()&gt;=N(I518)),"ABIERTO DESPUÉS DEL INICIO; ","")&amp;IF(AND(AND(E518&lt;&gt;"Hecho",E518&lt;&gt;"No aplica"),N(I518)&gt;0,TODAY()&lt;N(I518),N(I518)-TODAY()&lt;=N('Ajustes'!$B$2)),"INICIO CERCANO - SIGUE ABIERTO; ","")&amp;IF(AND(E518&lt;&gt;"No aplica",C518=""),"SIN RESPONSABLE; ","")&amp;IF(AND(AND(E518&lt;&gt;"Hecho",E518&lt;&gt;"No aplica"),N(D518)=0),"SIN FECHA LÍMITE; ","")&amp;IF(AND(AND(E518&lt;&gt;"Hecho",E518&lt;&gt;"No aplica"),N(D518)&gt;0,N(I518)&gt;0,N(D518)&gt;N(I518)),"FECHA LÍMITE DESPUÉS DEL INICIO; ","")&amp;IF(AND(AND(E518&lt;&gt;"Hecho",E518&lt;&gt;"No aplica"),N(D518)&gt;0,N(D518)&lt;TODAY()),"VENCIDO; ","")&amp;IF(AND(E518="Hecho",G518=""),"HECHO - SIN COMPROBANTE; ","")&amp;IF(AND(E518="Hecho",N(F518)=0),"HECHO - SIN FECHA; ","")="","",LEFT(IF(A518="","SIN OBRA; ",IF(COUNTIF('Obras'!$A$2:$A$51,A518)=0,"OBRA NO ESTÁ EN OBRAS; ",""))&amp;IF(B518="","SIN PUNTO; ","")&amp;IF(AND(AND(E518&lt;&gt;"Hecho",E518&lt;&gt;"No aplica"),N(I518)&gt;0,TODAY()&gt;=N(I518)),"ABIERTO DESPUÉS DEL INICIO; ","")&amp;IF(AND(AND(E518&lt;&gt;"Hecho",E518&lt;&gt;"No aplica"),N(I518)&gt;0,TODAY()&lt;N(I518),N(I518)-TODAY()&lt;=N('Ajustes'!$B$2)),"INICIO CERCANO - SIGUE ABIERTO; ","")&amp;IF(AND(E518&lt;&gt;"No aplica",C518=""),"SIN RESPONSABLE; ","")&amp;IF(AND(AND(E518&lt;&gt;"Hecho",E518&lt;&gt;"No aplica"),N(D518)=0),"SIN FECHA LÍMITE; ","")&amp;IF(AND(AND(E518&lt;&gt;"Hecho",E518&lt;&gt;"No aplica"),N(D518)&gt;0,N(I518)&gt;0,N(D518)&gt;N(I518)),"FECHA LÍMITE DESPUÉS DEL INICIO; ","")&amp;IF(AND(AND(E518&lt;&gt;"Hecho",E518&lt;&gt;"No aplica"),N(D518)&gt;0,N(D518)&lt;TODAY()),"VENCIDO; ","")&amp;IF(AND(E518="Hecho",G518=""),"HECHO - SIN COMPROBANTE; ","")&amp;IF(AND(E518="Hecho",N(F518)=0),"HECHO - SIN FECHA; ",""),LEN(IF(A518="","SIN OBRA; ",IF(COUNTIF('Obras'!$A$2:$A$51,A518)=0,"OBRA NO ESTÁ EN OBRAS; ",""))&amp;IF(B518="","SIN PUNTO; ","")&amp;IF(AND(AND(E518&lt;&gt;"Hecho",E518&lt;&gt;"No aplica"),N(I518)&gt;0,TODAY()&gt;=N(I518)),"ABIERTO DESPUÉS DEL INICIO; ","")&amp;IF(AND(AND(E518&lt;&gt;"Hecho",E518&lt;&gt;"No aplica"),N(I518)&gt;0,TODAY()&lt;N(I518),N(I518)-TODAY()&lt;=N('Ajustes'!$B$2)),"INICIO CERCANO - SIGUE ABIERTO; ","")&amp;IF(AND(E518&lt;&gt;"No aplica",C518=""),"SIN RESPONSABLE; ","")&amp;IF(AND(AND(E518&lt;&gt;"Hecho",E518&lt;&gt;"No aplica"),N(D518)=0),"SIN FECHA LÍMITE; ","")&amp;IF(AND(AND(E518&lt;&gt;"Hecho",E518&lt;&gt;"No aplica"),N(D518)&gt;0,N(I518)&gt;0,N(D518)&gt;N(I518)),"FECHA LÍMITE DESPUÉS DEL INICIO; ","")&amp;IF(AND(AND(E518&lt;&gt;"Hecho",E518&lt;&gt;"No aplica"),N(D518)&gt;0,N(D518)&lt;TODAY()),"VENCIDO; ","")&amp;IF(AND(E518="Hecho",G518=""),"HECHO - SIN COMPROBANTE; ","")&amp;IF(AND(E518="Hecho",N(F518)=0),"HECHO - SIN FECHA; ",""))-2)))</f>
        <v/>
      </c>
    </row>
    <row r="519">
      <c r="B519" s="6" t="n"/>
      <c r="D519" s="7" t="n"/>
      <c r="F519" s="7" t="n"/>
      <c r="H519" s="6" t="n"/>
      <c r="I519" s="7">
        <f>IF(A519="","",IFERROR(IF(N(INDEX('Obras'!$D$2:$D$51,MATCH(A519,'Obras'!$A$2:$A$51,0)))=0,"",INDEX('Obras'!$D$2:$D$51,MATCH(A519,'Obras'!$A$2:$A$51,0))),""))</f>
        <v/>
      </c>
      <c r="J519" s="8">
        <f>IF(N(I519)=0,"",N(I519)-TODAY())</f>
        <v/>
      </c>
      <c r="K519" s="6">
        <f>IF(NOT(OR(A519&lt;&gt;"",B519&lt;&gt;"")),"",IF(IF(A519="","SIN OBRA; ",IF(COUNTIF('Obras'!$A$2:$A$51,A519)=0,"OBRA NO ESTÁ EN OBRAS; ",""))&amp;IF(B519="","SIN PUNTO; ","")&amp;IF(AND(AND(E519&lt;&gt;"Hecho",E519&lt;&gt;"No aplica"),N(I519)&gt;0,TODAY()&gt;=N(I519)),"ABIERTO DESPUÉS DEL INICIO; ","")&amp;IF(AND(AND(E519&lt;&gt;"Hecho",E519&lt;&gt;"No aplica"),N(I519)&gt;0,TODAY()&lt;N(I519),N(I519)-TODAY()&lt;=N('Ajustes'!$B$2)),"INICIO CERCANO - SIGUE ABIERTO; ","")&amp;IF(AND(E519&lt;&gt;"No aplica",C519=""),"SIN RESPONSABLE; ","")&amp;IF(AND(AND(E519&lt;&gt;"Hecho",E519&lt;&gt;"No aplica"),N(D519)=0),"SIN FECHA LÍMITE; ","")&amp;IF(AND(AND(E519&lt;&gt;"Hecho",E519&lt;&gt;"No aplica"),N(D519)&gt;0,N(I519)&gt;0,N(D519)&gt;N(I519)),"FECHA LÍMITE DESPUÉS DEL INICIO; ","")&amp;IF(AND(AND(E519&lt;&gt;"Hecho",E519&lt;&gt;"No aplica"),N(D519)&gt;0,N(D519)&lt;TODAY()),"VENCIDO; ","")&amp;IF(AND(E519="Hecho",G519=""),"HECHO - SIN COMPROBANTE; ","")&amp;IF(AND(E519="Hecho",N(F519)=0),"HECHO - SIN FECHA; ","")="","",LEFT(IF(A519="","SIN OBRA; ",IF(COUNTIF('Obras'!$A$2:$A$51,A519)=0,"OBRA NO ESTÁ EN OBRAS; ",""))&amp;IF(B519="","SIN PUNTO; ","")&amp;IF(AND(AND(E519&lt;&gt;"Hecho",E519&lt;&gt;"No aplica"),N(I519)&gt;0,TODAY()&gt;=N(I519)),"ABIERTO DESPUÉS DEL INICIO; ","")&amp;IF(AND(AND(E519&lt;&gt;"Hecho",E519&lt;&gt;"No aplica"),N(I519)&gt;0,TODAY()&lt;N(I519),N(I519)-TODAY()&lt;=N('Ajustes'!$B$2)),"INICIO CERCANO - SIGUE ABIERTO; ","")&amp;IF(AND(E519&lt;&gt;"No aplica",C519=""),"SIN RESPONSABLE; ","")&amp;IF(AND(AND(E519&lt;&gt;"Hecho",E519&lt;&gt;"No aplica"),N(D519)=0),"SIN FECHA LÍMITE; ","")&amp;IF(AND(AND(E519&lt;&gt;"Hecho",E519&lt;&gt;"No aplica"),N(D519)&gt;0,N(I519)&gt;0,N(D519)&gt;N(I519)),"FECHA LÍMITE DESPUÉS DEL INICIO; ","")&amp;IF(AND(AND(E519&lt;&gt;"Hecho",E519&lt;&gt;"No aplica"),N(D519)&gt;0,N(D519)&lt;TODAY()),"VENCIDO; ","")&amp;IF(AND(E519="Hecho",G519=""),"HECHO - SIN COMPROBANTE; ","")&amp;IF(AND(E519="Hecho",N(F519)=0),"HECHO - SIN FECHA; ",""),LEN(IF(A519="","SIN OBRA; ",IF(COUNTIF('Obras'!$A$2:$A$51,A519)=0,"OBRA NO ESTÁ EN OBRAS; ",""))&amp;IF(B519="","SIN PUNTO; ","")&amp;IF(AND(AND(E519&lt;&gt;"Hecho",E519&lt;&gt;"No aplica"),N(I519)&gt;0,TODAY()&gt;=N(I519)),"ABIERTO DESPUÉS DEL INICIO; ","")&amp;IF(AND(AND(E519&lt;&gt;"Hecho",E519&lt;&gt;"No aplica"),N(I519)&gt;0,TODAY()&lt;N(I519),N(I519)-TODAY()&lt;=N('Ajustes'!$B$2)),"INICIO CERCANO - SIGUE ABIERTO; ","")&amp;IF(AND(E519&lt;&gt;"No aplica",C519=""),"SIN RESPONSABLE; ","")&amp;IF(AND(AND(E519&lt;&gt;"Hecho",E519&lt;&gt;"No aplica"),N(D519)=0),"SIN FECHA LÍMITE; ","")&amp;IF(AND(AND(E519&lt;&gt;"Hecho",E519&lt;&gt;"No aplica"),N(D519)&gt;0,N(I519)&gt;0,N(D519)&gt;N(I519)),"FECHA LÍMITE DESPUÉS DEL INICIO; ","")&amp;IF(AND(AND(E519&lt;&gt;"Hecho",E519&lt;&gt;"No aplica"),N(D519)&gt;0,N(D519)&lt;TODAY()),"VENCIDO; ","")&amp;IF(AND(E519="Hecho",G519=""),"HECHO - SIN COMPROBANTE; ","")&amp;IF(AND(E519="Hecho",N(F519)=0),"HECHO - SIN FECHA; ",""))-2)))</f>
        <v/>
      </c>
    </row>
    <row r="520">
      <c r="B520" s="6" t="n"/>
      <c r="D520" s="7" t="n"/>
      <c r="F520" s="7" t="n"/>
      <c r="H520" s="6" t="n"/>
      <c r="I520" s="7">
        <f>IF(A520="","",IFERROR(IF(N(INDEX('Obras'!$D$2:$D$51,MATCH(A520,'Obras'!$A$2:$A$51,0)))=0,"",INDEX('Obras'!$D$2:$D$51,MATCH(A520,'Obras'!$A$2:$A$51,0))),""))</f>
        <v/>
      </c>
      <c r="J520" s="8">
        <f>IF(N(I520)=0,"",N(I520)-TODAY())</f>
        <v/>
      </c>
      <c r="K520" s="6">
        <f>IF(NOT(OR(A520&lt;&gt;"",B520&lt;&gt;"")),"",IF(IF(A520="","SIN OBRA; ",IF(COUNTIF('Obras'!$A$2:$A$51,A520)=0,"OBRA NO ESTÁ EN OBRAS; ",""))&amp;IF(B520="","SIN PUNTO; ","")&amp;IF(AND(AND(E520&lt;&gt;"Hecho",E520&lt;&gt;"No aplica"),N(I520)&gt;0,TODAY()&gt;=N(I520)),"ABIERTO DESPUÉS DEL INICIO; ","")&amp;IF(AND(AND(E520&lt;&gt;"Hecho",E520&lt;&gt;"No aplica"),N(I520)&gt;0,TODAY()&lt;N(I520),N(I520)-TODAY()&lt;=N('Ajustes'!$B$2)),"INICIO CERCANO - SIGUE ABIERTO; ","")&amp;IF(AND(E520&lt;&gt;"No aplica",C520=""),"SIN RESPONSABLE; ","")&amp;IF(AND(AND(E520&lt;&gt;"Hecho",E520&lt;&gt;"No aplica"),N(D520)=0),"SIN FECHA LÍMITE; ","")&amp;IF(AND(AND(E520&lt;&gt;"Hecho",E520&lt;&gt;"No aplica"),N(D520)&gt;0,N(I520)&gt;0,N(D520)&gt;N(I520)),"FECHA LÍMITE DESPUÉS DEL INICIO; ","")&amp;IF(AND(AND(E520&lt;&gt;"Hecho",E520&lt;&gt;"No aplica"),N(D520)&gt;0,N(D520)&lt;TODAY()),"VENCIDO; ","")&amp;IF(AND(E520="Hecho",G520=""),"HECHO - SIN COMPROBANTE; ","")&amp;IF(AND(E520="Hecho",N(F520)=0),"HECHO - SIN FECHA; ","")="","",LEFT(IF(A520="","SIN OBRA; ",IF(COUNTIF('Obras'!$A$2:$A$51,A520)=0,"OBRA NO ESTÁ EN OBRAS; ",""))&amp;IF(B520="","SIN PUNTO; ","")&amp;IF(AND(AND(E520&lt;&gt;"Hecho",E520&lt;&gt;"No aplica"),N(I520)&gt;0,TODAY()&gt;=N(I520)),"ABIERTO DESPUÉS DEL INICIO; ","")&amp;IF(AND(AND(E520&lt;&gt;"Hecho",E520&lt;&gt;"No aplica"),N(I520)&gt;0,TODAY()&lt;N(I520),N(I520)-TODAY()&lt;=N('Ajustes'!$B$2)),"INICIO CERCANO - SIGUE ABIERTO; ","")&amp;IF(AND(E520&lt;&gt;"No aplica",C520=""),"SIN RESPONSABLE; ","")&amp;IF(AND(AND(E520&lt;&gt;"Hecho",E520&lt;&gt;"No aplica"),N(D520)=0),"SIN FECHA LÍMITE; ","")&amp;IF(AND(AND(E520&lt;&gt;"Hecho",E520&lt;&gt;"No aplica"),N(D520)&gt;0,N(I520)&gt;0,N(D520)&gt;N(I520)),"FECHA LÍMITE DESPUÉS DEL INICIO; ","")&amp;IF(AND(AND(E520&lt;&gt;"Hecho",E520&lt;&gt;"No aplica"),N(D520)&gt;0,N(D520)&lt;TODAY()),"VENCIDO; ","")&amp;IF(AND(E520="Hecho",G520=""),"HECHO - SIN COMPROBANTE; ","")&amp;IF(AND(E520="Hecho",N(F520)=0),"HECHO - SIN FECHA; ",""),LEN(IF(A520="","SIN OBRA; ",IF(COUNTIF('Obras'!$A$2:$A$51,A520)=0,"OBRA NO ESTÁ EN OBRAS; ",""))&amp;IF(B520="","SIN PUNTO; ","")&amp;IF(AND(AND(E520&lt;&gt;"Hecho",E520&lt;&gt;"No aplica"),N(I520)&gt;0,TODAY()&gt;=N(I520)),"ABIERTO DESPUÉS DEL INICIO; ","")&amp;IF(AND(AND(E520&lt;&gt;"Hecho",E520&lt;&gt;"No aplica"),N(I520)&gt;0,TODAY()&lt;N(I520),N(I520)-TODAY()&lt;=N('Ajustes'!$B$2)),"INICIO CERCANO - SIGUE ABIERTO; ","")&amp;IF(AND(E520&lt;&gt;"No aplica",C520=""),"SIN RESPONSABLE; ","")&amp;IF(AND(AND(E520&lt;&gt;"Hecho",E520&lt;&gt;"No aplica"),N(D520)=0),"SIN FECHA LÍMITE; ","")&amp;IF(AND(AND(E520&lt;&gt;"Hecho",E520&lt;&gt;"No aplica"),N(D520)&gt;0,N(I520)&gt;0,N(D520)&gt;N(I520)),"FECHA LÍMITE DESPUÉS DEL INICIO; ","")&amp;IF(AND(AND(E520&lt;&gt;"Hecho",E520&lt;&gt;"No aplica"),N(D520)&gt;0,N(D520)&lt;TODAY()),"VENCIDO; ","")&amp;IF(AND(E520="Hecho",G520=""),"HECHO - SIN COMPROBANTE; ","")&amp;IF(AND(E520="Hecho",N(F520)=0),"HECHO - SIN FECHA; ",""))-2)))</f>
        <v/>
      </c>
    </row>
    <row r="521">
      <c r="B521" s="6" t="n"/>
      <c r="D521" s="7" t="n"/>
      <c r="F521" s="7" t="n"/>
      <c r="H521" s="6" t="n"/>
      <c r="I521" s="7">
        <f>IF(A521="","",IFERROR(IF(N(INDEX('Obras'!$D$2:$D$51,MATCH(A521,'Obras'!$A$2:$A$51,0)))=0,"",INDEX('Obras'!$D$2:$D$51,MATCH(A521,'Obras'!$A$2:$A$51,0))),""))</f>
        <v/>
      </c>
      <c r="J521" s="8">
        <f>IF(N(I521)=0,"",N(I521)-TODAY())</f>
        <v/>
      </c>
      <c r="K521" s="6">
        <f>IF(NOT(OR(A521&lt;&gt;"",B521&lt;&gt;"")),"",IF(IF(A521="","SIN OBRA; ",IF(COUNTIF('Obras'!$A$2:$A$51,A521)=0,"OBRA NO ESTÁ EN OBRAS; ",""))&amp;IF(B521="","SIN PUNTO; ","")&amp;IF(AND(AND(E521&lt;&gt;"Hecho",E521&lt;&gt;"No aplica"),N(I521)&gt;0,TODAY()&gt;=N(I521)),"ABIERTO DESPUÉS DEL INICIO; ","")&amp;IF(AND(AND(E521&lt;&gt;"Hecho",E521&lt;&gt;"No aplica"),N(I521)&gt;0,TODAY()&lt;N(I521),N(I521)-TODAY()&lt;=N('Ajustes'!$B$2)),"INICIO CERCANO - SIGUE ABIERTO; ","")&amp;IF(AND(E521&lt;&gt;"No aplica",C521=""),"SIN RESPONSABLE; ","")&amp;IF(AND(AND(E521&lt;&gt;"Hecho",E521&lt;&gt;"No aplica"),N(D521)=0),"SIN FECHA LÍMITE; ","")&amp;IF(AND(AND(E521&lt;&gt;"Hecho",E521&lt;&gt;"No aplica"),N(D521)&gt;0,N(I521)&gt;0,N(D521)&gt;N(I521)),"FECHA LÍMITE DESPUÉS DEL INICIO; ","")&amp;IF(AND(AND(E521&lt;&gt;"Hecho",E521&lt;&gt;"No aplica"),N(D521)&gt;0,N(D521)&lt;TODAY()),"VENCIDO; ","")&amp;IF(AND(E521="Hecho",G521=""),"HECHO - SIN COMPROBANTE; ","")&amp;IF(AND(E521="Hecho",N(F521)=0),"HECHO - SIN FECHA; ","")="","",LEFT(IF(A521="","SIN OBRA; ",IF(COUNTIF('Obras'!$A$2:$A$51,A521)=0,"OBRA NO ESTÁ EN OBRAS; ",""))&amp;IF(B521="","SIN PUNTO; ","")&amp;IF(AND(AND(E521&lt;&gt;"Hecho",E521&lt;&gt;"No aplica"),N(I521)&gt;0,TODAY()&gt;=N(I521)),"ABIERTO DESPUÉS DEL INICIO; ","")&amp;IF(AND(AND(E521&lt;&gt;"Hecho",E521&lt;&gt;"No aplica"),N(I521)&gt;0,TODAY()&lt;N(I521),N(I521)-TODAY()&lt;=N('Ajustes'!$B$2)),"INICIO CERCANO - SIGUE ABIERTO; ","")&amp;IF(AND(E521&lt;&gt;"No aplica",C521=""),"SIN RESPONSABLE; ","")&amp;IF(AND(AND(E521&lt;&gt;"Hecho",E521&lt;&gt;"No aplica"),N(D521)=0),"SIN FECHA LÍMITE; ","")&amp;IF(AND(AND(E521&lt;&gt;"Hecho",E521&lt;&gt;"No aplica"),N(D521)&gt;0,N(I521)&gt;0,N(D521)&gt;N(I521)),"FECHA LÍMITE DESPUÉS DEL INICIO; ","")&amp;IF(AND(AND(E521&lt;&gt;"Hecho",E521&lt;&gt;"No aplica"),N(D521)&gt;0,N(D521)&lt;TODAY()),"VENCIDO; ","")&amp;IF(AND(E521="Hecho",G521=""),"HECHO - SIN COMPROBANTE; ","")&amp;IF(AND(E521="Hecho",N(F521)=0),"HECHO - SIN FECHA; ",""),LEN(IF(A521="","SIN OBRA; ",IF(COUNTIF('Obras'!$A$2:$A$51,A521)=0,"OBRA NO ESTÁ EN OBRAS; ",""))&amp;IF(B521="","SIN PUNTO; ","")&amp;IF(AND(AND(E521&lt;&gt;"Hecho",E521&lt;&gt;"No aplica"),N(I521)&gt;0,TODAY()&gt;=N(I521)),"ABIERTO DESPUÉS DEL INICIO; ","")&amp;IF(AND(AND(E521&lt;&gt;"Hecho",E521&lt;&gt;"No aplica"),N(I521)&gt;0,TODAY()&lt;N(I521),N(I521)-TODAY()&lt;=N('Ajustes'!$B$2)),"INICIO CERCANO - SIGUE ABIERTO; ","")&amp;IF(AND(E521&lt;&gt;"No aplica",C521=""),"SIN RESPONSABLE; ","")&amp;IF(AND(AND(E521&lt;&gt;"Hecho",E521&lt;&gt;"No aplica"),N(D521)=0),"SIN FECHA LÍMITE; ","")&amp;IF(AND(AND(E521&lt;&gt;"Hecho",E521&lt;&gt;"No aplica"),N(D521)&gt;0,N(I521)&gt;0,N(D521)&gt;N(I521)),"FECHA LÍMITE DESPUÉS DEL INICIO; ","")&amp;IF(AND(AND(E521&lt;&gt;"Hecho",E521&lt;&gt;"No aplica"),N(D521)&gt;0,N(D521)&lt;TODAY()),"VENCIDO; ","")&amp;IF(AND(E521="Hecho",G521=""),"HECHO - SIN COMPROBANTE; ","")&amp;IF(AND(E521="Hecho",N(F521)=0),"HECHO - SIN FECHA; ",""))-2)))</f>
        <v/>
      </c>
    </row>
    <row r="522">
      <c r="B522" s="6" t="n"/>
      <c r="D522" s="7" t="n"/>
      <c r="F522" s="7" t="n"/>
      <c r="H522" s="6" t="n"/>
      <c r="I522" s="7">
        <f>IF(A522="","",IFERROR(IF(N(INDEX('Obras'!$D$2:$D$51,MATCH(A522,'Obras'!$A$2:$A$51,0)))=0,"",INDEX('Obras'!$D$2:$D$51,MATCH(A522,'Obras'!$A$2:$A$51,0))),""))</f>
        <v/>
      </c>
      <c r="J522" s="8">
        <f>IF(N(I522)=0,"",N(I522)-TODAY())</f>
        <v/>
      </c>
      <c r="K522" s="6">
        <f>IF(NOT(OR(A522&lt;&gt;"",B522&lt;&gt;"")),"",IF(IF(A522="","SIN OBRA; ",IF(COUNTIF('Obras'!$A$2:$A$51,A522)=0,"OBRA NO ESTÁ EN OBRAS; ",""))&amp;IF(B522="","SIN PUNTO; ","")&amp;IF(AND(AND(E522&lt;&gt;"Hecho",E522&lt;&gt;"No aplica"),N(I522)&gt;0,TODAY()&gt;=N(I522)),"ABIERTO DESPUÉS DEL INICIO; ","")&amp;IF(AND(AND(E522&lt;&gt;"Hecho",E522&lt;&gt;"No aplica"),N(I522)&gt;0,TODAY()&lt;N(I522),N(I522)-TODAY()&lt;=N('Ajustes'!$B$2)),"INICIO CERCANO - SIGUE ABIERTO; ","")&amp;IF(AND(E522&lt;&gt;"No aplica",C522=""),"SIN RESPONSABLE; ","")&amp;IF(AND(AND(E522&lt;&gt;"Hecho",E522&lt;&gt;"No aplica"),N(D522)=0),"SIN FECHA LÍMITE; ","")&amp;IF(AND(AND(E522&lt;&gt;"Hecho",E522&lt;&gt;"No aplica"),N(D522)&gt;0,N(I522)&gt;0,N(D522)&gt;N(I522)),"FECHA LÍMITE DESPUÉS DEL INICIO; ","")&amp;IF(AND(AND(E522&lt;&gt;"Hecho",E522&lt;&gt;"No aplica"),N(D522)&gt;0,N(D522)&lt;TODAY()),"VENCIDO; ","")&amp;IF(AND(E522="Hecho",G522=""),"HECHO - SIN COMPROBANTE; ","")&amp;IF(AND(E522="Hecho",N(F522)=0),"HECHO - SIN FECHA; ","")="","",LEFT(IF(A522="","SIN OBRA; ",IF(COUNTIF('Obras'!$A$2:$A$51,A522)=0,"OBRA NO ESTÁ EN OBRAS; ",""))&amp;IF(B522="","SIN PUNTO; ","")&amp;IF(AND(AND(E522&lt;&gt;"Hecho",E522&lt;&gt;"No aplica"),N(I522)&gt;0,TODAY()&gt;=N(I522)),"ABIERTO DESPUÉS DEL INICIO; ","")&amp;IF(AND(AND(E522&lt;&gt;"Hecho",E522&lt;&gt;"No aplica"),N(I522)&gt;0,TODAY()&lt;N(I522),N(I522)-TODAY()&lt;=N('Ajustes'!$B$2)),"INICIO CERCANO - SIGUE ABIERTO; ","")&amp;IF(AND(E522&lt;&gt;"No aplica",C522=""),"SIN RESPONSABLE; ","")&amp;IF(AND(AND(E522&lt;&gt;"Hecho",E522&lt;&gt;"No aplica"),N(D522)=0),"SIN FECHA LÍMITE; ","")&amp;IF(AND(AND(E522&lt;&gt;"Hecho",E522&lt;&gt;"No aplica"),N(D522)&gt;0,N(I522)&gt;0,N(D522)&gt;N(I522)),"FECHA LÍMITE DESPUÉS DEL INICIO; ","")&amp;IF(AND(AND(E522&lt;&gt;"Hecho",E522&lt;&gt;"No aplica"),N(D522)&gt;0,N(D522)&lt;TODAY()),"VENCIDO; ","")&amp;IF(AND(E522="Hecho",G522=""),"HECHO - SIN COMPROBANTE; ","")&amp;IF(AND(E522="Hecho",N(F522)=0),"HECHO - SIN FECHA; ",""),LEN(IF(A522="","SIN OBRA; ",IF(COUNTIF('Obras'!$A$2:$A$51,A522)=0,"OBRA NO ESTÁ EN OBRAS; ",""))&amp;IF(B522="","SIN PUNTO; ","")&amp;IF(AND(AND(E522&lt;&gt;"Hecho",E522&lt;&gt;"No aplica"),N(I522)&gt;0,TODAY()&gt;=N(I522)),"ABIERTO DESPUÉS DEL INICIO; ","")&amp;IF(AND(AND(E522&lt;&gt;"Hecho",E522&lt;&gt;"No aplica"),N(I522)&gt;0,TODAY()&lt;N(I522),N(I522)-TODAY()&lt;=N('Ajustes'!$B$2)),"INICIO CERCANO - SIGUE ABIERTO; ","")&amp;IF(AND(E522&lt;&gt;"No aplica",C522=""),"SIN RESPONSABLE; ","")&amp;IF(AND(AND(E522&lt;&gt;"Hecho",E522&lt;&gt;"No aplica"),N(D522)=0),"SIN FECHA LÍMITE; ","")&amp;IF(AND(AND(E522&lt;&gt;"Hecho",E522&lt;&gt;"No aplica"),N(D522)&gt;0,N(I522)&gt;0,N(D522)&gt;N(I522)),"FECHA LÍMITE DESPUÉS DEL INICIO; ","")&amp;IF(AND(AND(E522&lt;&gt;"Hecho",E522&lt;&gt;"No aplica"),N(D522)&gt;0,N(D522)&lt;TODAY()),"VENCIDO; ","")&amp;IF(AND(E522="Hecho",G522=""),"HECHO - SIN COMPROBANTE; ","")&amp;IF(AND(E522="Hecho",N(F522)=0),"HECHO - SIN FECHA; ",""))-2)))</f>
        <v/>
      </c>
    </row>
    <row r="523">
      <c r="B523" s="6" t="n"/>
      <c r="D523" s="7" t="n"/>
      <c r="F523" s="7" t="n"/>
      <c r="H523" s="6" t="n"/>
      <c r="I523" s="7">
        <f>IF(A523="","",IFERROR(IF(N(INDEX('Obras'!$D$2:$D$51,MATCH(A523,'Obras'!$A$2:$A$51,0)))=0,"",INDEX('Obras'!$D$2:$D$51,MATCH(A523,'Obras'!$A$2:$A$51,0))),""))</f>
        <v/>
      </c>
      <c r="J523" s="8">
        <f>IF(N(I523)=0,"",N(I523)-TODAY())</f>
        <v/>
      </c>
      <c r="K523" s="6">
        <f>IF(NOT(OR(A523&lt;&gt;"",B523&lt;&gt;"")),"",IF(IF(A523="","SIN OBRA; ",IF(COUNTIF('Obras'!$A$2:$A$51,A523)=0,"OBRA NO ESTÁ EN OBRAS; ",""))&amp;IF(B523="","SIN PUNTO; ","")&amp;IF(AND(AND(E523&lt;&gt;"Hecho",E523&lt;&gt;"No aplica"),N(I523)&gt;0,TODAY()&gt;=N(I523)),"ABIERTO DESPUÉS DEL INICIO; ","")&amp;IF(AND(AND(E523&lt;&gt;"Hecho",E523&lt;&gt;"No aplica"),N(I523)&gt;0,TODAY()&lt;N(I523),N(I523)-TODAY()&lt;=N('Ajustes'!$B$2)),"INICIO CERCANO - SIGUE ABIERTO; ","")&amp;IF(AND(E523&lt;&gt;"No aplica",C523=""),"SIN RESPONSABLE; ","")&amp;IF(AND(AND(E523&lt;&gt;"Hecho",E523&lt;&gt;"No aplica"),N(D523)=0),"SIN FECHA LÍMITE; ","")&amp;IF(AND(AND(E523&lt;&gt;"Hecho",E523&lt;&gt;"No aplica"),N(D523)&gt;0,N(I523)&gt;0,N(D523)&gt;N(I523)),"FECHA LÍMITE DESPUÉS DEL INICIO; ","")&amp;IF(AND(AND(E523&lt;&gt;"Hecho",E523&lt;&gt;"No aplica"),N(D523)&gt;0,N(D523)&lt;TODAY()),"VENCIDO; ","")&amp;IF(AND(E523="Hecho",G523=""),"HECHO - SIN COMPROBANTE; ","")&amp;IF(AND(E523="Hecho",N(F523)=0),"HECHO - SIN FECHA; ","")="","",LEFT(IF(A523="","SIN OBRA; ",IF(COUNTIF('Obras'!$A$2:$A$51,A523)=0,"OBRA NO ESTÁ EN OBRAS; ",""))&amp;IF(B523="","SIN PUNTO; ","")&amp;IF(AND(AND(E523&lt;&gt;"Hecho",E523&lt;&gt;"No aplica"),N(I523)&gt;0,TODAY()&gt;=N(I523)),"ABIERTO DESPUÉS DEL INICIO; ","")&amp;IF(AND(AND(E523&lt;&gt;"Hecho",E523&lt;&gt;"No aplica"),N(I523)&gt;0,TODAY()&lt;N(I523),N(I523)-TODAY()&lt;=N('Ajustes'!$B$2)),"INICIO CERCANO - SIGUE ABIERTO; ","")&amp;IF(AND(E523&lt;&gt;"No aplica",C523=""),"SIN RESPONSABLE; ","")&amp;IF(AND(AND(E523&lt;&gt;"Hecho",E523&lt;&gt;"No aplica"),N(D523)=0),"SIN FECHA LÍMITE; ","")&amp;IF(AND(AND(E523&lt;&gt;"Hecho",E523&lt;&gt;"No aplica"),N(D523)&gt;0,N(I523)&gt;0,N(D523)&gt;N(I523)),"FECHA LÍMITE DESPUÉS DEL INICIO; ","")&amp;IF(AND(AND(E523&lt;&gt;"Hecho",E523&lt;&gt;"No aplica"),N(D523)&gt;0,N(D523)&lt;TODAY()),"VENCIDO; ","")&amp;IF(AND(E523="Hecho",G523=""),"HECHO - SIN COMPROBANTE; ","")&amp;IF(AND(E523="Hecho",N(F523)=0),"HECHO - SIN FECHA; ",""),LEN(IF(A523="","SIN OBRA; ",IF(COUNTIF('Obras'!$A$2:$A$51,A523)=0,"OBRA NO ESTÁ EN OBRAS; ",""))&amp;IF(B523="","SIN PUNTO; ","")&amp;IF(AND(AND(E523&lt;&gt;"Hecho",E523&lt;&gt;"No aplica"),N(I523)&gt;0,TODAY()&gt;=N(I523)),"ABIERTO DESPUÉS DEL INICIO; ","")&amp;IF(AND(AND(E523&lt;&gt;"Hecho",E523&lt;&gt;"No aplica"),N(I523)&gt;0,TODAY()&lt;N(I523),N(I523)-TODAY()&lt;=N('Ajustes'!$B$2)),"INICIO CERCANO - SIGUE ABIERTO; ","")&amp;IF(AND(E523&lt;&gt;"No aplica",C523=""),"SIN RESPONSABLE; ","")&amp;IF(AND(AND(E523&lt;&gt;"Hecho",E523&lt;&gt;"No aplica"),N(D523)=0),"SIN FECHA LÍMITE; ","")&amp;IF(AND(AND(E523&lt;&gt;"Hecho",E523&lt;&gt;"No aplica"),N(D523)&gt;0,N(I523)&gt;0,N(D523)&gt;N(I523)),"FECHA LÍMITE DESPUÉS DEL INICIO; ","")&amp;IF(AND(AND(E523&lt;&gt;"Hecho",E523&lt;&gt;"No aplica"),N(D523)&gt;0,N(D523)&lt;TODAY()),"VENCIDO; ","")&amp;IF(AND(E523="Hecho",G523=""),"HECHO - SIN COMPROBANTE; ","")&amp;IF(AND(E523="Hecho",N(F523)=0),"HECHO - SIN FECHA; ",""))-2)))</f>
        <v/>
      </c>
    </row>
    <row r="524">
      <c r="B524" s="6" t="n"/>
      <c r="D524" s="7" t="n"/>
      <c r="F524" s="7" t="n"/>
      <c r="H524" s="6" t="n"/>
      <c r="I524" s="7">
        <f>IF(A524="","",IFERROR(IF(N(INDEX('Obras'!$D$2:$D$51,MATCH(A524,'Obras'!$A$2:$A$51,0)))=0,"",INDEX('Obras'!$D$2:$D$51,MATCH(A524,'Obras'!$A$2:$A$51,0))),""))</f>
        <v/>
      </c>
      <c r="J524" s="8">
        <f>IF(N(I524)=0,"",N(I524)-TODAY())</f>
        <v/>
      </c>
      <c r="K524" s="6">
        <f>IF(NOT(OR(A524&lt;&gt;"",B524&lt;&gt;"")),"",IF(IF(A524="","SIN OBRA; ",IF(COUNTIF('Obras'!$A$2:$A$51,A524)=0,"OBRA NO ESTÁ EN OBRAS; ",""))&amp;IF(B524="","SIN PUNTO; ","")&amp;IF(AND(AND(E524&lt;&gt;"Hecho",E524&lt;&gt;"No aplica"),N(I524)&gt;0,TODAY()&gt;=N(I524)),"ABIERTO DESPUÉS DEL INICIO; ","")&amp;IF(AND(AND(E524&lt;&gt;"Hecho",E524&lt;&gt;"No aplica"),N(I524)&gt;0,TODAY()&lt;N(I524),N(I524)-TODAY()&lt;=N('Ajustes'!$B$2)),"INICIO CERCANO - SIGUE ABIERTO; ","")&amp;IF(AND(E524&lt;&gt;"No aplica",C524=""),"SIN RESPONSABLE; ","")&amp;IF(AND(AND(E524&lt;&gt;"Hecho",E524&lt;&gt;"No aplica"),N(D524)=0),"SIN FECHA LÍMITE; ","")&amp;IF(AND(AND(E524&lt;&gt;"Hecho",E524&lt;&gt;"No aplica"),N(D524)&gt;0,N(I524)&gt;0,N(D524)&gt;N(I524)),"FECHA LÍMITE DESPUÉS DEL INICIO; ","")&amp;IF(AND(AND(E524&lt;&gt;"Hecho",E524&lt;&gt;"No aplica"),N(D524)&gt;0,N(D524)&lt;TODAY()),"VENCIDO; ","")&amp;IF(AND(E524="Hecho",G524=""),"HECHO - SIN COMPROBANTE; ","")&amp;IF(AND(E524="Hecho",N(F524)=0),"HECHO - SIN FECHA; ","")="","",LEFT(IF(A524="","SIN OBRA; ",IF(COUNTIF('Obras'!$A$2:$A$51,A524)=0,"OBRA NO ESTÁ EN OBRAS; ",""))&amp;IF(B524="","SIN PUNTO; ","")&amp;IF(AND(AND(E524&lt;&gt;"Hecho",E524&lt;&gt;"No aplica"),N(I524)&gt;0,TODAY()&gt;=N(I524)),"ABIERTO DESPUÉS DEL INICIO; ","")&amp;IF(AND(AND(E524&lt;&gt;"Hecho",E524&lt;&gt;"No aplica"),N(I524)&gt;0,TODAY()&lt;N(I524),N(I524)-TODAY()&lt;=N('Ajustes'!$B$2)),"INICIO CERCANO - SIGUE ABIERTO; ","")&amp;IF(AND(E524&lt;&gt;"No aplica",C524=""),"SIN RESPONSABLE; ","")&amp;IF(AND(AND(E524&lt;&gt;"Hecho",E524&lt;&gt;"No aplica"),N(D524)=0),"SIN FECHA LÍMITE; ","")&amp;IF(AND(AND(E524&lt;&gt;"Hecho",E524&lt;&gt;"No aplica"),N(D524)&gt;0,N(I524)&gt;0,N(D524)&gt;N(I524)),"FECHA LÍMITE DESPUÉS DEL INICIO; ","")&amp;IF(AND(AND(E524&lt;&gt;"Hecho",E524&lt;&gt;"No aplica"),N(D524)&gt;0,N(D524)&lt;TODAY()),"VENCIDO; ","")&amp;IF(AND(E524="Hecho",G524=""),"HECHO - SIN COMPROBANTE; ","")&amp;IF(AND(E524="Hecho",N(F524)=0),"HECHO - SIN FECHA; ",""),LEN(IF(A524="","SIN OBRA; ",IF(COUNTIF('Obras'!$A$2:$A$51,A524)=0,"OBRA NO ESTÁ EN OBRAS; ",""))&amp;IF(B524="","SIN PUNTO; ","")&amp;IF(AND(AND(E524&lt;&gt;"Hecho",E524&lt;&gt;"No aplica"),N(I524)&gt;0,TODAY()&gt;=N(I524)),"ABIERTO DESPUÉS DEL INICIO; ","")&amp;IF(AND(AND(E524&lt;&gt;"Hecho",E524&lt;&gt;"No aplica"),N(I524)&gt;0,TODAY()&lt;N(I524),N(I524)-TODAY()&lt;=N('Ajustes'!$B$2)),"INICIO CERCANO - SIGUE ABIERTO; ","")&amp;IF(AND(E524&lt;&gt;"No aplica",C524=""),"SIN RESPONSABLE; ","")&amp;IF(AND(AND(E524&lt;&gt;"Hecho",E524&lt;&gt;"No aplica"),N(D524)=0),"SIN FECHA LÍMITE; ","")&amp;IF(AND(AND(E524&lt;&gt;"Hecho",E524&lt;&gt;"No aplica"),N(D524)&gt;0,N(I524)&gt;0,N(D524)&gt;N(I524)),"FECHA LÍMITE DESPUÉS DEL INICIO; ","")&amp;IF(AND(AND(E524&lt;&gt;"Hecho",E524&lt;&gt;"No aplica"),N(D524)&gt;0,N(D524)&lt;TODAY()),"VENCIDO; ","")&amp;IF(AND(E524="Hecho",G524=""),"HECHO - SIN COMPROBANTE; ","")&amp;IF(AND(E524="Hecho",N(F524)=0),"HECHO - SIN FECHA; ",""))-2)))</f>
        <v/>
      </c>
    </row>
    <row r="525">
      <c r="B525" s="6" t="n"/>
      <c r="D525" s="7" t="n"/>
      <c r="F525" s="7" t="n"/>
      <c r="H525" s="6" t="n"/>
      <c r="I525" s="7">
        <f>IF(A525="","",IFERROR(IF(N(INDEX('Obras'!$D$2:$D$51,MATCH(A525,'Obras'!$A$2:$A$51,0)))=0,"",INDEX('Obras'!$D$2:$D$51,MATCH(A525,'Obras'!$A$2:$A$51,0))),""))</f>
        <v/>
      </c>
      <c r="J525" s="8">
        <f>IF(N(I525)=0,"",N(I525)-TODAY())</f>
        <v/>
      </c>
      <c r="K525" s="6">
        <f>IF(NOT(OR(A525&lt;&gt;"",B525&lt;&gt;"")),"",IF(IF(A525="","SIN OBRA; ",IF(COUNTIF('Obras'!$A$2:$A$51,A525)=0,"OBRA NO ESTÁ EN OBRAS; ",""))&amp;IF(B525="","SIN PUNTO; ","")&amp;IF(AND(AND(E525&lt;&gt;"Hecho",E525&lt;&gt;"No aplica"),N(I525)&gt;0,TODAY()&gt;=N(I525)),"ABIERTO DESPUÉS DEL INICIO; ","")&amp;IF(AND(AND(E525&lt;&gt;"Hecho",E525&lt;&gt;"No aplica"),N(I525)&gt;0,TODAY()&lt;N(I525),N(I525)-TODAY()&lt;=N('Ajustes'!$B$2)),"INICIO CERCANO - SIGUE ABIERTO; ","")&amp;IF(AND(E525&lt;&gt;"No aplica",C525=""),"SIN RESPONSABLE; ","")&amp;IF(AND(AND(E525&lt;&gt;"Hecho",E525&lt;&gt;"No aplica"),N(D525)=0),"SIN FECHA LÍMITE; ","")&amp;IF(AND(AND(E525&lt;&gt;"Hecho",E525&lt;&gt;"No aplica"),N(D525)&gt;0,N(I525)&gt;0,N(D525)&gt;N(I525)),"FECHA LÍMITE DESPUÉS DEL INICIO; ","")&amp;IF(AND(AND(E525&lt;&gt;"Hecho",E525&lt;&gt;"No aplica"),N(D525)&gt;0,N(D525)&lt;TODAY()),"VENCIDO; ","")&amp;IF(AND(E525="Hecho",G525=""),"HECHO - SIN COMPROBANTE; ","")&amp;IF(AND(E525="Hecho",N(F525)=0),"HECHO - SIN FECHA; ","")="","",LEFT(IF(A525="","SIN OBRA; ",IF(COUNTIF('Obras'!$A$2:$A$51,A525)=0,"OBRA NO ESTÁ EN OBRAS; ",""))&amp;IF(B525="","SIN PUNTO; ","")&amp;IF(AND(AND(E525&lt;&gt;"Hecho",E525&lt;&gt;"No aplica"),N(I525)&gt;0,TODAY()&gt;=N(I525)),"ABIERTO DESPUÉS DEL INICIO; ","")&amp;IF(AND(AND(E525&lt;&gt;"Hecho",E525&lt;&gt;"No aplica"),N(I525)&gt;0,TODAY()&lt;N(I525),N(I525)-TODAY()&lt;=N('Ajustes'!$B$2)),"INICIO CERCANO - SIGUE ABIERTO; ","")&amp;IF(AND(E525&lt;&gt;"No aplica",C525=""),"SIN RESPONSABLE; ","")&amp;IF(AND(AND(E525&lt;&gt;"Hecho",E525&lt;&gt;"No aplica"),N(D525)=0),"SIN FECHA LÍMITE; ","")&amp;IF(AND(AND(E525&lt;&gt;"Hecho",E525&lt;&gt;"No aplica"),N(D525)&gt;0,N(I525)&gt;0,N(D525)&gt;N(I525)),"FECHA LÍMITE DESPUÉS DEL INICIO; ","")&amp;IF(AND(AND(E525&lt;&gt;"Hecho",E525&lt;&gt;"No aplica"),N(D525)&gt;0,N(D525)&lt;TODAY()),"VENCIDO; ","")&amp;IF(AND(E525="Hecho",G525=""),"HECHO - SIN COMPROBANTE; ","")&amp;IF(AND(E525="Hecho",N(F525)=0),"HECHO - SIN FECHA; ",""),LEN(IF(A525="","SIN OBRA; ",IF(COUNTIF('Obras'!$A$2:$A$51,A525)=0,"OBRA NO ESTÁ EN OBRAS; ",""))&amp;IF(B525="","SIN PUNTO; ","")&amp;IF(AND(AND(E525&lt;&gt;"Hecho",E525&lt;&gt;"No aplica"),N(I525)&gt;0,TODAY()&gt;=N(I525)),"ABIERTO DESPUÉS DEL INICIO; ","")&amp;IF(AND(AND(E525&lt;&gt;"Hecho",E525&lt;&gt;"No aplica"),N(I525)&gt;0,TODAY()&lt;N(I525),N(I525)-TODAY()&lt;=N('Ajustes'!$B$2)),"INICIO CERCANO - SIGUE ABIERTO; ","")&amp;IF(AND(E525&lt;&gt;"No aplica",C525=""),"SIN RESPONSABLE; ","")&amp;IF(AND(AND(E525&lt;&gt;"Hecho",E525&lt;&gt;"No aplica"),N(D525)=0),"SIN FECHA LÍMITE; ","")&amp;IF(AND(AND(E525&lt;&gt;"Hecho",E525&lt;&gt;"No aplica"),N(D525)&gt;0,N(I525)&gt;0,N(D525)&gt;N(I525)),"FECHA LÍMITE DESPUÉS DEL INICIO; ","")&amp;IF(AND(AND(E525&lt;&gt;"Hecho",E525&lt;&gt;"No aplica"),N(D525)&gt;0,N(D525)&lt;TODAY()),"VENCIDO; ","")&amp;IF(AND(E525="Hecho",G525=""),"HECHO - SIN COMPROBANTE; ","")&amp;IF(AND(E525="Hecho",N(F525)=0),"HECHO - SIN FECHA; ",""))-2)))</f>
        <v/>
      </c>
    </row>
    <row r="526">
      <c r="B526" s="6" t="n"/>
      <c r="D526" s="7" t="n"/>
      <c r="F526" s="7" t="n"/>
      <c r="H526" s="6" t="n"/>
      <c r="I526" s="7">
        <f>IF(A526="","",IFERROR(IF(N(INDEX('Obras'!$D$2:$D$51,MATCH(A526,'Obras'!$A$2:$A$51,0)))=0,"",INDEX('Obras'!$D$2:$D$51,MATCH(A526,'Obras'!$A$2:$A$51,0))),""))</f>
        <v/>
      </c>
      <c r="J526" s="8">
        <f>IF(N(I526)=0,"",N(I526)-TODAY())</f>
        <v/>
      </c>
      <c r="K526" s="6">
        <f>IF(NOT(OR(A526&lt;&gt;"",B526&lt;&gt;"")),"",IF(IF(A526="","SIN OBRA; ",IF(COUNTIF('Obras'!$A$2:$A$51,A526)=0,"OBRA NO ESTÁ EN OBRAS; ",""))&amp;IF(B526="","SIN PUNTO; ","")&amp;IF(AND(AND(E526&lt;&gt;"Hecho",E526&lt;&gt;"No aplica"),N(I526)&gt;0,TODAY()&gt;=N(I526)),"ABIERTO DESPUÉS DEL INICIO; ","")&amp;IF(AND(AND(E526&lt;&gt;"Hecho",E526&lt;&gt;"No aplica"),N(I526)&gt;0,TODAY()&lt;N(I526),N(I526)-TODAY()&lt;=N('Ajustes'!$B$2)),"INICIO CERCANO - SIGUE ABIERTO; ","")&amp;IF(AND(E526&lt;&gt;"No aplica",C526=""),"SIN RESPONSABLE; ","")&amp;IF(AND(AND(E526&lt;&gt;"Hecho",E526&lt;&gt;"No aplica"),N(D526)=0),"SIN FECHA LÍMITE; ","")&amp;IF(AND(AND(E526&lt;&gt;"Hecho",E526&lt;&gt;"No aplica"),N(D526)&gt;0,N(I526)&gt;0,N(D526)&gt;N(I526)),"FECHA LÍMITE DESPUÉS DEL INICIO; ","")&amp;IF(AND(AND(E526&lt;&gt;"Hecho",E526&lt;&gt;"No aplica"),N(D526)&gt;0,N(D526)&lt;TODAY()),"VENCIDO; ","")&amp;IF(AND(E526="Hecho",G526=""),"HECHO - SIN COMPROBANTE; ","")&amp;IF(AND(E526="Hecho",N(F526)=0),"HECHO - SIN FECHA; ","")="","",LEFT(IF(A526="","SIN OBRA; ",IF(COUNTIF('Obras'!$A$2:$A$51,A526)=0,"OBRA NO ESTÁ EN OBRAS; ",""))&amp;IF(B526="","SIN PUNTO; ","")&amp;IF(AND(AND(E526&lt;&gt;"Hecho",E526&lt;&gt;"No aplica"),N(I526)&gt;0,TODAY()&gt;=N(I526)),"ABIERTO DESPUÉS DEL INICIO; ","")&amp;IF(AND(AND(E526&lt;&gt;"Hecho",E526&lt;&gt;"No aplica"),N(I526)&gt;0,TODAY()&lt;N(I526),N(I526)-TODAY()&lt;=N('Ajustes'!$B$2)),"INICIO CERCANO - SIGUE ABIERTO; ","")&amp;IF(AND(E526&lt;&gt;"No aplica",C526=""),"SIN RESPONSABLE; ","")&amp;IF(AND(AND(E526&lt;&gt;"Hecho",E526&lt;&gt;"No aplica"),N(D526)=0),"SIN FECHA LÍMITE; ","")&amp;IF(AND(AND(E526&lt;&gt;"Hecho",E526&lt;&gt;"No aplica"),N(D526)&gt;0,N(I526)&gt;0,N(D526)&gt;N(I526)),"FECHA LÍMITE DESPUÉS DEL INICIO; ","")&amp;IF(AND(AND(E526&lt;&gt;"Hecho",E526&lt;&gt;"No aplica"),N(D526)&gt;0,N(D526)&lt;TODAY()),"VENCIDO; ","")&amp;IF(AND(E526="Hecho",G526=""),"HECHO - SIN COMPROBANTE; ","")&amp;IF(AND(E526="Hecho",N(F526)=0),"HECHO - SIN FECHA; ",""),LEN(IF(A526="","SIN OBRA; ",IF(COUNTIF('Obras'!$A$2:$A$51,A526)=0,"OBRA NO ESTÁ EN OBRAS; ",""))&amp;IF(B526="","SIN PUNTO; ","")&amp;IF(AND(AND(E526&lt;&gt;"Hecho",E526&lt;&gt;"No aplica"),N(I526)&gt;0,TODAY()&gt;=N(I526)),"ABIERTO DESPUÉS DEL INICIO; ","")&amp;IF(AND(AND(E526&lt;&gt;"Hecho",E526&lt;&gt;"No aplica"),N(I526)&gt;0,TODAY()&lt;N(I526),N(I526)-TODAY()&lt;=N('Ajustes'!$B$2)),"INICIO CERCANO - SIGUE ABIERTO; ","")&amp;IF(AND(E526&lt;&gt;"No aplica",C526=""),"SIN RESPONSABLE; ","")&amp;IF(AND(AND(E526&lt;&gt;"Hecho",E526&lt;&gt;"No aplica"),N(D526)=0),"SIN FECHA LÍMITE; ","")&amp;IF(AND(AND(E526&lt;&gt;"Hecho",E526&lt;&gt;"No aplica"),N(D526)&gt;0,N(I526)&gt;0,N(D526)&gt;N(I526)),"FECHA LÍMITE DESPUÉS DEL INICIO; ","")&amp;IF(AND(AND(E526&lt;&gt;"Hecho",E526&lt;&gt;"No aplica"),N(D526)&gt;0,N(D526)&lt;TODAY()),"VENCIDO; ","")&amp;IF(AND(E526="Hecho",G526=""),"HECHO - SIN COMPROBANTE; ","")&amp;IF(AND(E526="Hecho",N(F526)=0),"HECHO - SIN FECHA; ",""))-2)))</f>
        <v/>
      </c>
    </row>
    <row r="527">
      <c r="B527" s="6" t="n"/>
      <c r="D527" s="7" t="n"/>
      <c r="F527" s="7" t="n"/>
      <c r="H527" s="6" t="n"/>
      <c r="I527" s="7">
        <f>IF(A527="","",IFERROR(IF(N(INDEX('Obras'!$D$2:$D$51,MATCH(A527,'Obras'!$A$2:$A$51,0)))=0,"",INDEX('Obras'!$D$2:$D$51,MATCH(A527,'Obras'!$A$2:$A$51,0))),""))</f>
        <v/>
      </c>
      <c r="J527" s="8">
        <f>IF(N(I527)=0,"",N(I527)-TODAY())</f>
        <v/>
      </c>
      <c r="K527" s="6">
        <f>IF(NOT(OR(A527&lt;&gt;"",B527&lt;&gt;"")),"",IF(IF(A527="","SIN OBRA; ",IF(COUNTIF('Obras'!$A$2:$A$51,A527)=0,"OBRA NO ESTÁ EN OBRAS; ",""))&amp;IF(B527="","SIN PUNTO; ","")&amp;IF(AND(AND(E527&lt;&gt;"Hecho",E527&lt;&gt;"No aplica"),N(I527)&gt;0,TODAY()&gt;=N(I527)),"ABIERTO DESPUÉS DEL INICIO; ","")&amp;IF(AND(AND(E527&lt;&gt;"Hecho",E527&lt;&gt;"No aplica"),N(I527)&gt;0,TODAY()&lt;N(I527),N(I527)-TODAY()&lt;=N('Ajustes'!$B$2)),"INICIO CERCANO - SIGUE ABIERTO; ","")&amp;IF(AND(E527&lt;&gt;"No aplica",C527=""),"SIN RESPONSABLE; ","")&amp;IF(AND(AND(E527&lt;&gt;"Hecho",E527&lt;&gt;"No aplica"),N(D527)=0),"SIN FECHA LÍMITE; ","")&amp;IF(AND(AND(E527&lt;&gt;"Hecho",E527&lt;&gt;"No aplica"),N(D527)&gt;0,N(I527)&gt;0,N(D527)&gt;N(I527)),"FECHA LÍMITE DESPUÉS DEL INICIO; ","")&amp;IF(AND(AND(E527&lt;&gt;"Hecho",E527&lt;&gt;"No aplica"),N(D527)&gt;0,N(D527)&lt;TODAY()),"VENCIDO; ","")&amp;IF(AND(E527="Hecho",G527=""),"HECHO - SIN COMPROBANTE; ","")&amp;IF(AND(E527="Hecho",N(F527)=0),"HECHO - SIN FECHA; ","")="","",LEFT(IF(A527="","SIN OBRA; ",IF(COUNTIF('Obras'!$A$2:$A$51,A527)=0,"OBRA NO ESTÁ EN OBRAS; ",""))&amp;IF(B527="","SIN PUNTO; ","")&amp;IF(AND(AND(E527&lt;&gt;"Hecho",E527&lt;&gt;"No aplica"),N(I527)&gt;0,TODAY()&gt;=N(I527)),"ABIERTO DESPUÉS DEL INICIO; ","")&amp;IF(AND(AND(E527&lt;&gt;"Hecho",E527&lt;&gt;"No aplica"),N(I527)&gt;0,TODAY()&lt;N(I527),N(I527)-TODAY()&lt;=N('Ajustes'!$B$2)),"INICIO CERCANO - SIGUE ABIERTO; ","")&amp;IF(AND(E527&lt;&gt;"No aplica",C527=""),"SIN RESPONSABLE; ","")&amp;IF(AND(AND(E527&lt;&gt;"Hecho",E527&lt;&gt;"No aplica"),N(D527)=0),"SIN FECHA LÍMITE; ","")&amp;IF(AND(AND(E527&lt;&gt;"Hecho",E527&lt;&gt;"No aplica"),N(D527)&gt;0,N(I527)&gt;0,N(D527)&gt;N(I527)),"FECHA LÍMITE DESPUÉS DEL INICIO; ","")&amp;IF(AND(AND(E527&lt;&gt;"Hecho",E527&lt;&gt;"No aplica"),N(D527)&gt;0,N(D527)&lt;TODAY()),"VENCIDO; ","")&amp;IF(AND(E527="Hecho",G527=""),"HECHO - SIN COMPROBANTE; ","")&amp;IF(AND(E527="Hecho",N(F527)=0),"HECHO - SIN FECHA; ",""),LEN(IF(A527="","SIN OBRA; ",IF(COUNTIF('Obras'!$A$2:$A$51,A527)=0,"OBRA NO ESTÁ EN OBRAS; ",""))&amp;IF(B527="","SIN PUNTO; ","")&amp;IF(AND(AND(E527&lt;&gt;"Hecho",E527&lt;&gt;"No aplica"),N(I527)&gt;0,TODAY()&gt;=N(I527)),"ABIERTO DESPUÉS DEL INICIO; ","")&amp;IF(AND(AND(E527&lt;&gt;"Hecho",E527&lt;&gt;"No aplica"),N(I527)&gt;0,TODAY()&lt;N(I527),N(I527)-TODAY()&lt;=N('Ajustes'!$B$2)),"INICIO CERCANO - SIGUE ABIERTO; ","")&amp;IF(AND(E527&lt;&gt;"No aplica",C527=""),"SIN RESPONSABLE; ","")&amp;IF(AND(AND(E527&lt;&gt;"Hecho",E527&lt;&gt;"No aplica"),N(D527)=0),"SIN FECHA LÍMITE; ","")&amp;IF(AND(AND(E527&lt;&gt;"Hecho",E527&lt;&gt;"No aplica"),N(D527)&gt;0,N(I527)&gt;0,N(D527)&gt;N(I527)),"FECHA LÍMITE DESPUÉS DEL INICIO; ","")&amp;IF(AND(AND(E527&lt;&gt;"Hecho",E527&lt;&gt;"No aplica"),N(D527)&gt;0,N(D527)&lt;TODAY()),"VENCIDO; ","")&amp;IF(AND(E527="Hecho",G527=""),"HECHO - SIN COMPROBANTE; ","")&amp;IF(AND(E527="Hecho",N(F527)=0),"HECHO - SIN FECHA; ",""))-2)))</f>
        <v/>
      </c>
    </row>
    <row r="528">
      <c r="B528" s="6" t="n"/>
      <c r="D528" s="7" t="n"/>
      <c r="F528" s="7" t="n"/>
      <c r="H528" s="6" t="n"/>
      <c r="I528" s="7">
        <f>IF(A528="","",IFERROR(IF(N(INDEX('Obras'!$D$2:$D$51,MATCH(A528,'Obras'!$A$2:$A$51,0)))=0,"",INDEX('Obras'!$D$2:$D$51,MATCH(A528,'Obras'!$A$2:$A$51,0))),""))</f>
        <v/>
      </c>
      <c r="J528" s="8">
        <f>IF(N(I528)=0,"",N(I528)-TODAY())</f>
        <v/>
      </c>
      <c r="K528" s="6">
        <f>IF(NOT(OR(A528&lt;&gt;"",B528&lt;&gt;"")),"",IF(IF(A528="","SIN OBRA; ",IF(COUNTIF('Obras'!$A$2:$A$51,A528)=0,"OBRA NO ESTÁ EN OBRAS; ",""))&amp;IF(B528="","SIN PUNTO; ","")&amp;IF(AND(AND(E528&lt;&gt;"Hecho",E528&lt;&gt;"No aplica"),N(I528)&gt;0,TODAY()&gt;=N(I528)),"ABIERTO DESPUÉS DEL INICIO; ","")&amp;IF(AND(AND(E528&lt;&gt;"Hecho",E528&lt;&gt;"No aplica"),N(I528)&gt;0,TODAY()&lt;N(I528),N(I528)-TODAY()&lt;=N('Ajustes'!$B$2)),"INICIO CERCANO - SIGUE ABIERTO; ","")&amp;IF(AND(E528&lt;&gt;"No aplica",C528=""),"SIN RESPONSABLE; ","")&amp;IF(AND(AND(E528&lt;&gt;"Hecho",E528&lt;&gt;"No aplica"),N(D528)=0),"SIN FECHA LÍMITE; ","")&amp;IF(AND(AND(E528&lt;&gt;"Hecho",E528&lt;&gt;"No aplica"),N(D528)&gt;0,N(I528)&gt;0,N(D528)&gt;N(I528)),"FECHA LÍMITE DESPUÉS DEL INICIO; ","")&amp;IF(AND(AND(E528&lt;&gt;"Hecho",E528&lt;&gt;"No aplica"),N(D528)&gt;0,N(D528)&lt;TODAY()),"VENCIDO; ","")&amp;IF(AND(E528="Hecho",G528=""),"HECHO - SIN COMPROBANTE; ","")&amp;IF(AND(E528="Hecho",N(F528)=0),"HECHO - SIN FECHA; ","")="","",LEFT(IF(A528="","SIN OBRA; ",IF(COUNTIF('Obras'!$A$2:$A$51,A528)=0,"OBRA NO ESTÁ EN OBRAS; ",""))&amp;IF(B528="","SIN PUNTO; ","")&amp;IF(AND(AND(E528&lt;&gt;"Hecho",E528&lt;&gt;"No aplica"),N(I528)&gt;0,TODAY()&gt;=N(I528)),"ABIERTO DESPUÉS DEL INICIO; ","")&amp;IF(AND(AND(E528&lt;&gt;"Hecho",E528&lt;&gt;"No aplica"),N(I528)&gt;0,TODAY()&lt;N(I528),N(I528)-TODAY()&lt;=N('Ajustes'!$B$2)),"INICIO CERCANO - SIGUE ABIERTO; ","")&amp;IF(AND(E528&lt;&gt;"No aplica",C528=""),"SIN RESPONSABLE; ","")&amp;IF(AND(AND(E528&lt;&gt;"Hecho",E528&lt;&gt;"No aplica"),N(D528)=0),"SIN FECHA LÍMITE; ","")&amp;IF(AND(AND(E528&lt;&gt;"Hecho",E528&lt;&gt;"No aplica"),N(D528)&gt;0,N(I528)&gt;0,N(D528)&gt;N(I528)),"FECHA LÍMITE DESPUÉS DEL INICIO; ","")&amp;IF(AND(AND(E528&lt;&gt;"Hecho",E528&lt;&gt;"No aplica"),N(D528)&gt;0,N(D528)&lt;TODAY()),"VENCIDO; ","")&amp;IF(AND(E528="Hecho",G528=""),"HECHO - SIN COMPROBANTE; ","")&amp;IF(AND(E528="Hecho",N(F528)=0),"HECHO - SIN FECHA; ",""),LEN(IF(A528="","SIN OBRA; ",IF(COUNTIF('Obras'!$A$2:$A$51,A528)=0,"OBRA NO ESTÁ EN OBRAS; ",""))&amp;IF(B528="","SIN PUNTO; ","")&amp;IF(AND(AND(E528&lt;&gt;"Hecho",E528&lt;&gt;"No aplica"),N(I528)&gt;0,TODAY()&gt;=N(I528)),"ABIERTO DESPUÉS DEL INICIO; ","")&amp;IF(AND(AND(E528&lt;&gt;"Hecho",E528&lt;&gt;"No aplica"),N(I528)&gt;0,TODAY()&lt;N(I528),N(I528)-TODAY()&lt;=N('Ajustes'!$B$2)),"INICIO CERCANO - SIGUE ABIERTO; ","")&amp;IF(AND(E528&lt;&gt;"No aplica",C528=""),"SIN RESPONSABLE; ","")&amp;IF(AND(AND(E528&lt;&gt;"Hecho",E528&lt;&gt;"No aplica"),N(D528)=0),"SIN FECHA LÍMITE; ","")&amp;IF(AND(AND(E528&lt;&gt;"Hecho",E528&lt;&gt;"No aplica"),N(D528)&gt;0,N(I528)&gt;0,N(D528)&gt;N(I528)),"FECHA LÍMITE DESPUÉS DEL INICIO; ","")&amp;IF(AND(AND(E528&lt;&gt;"Hecho",E528&lt;&gt;"No aplica"),N(D528)&gt;0,N(D528)&lt;TODAY()),"VENCIDO; ","")&amp;IF(AND(E528="Hecho",G528=""),"HECHO - SIN COMPROBANTE; ","")&amp;IF(AND(E528="Hecho",N(F528)=0),"HECHO - SIN FECHA; ",""))-2)))</f>
        <v/>
      </c>
    </row>
    <row r="529">
      <c r="B529" s="6" t="n"/>
      <c r="D529" s="7" t="n"/>
      <c r="F529" s="7" t="n"/>
      <c r="H529" s="6" t="n"/>
      <c r="I529" s="7">
        <f>IF(A529="","",IFERROR(IF(N(INDEX('Obras'!$D$2:$D$51,MATCH(A529,'Obras'!$A$2:$A$51,0)))=0,"",INDEX('Obras'!$D$2:$D$51,MATCH(A529,'Obras'!$A$2:$A$51,0))),""))</f>
        <v/>
      </c>
      <c r="J529" s="8">
        <f>IF(N(I529)=0,"",N(I529)-TODAY())</f>
        <v/>
      </c>
      <c r="K529" s="6">
        <f>IF(NOT(OR(A529&lt;&gt;"",B529&lt;&gt;"")),"",IF(IF(A529="","SIN OBRA; ",IF(COUNTIF('Obras'!$A$2:$A$51,A529)=0,"OBRA NO ESTÁ EN OBRAS; ",""))&amp;IF(B529="","SIN PUNTO; ","")&amp;IF(AND(AND(E529&lt;&gt;"Hecho",E529&lt;&gt;"No aplica"),N(I529)&gt;0,TODAY()&gt;=N(I529)),"ABIERTO DESPUÉS DEL INICIO; ","")&amp;IF(AND(AND(E529&lt;&gt;"Hecho",E529&lt;&gt;"No aplica"),N(I529)&gt;0,TODAY()&lt;N(I529),N(I529)-TODAY()&lt;=N('Ajustes'!$B$2)),"INICIO CERCANO - SIGUE ABIERTO; ","")&amp;IF(AND(E529&lt;&gt;"No aplica",C529=""),"SIN RESPONSABLE; ","")&amp;IF(AND(AND(E529&lt;&gt;"Hecho",E529&lt;&gt;"No aplica"),N(D529)=0),"SIN FECHA LÍMITE; ","")&amp;IF(AND(AND(E529&lt;&gt;"Hecho",E529&lt;&gt;"No aplica"),N(D529)&gt;0,N(I529)&gt;0,N(D529)&gt;N(I529)),"FECHA LÍMITE DESPUÉS DEL INICIO; ","")&amp;IF(AND(AND(E529&lt;&gt;"Hecho",E529&lt;&gt;"No aplica"),N(D529)&gt;0,N(D529)&lt;TODAY()),"VENCIDO; ","")&amp;IF(AND(E529="Hecho",G529=""),"HECHO - SIN COMPROBANTE; ","")&amp;IF(AND(E529="Hecho",N(F529)=0),"HECHO - SIN FECHA; ","")="","",LEFT(IF(A529="","SIN OBRA; ",IF(COUNTIF('Obras'!$A$2:$A$51,A529)=0,"OBRA NO ESTÁ EN OBRAS; ",""))&amp;IF(B529="","SIN PUNTO; ","")&amp;IF(AND(AND(E529&lt;&gt;"Hecho",E529&lt;&gt;"No aplica"),N(I529)&gt;0,TODAY()&gt;=N(I529)),"ABIERTO DESPUÉS DEL INICIO; ","")&amp;IF(AND(AND(E529&lt;&gt;"Hecho",E529&lt;&gt;"No aplica"),N(I529)&gt;0,TODAY()&lt;N(I529),N(I529)-TODAY()&lt;=N('Ajustes'!$B$2)),"INICIO CERCANO - SIGUE ABIERTO; ","")&amp;IF(AND(E529&lt;&gt;"No aplica",C529=""),"SIN RESPONSABLE; ","")&amp;IF(AND(AND(E529&lt;&gt;"Hecho",E529&lt;&gt;"No aplica"),N(D529)=0),"SIN FECHA LÍMITE; ","")&amp;IF(AND(AND(E529&lt;&gt;"Hecho",E529&lt;&gt;"No aplica"),N(D529)&gt;0,N(I529)&gt;0,N(D529)&gt;N(I529)),"FECHA LÍMITE DESPUÉS DEL INICIO; ","")&amp;IF(AND(AND(E529&lt;&gt;"Hecho",E529&lt;&gt;"No aplica"),N(D529)&gt;0,N(D529)&lt;TODAY()),"VENCIDO; ","")&amp;IF(AND(E529="Hecho",G529=""),"HECHO - SIN COMPROBANTE; ","")&amp;IF(AND(E529="Hecho",N(F529)=0),"HECHO - SIN FECHA; ",""),LEN(IF(A529="","SIN OBRA; ",IF(COUNTIF('Obras'!$A$2:$A$51,A529)=0,"OBRA NO ESTÁ EN OBRAS; ",""))&amp;IF(B529="","SIN PUNTO; ","")&amp;IF(AND(AND(E529&lt;&gt;"Hecho",E529&lt;&gt;"No aplica"),N(I529)&gt;0,TODAY()&gt;=N(I529)),"ABIERTO DESPUÉS DEL INICIO; ","")&amp;IF(AND(AND(E529&lt;&gt;"Hecho",E529&lt;&gt;"No aplica"),N(I529)&gt;0,TODAY()&lt;N(I529),N(I529)-TODAY()&lt;=N('Ajustes'!$B$2)),"INICIO CERCANO - SIGUE ABIERTO; ","")&amp;IF(AND(E529&lt;&gt;"No aplica",C529=""),"SIN RESPONSABLE; ","")&amp;IF(AND(AND(E529&lt;&gt;"Hecho",E529&lt;&gt;"No aplica"),N(D529)=0),"SIN FECHA LÍMITE; ","")&amp;IF(AND(AND(E529&lt;&gt;"Hecho",E529&lt;&gt;"No aplica"),N(D529)&gt;0,N(I529)&gt;0,N(D529)&gt;N(I529)),"FECHA LÍMITE DESPUÉS DEL INICIO; ","")&amp;IF(AND(AND(E529&lt;&gt;"Hecho",E529&lt;&gt;"No aplica"),N(D529)&gt;0,N(D529)&lt;TODAY()),"VENCIDO; ","")&amp;IF(AND(E529="Hecho",G529=""),"HECHO - SIN COMPROBANTE; ","")&amp;IF(AND(E529="Hecho",N(F529)=0),"HECHO - SIN FECHA; ",""))-2)))</f>
        <v/>
      </c>
    </row>
    <row r="530">
      <c r="B530" s="6" t="n"/>
      <c r="D530" s="7" t="n"/>
      <c r="F530" s="7" t="n"/>
      <c r="H530" s="6" t="n"/>
      <c r="I530" s="7">
        <f>IF(A530="","",IFERROR(IF(N(INDEX('Obras'!$D$2:$D$51,MATCH(A530,'Obras'!$A$2:$A$51,0)))=0,"",INDEX('Obras'!$D$2:$D$51,MATCH(A530,'Obras'!$A$2:$A$51,0))),""))</f>
        <v/>
      </c>
      <c r="J530" s="8">
        <f>IF(N(I530)=0,"",N(I530)-TODAY())</f>
        <v/>
      </c>
      <c r="K530" s="6">
        <f>IF(NOT(OR(A530&lt;&gt;"",B530&lt;&gt;"")),"",IF(IF(A530="","SIN OBRA; ",IF(COUNTIF('Obras'!$A$2:$A$51,A530)=0,"OBRA NO ESTÁ EN OBRAS; ",""))&amp;IF(B530="","SIN PUNTO; ","")&amp;IF(AND(AND(E530&lt;&gt;"Hecho",E530&lt;&gt;"No aplica"),N(I530)&gt;0,TODAY()&gt;=N(I530)),"ABIERTO DESPUÉS DEL INICIO; ","")&amp;IF(AND(AND(E530&lt;&gt;"Hecho",E530&lt;&gt;"No aplica"),N(I530)&gt;0,TODAY()&lt;N(I530),N(I530)-TODAY()&lt;=N('Ajustes'!$B$2)),"INICIO CERCANO - SIGUE ABIERTO; ","")&amp;IF(AND(E530&lt;&gt;"No aplica",C530=""),"SIN RESPONSABLE; ","")&amp;IF(AND(AND(E530&lt;&gt;"Hecho",E530&lt;&gt;"No aplica"),N(D530)=0),"SIN FECHA LÍMITE; ","")&amp;IF(AND(AND(E530&lt;&gt;"Hecho",E530&lt;&gt;"No aplica"),N(D530)&gt;0,N(I530)&gt;0,N(D530)&gt;N(I530)),"FECHA LÍMITE DESPUÉS DEL INICIO; ","")&amp;IF(AND(AND(E530&lt;&gt;"Hecho",E530&lt;&gt;"No aplica"),N(D530)&gt;0,N(D530)&lt;TODAY()),"VENCIDO; ","")&amp;IF(AND(E530="Hecho",G530=""),"HECHO - SIN COMPROBANTE; ","")&amp;IF(AND(E530="Hecho",N(F530)=0),"HECHO - SIN FECHA; ","")="","",LEFT(IF(A530="","SIN OBRA; ",IF(COUNTIF('Obras'!$A$2:$A$51,A530)=0,"OBRA NO ESTÁ EN OBRAS; ",""))&amp;IF(B530="","SIN PUNTO; ","")&amp;IF(AND(AND(E530&lt;&gt;"Hecho",E530&lt;&gt;"No aplica"),N(I530)&gt;0,TODAY()&gt;=N(I530)),"ABIERTO DESPUÉS DEL INICIO; ","")&amp;IF(AND(AND(E530&lt;&gt;"Hecho",E530&lt;&gt;"No aplica"),N(I530)&gt;0,TODAY()&lt;N(I530),N(I530)-TODAY()&lt;=N('Ajustes'!$B$2)),"INICIO CERCANO - SIGUE ABIERTO; ","")&amp;IF(AND(E530&lt;&gt;"No aplica",C530=""),"SIN RESPONSABLE; ","")&amp;IF(AND(AND(E530&lt;&gt;"Hecho",E530&lt;&gt;"No aplica"),N(D530)=0),"SIN FECHA LÍMITE; ","")&amp;IF(AND(AND(E530&lt;&gt;"Hecho",E530&lt;&gt;"No aplica"),N(D530)&gt;0,N(I530)&gt;0,N(D530)&gt;N(I530)),"FECHA LÍMITE DESPUÉS DEL INICIO; ","")&amp;IF(AND(AND(E530&lt;&gt;"Hecho",E530&lt;&gt;"No aplica"),N(D530)&gt;0,N(D530)&lt;TODAY()),"VENCIDO; ","")&amp;IF(AND(E530="Hecho",G530=""),"HECHO - SIN COMPROBANTE; ","")&amp;IF(AND(E530="Hecho",N(F530)=0),"HECHO - SIN FECHA; ",""),LEN(IF(A530="","SIN OBRA; ",IF(COUNTIF('Obras'!$A$2:$A$51,A530)=0,"OBRA NO ESTÁ EN OBRAS; ",""))&amp;IF(B530="","SIN PUNTO; ","")&amp;IF(AND(AND(E530&lt;&gt;"Hecho",E530&lt;&gt;"No aplica"),N(I530)&gt;0,TODAY()&gt;=N(I530)),"ABIERTO DESPUÉS DEL INICIO; ","")&amp;IF(AND(AND(E530&lt;&gt;"Hecho",E530&lt;&gt;"No aplica"),N(I530)&gt;0,TODAY()&lt;N(I530),N(I530)-TODAY()&lt;=N('Ajustes'!$B$2)),"INICIO CERCANO - SIGUE ABIERTO; ","")&amp;IF(AND(E530&lt;&gt;"No aplica",C530=""),"SIN RESPONSABLE; ","")&amp;IF(AND(AND(E530&lt;&gt;"Hecho",E530&lt;&gt;"No aplica"),N(D530)=0),"SIN FECHA LÍMITE; ","")&amp;IF(AND(AND(E530&lt;&gt;"Hecho",E530&lt;&gt;"No aplica"),N(D530)&gt;0,N(I530)&gt;0,N(D530)&gt;N(I530)),"FECHA LÍMITE DESPUÉS DEL INICIO; ","")&amp;IF(AND(AND(E530&lt;&gt;"Hecho",E530&lt;&gt;"No aplica"),N(D530)&gt;0,N(D530)&lt;TODAY()),"VENCIDO; ","")&amp;IF(AND(E530="Hecho",G530=""),"HECHO - SIN COMPROBANTE; ","")&amp;IF(AND(E530="Hecho",N(F530)=0),"HECHO - SIN FECHA; ",""))-2)))</f>
        <v/>
      </c>
    </row>
    <row r="531">
      <c r="B531" s="6" t="n"/>
      <c r="D531" s="7" t="n"/>
      <c r="F531" s="7" t="n"/>
      <c r="H531" s="6" t="n"/>
      <c r="I531" s="7">
        <f>IF(A531="","",IFERROR(IF(N(INDEX('Obras'!$D$2:$D$51,MATCH(A531,'Obras'!$A$2:$A$51,0)))=0,"",INDEX('Obras'!$D$2:$D$51,MATCH(A531,'Obras'!$A$2:$A$51,0))),""))</f>
        <v/>
      </c>
      <c r="J531" s="8">
        <f>IF(N(I531)=0,"",N(I531)-TODAY())</f>
        <v/>
      </c>
      <c r="K531" s="6">
        <f>IF(NOT(OR(A531&lt;&gt;"",B531&lt;&gt;"")),"",IF(IF(A531="","SIN OBRA; ",IF(COUNTIF('Obras'!$A$2:$A$51,A531)=0,"OBRA NO ESTÁ EN OBRAS; ",""))&amp;IF(B531="","SIN PUNTO; ","")&amp;IF(AND(AND(E531&lt;&gt;"Hecho",E531&lt;&gt;"No aplica"),N(I531)&gt;0,TODAY()&gt;=N(I531)),"ABIERTO DESPUÉS DEL INICIO; ","")&amp;IF(AND(AND(E531&lt;&gt;"Hecho",E531&lt;&gt;"No aplica"),N(I531)&gt;0,TODAY()&lt;N(I531),N(I531)-TODAY()&lt;=N('Ajustes'!$B$2)),"INICIO CERCANO - SIGUE ABIERTO; ","")&amp;IF(AND(E531&lt;&gt;"No aplica",C531=""),"SIN RESPONSABLE; ","")&amp;IF(AND(AND(E531&lt;&gt;"Hecho",E531&lt;&gt;"No aplica"),N(D531)=0),"SIN FECHA LÍMITE; ","")&amp;IF(AND(AND(E531&lt;&gt;"Hecho",E531&lt;&gt;"No aplica"),N(D531)&gt;0,N(I531)&gt;0,N(D531)&gt;N(I531)),"FECHA LÍMITE DESPUÉS DEL INICIO; ","")&amp;IF(AND(AND(E531&lt;&gt;"Hecho",E531&lt;&gt;"No aplica"),N(D531)&gt;0,N(D531)&lt;TODAY()),"VENCIDO; ","")&amp;IF(AND(E531="Hecho",G531=""),"HECHO - SIN COMPROBANTE; ","")&amp;IF(AND(E531="Hecho",N(F531)=0),"HECHO - SIN FECHA; ","")="","",LEFT(IF(A531="","SIN OBRA; ",IF(COUNTIF('Obras'!$A$2:$A$51,A531)=0,"OBRA NO ESTÁ EN OBRAS; ",""))&amp;IF(B531="","SIN PUNTO; ","")&amp;IF(AND(AND(E531&lt;&gt;"Hecho",E531&lt;&gt;"No aplica"),N(I531)&gt;0,TODAY()&gt;=N(I531)),"ABIERTO DESPUÉS DEL INICIO; ","")&amp;IF(AND(AND(E531&lt;&gt;"Hecho",E531&lt;&gt;"No aplica"),N(I531)&gt;0,TODAY()&lt;N(I531),N(I531)-TODAY()&lt;=N('Ajustes'!$B$2)),"INICIO CERCANO - SIGUE ABIERTO; ","")&amp;IF(AND(E531&lt;&gt;"No aplica",C531=""),"SIN RESPONSABLE; ","")&amp;IF(AND(AND(E531&lt;&gt;"Hecho",E531&lt;&gt;"No aplica"),N(D531)=0),"SIN FECHA LÍMITE; ","")&amp;IF(AND(AND(E531&lt;&gt;"Hecho",E531&lt;&gt;"No aplica"),N(D531)&gt;0,N(I531)&gt;0,N(D531)&gt;N(I531)),"FECHA LÍMITE DESPUÉS DEL INICIO; ","")&amp;IF(AND(AND(E531&lt;&gt;"Hecho",E531&lt;&gt;"No aplica"),N(D531)&gt;0,N(D531)&lt;TODAY()),"VENCIDO; ","")&amp;IF(AND(E531="Hecho",G531=""),"HECHO - SIN COMPROBANTE; ","")&amp;IF(AND(E531="Hecho",N(F531)=0),"HECHO - SIN FECHA; ",""),LEN(IF(A531="","SIN OBRA; ",IF(COUNTIF('Obras'!$A$2:$A$51,A531)=0,"OBRA NO ESTÁ EN OBRAS; ",""))&amp;IF(B531="","SIN PUNTO; ","")&amp;IF(AND(AND(E531&lt;&gt;"Hecho",E531&lt;&gt;"No aplica"),N(I531)&gt;0,TODAY()&gt;=N(I531)),"ABIERTO DESPUÉS DEL INICIO; ","")&amp;IF(AND(AND(E531&lt;&gt;"Hecho",E531&lt;&gt;"No aplica"),N(I531)&gt;0,TODAY()&lt;N(I531),N(I531)-TODAY()&lt;=N('Ajustes'!$B$2)),"INICIO CERCANO - SIGUE ABIERTO; ","")&amp;IF(AND(E531&lt;&gt;"No aplica",C531=""),"SIN RESPONSABLE; ","")&amp;IF(AND(AND(E531&lt;&gt;"Hecho",E531&lt;&gt;"No aplica"),N(D531)=0),"SIN FECHA LÍMITE; ","")&amp;IF(AND(AND(E531&lt;&gt;"Hecho",E531&lt;&gt;"No aplica"),N(D531)&gt;0,N(I531)&gt;0,N(D531)&gt;N(I531)),"FECHA LÍMITE DESPUÉS DEL INICIO; ","")&amp;IF(AND(AND(E531&lt;&gt;"Hecho",E531&lt;&gt;"No aplica"),N(D531)&gt;0,N(D531)&lt;TODAY()),"VENCIDO; ","")&amp;IF(AND(E531="Hecho",G531=""),"HECHO - SIN COMPROBANTE; ","")&amp;IF(AND(E531="Hecho",N(F531)=0),"HECHO - SIN FECHA; ",""))-2)))</f>
        <v/>
      </c>
    </row>
    <row r="532">
      <c r="B532" s="6" t="n"/>
      <c r="D532" s="7" t="n"/>
      <c r="F532" s="7" t="n"/>
      <c r="H532" s="6" t="n"/>
      <c r="I532" s="7">
        <f>IF(A532="","",IFERROR(IF(N(INDEX('Obras'!$D$2:$D$51,MATCH(A532,'Obras'!$A$2:$A$51,0)))=0,"",INDEX('Obras'!$D$2:$D$51,MATCH(A532,'Obras'!$A$2:$A$51,0))),""))</f>
        <v/>
      </c>
      <c r="J532" s="8">
        <f>IF(N(I532)=0,"",N(I532)-TODAY())</f>
        <v/>
      </c>
      <c r="K532" s="6">
        <f>IF(NOT(OR(A532&lt;&gt;"",B532&lt;&gt;"")),"",IF(IF(A532="","SIN OBRA; ",IF(COUNTIF('Obras'!$A$2:$A$51,A532)=0,"OBRA NO ESTÁ EN OBRAS; ",""))&amp;IF(B532="","SIN PUNTO; ","")&amp;IF(AND(AND(E532&lt;&gt;"Hecho",E532&lt;&gt;"No aplica"),N(I532)&gt;0,TODAY()&gt;=N(I532)),"ABIERTO DESPUÉS DEL INICIO; ","")&amp;IF(AND(AND(E532&lt;&gt;"Hecho",E532&lt;&gt;"No aplica"),N(I532)&gt;0,TODAY()&lt;N(I532),N(I532)-TODAY()&lt;=N('Ajustes'!$B$2)),"INICIO CERCANO - SIGUE ABIERTO; ","")&amp;IF(AND(E532&lt;&gt;"No aplica",C532=""),"SIN RESPONSABLE; ","")&amp;IF(AND(AND(E532&lt;&gt;"Hecho",E532&lt;&gt;"No aplica"),N(D532)=0),"SIN FECHA LÍMITE; ","")&amp;IF(AND(AND(E532&lt;&gt;"Hecho",E532&lt;&gt;"No aplica"),N(D532)&gt;0,N(I532)&gt;0,N(D532)&gt;N(I532)),"FECHA LÍMITE DESPUÉS DEL INICIO; ","")&amp;IF(AND(AND(E532&lt;&gt;"Hecho",E532&lt;&gt;"No aplica"),N(D532)&gt;0,N(D532)&lt;TODAY()),"VENCIDO; ","")&amp;IF(AND(E532="Hecho",G532=""),"HECHO - SIN COMPROBANTE; ","")&amp;IF(AND(E532="Hecho",N(F532)=0),"HECHO - SIN FECHA; ","")="","",LEFT(IF(A532="","SIN OBRA; ",IF(COUNTIF('Obras'!$A$2:$A$51,A532)=0,"OBRA NO ESTÁ EN OBRAS; ",""))&amp;IF(B532="","SIN PUNTO; ","")&amp;IF(AND(AND(E532&lt;&gt;"Hecho",E532&lt;&gt;"No aplica"),N(I532)&gt;0,TODAY()&gt;=N(I532)),"ABIERTO DESPUÉS DEL INICIO; ","")&amp;IF(AND(AND(E532&lt;&gt;"Hecho",E532&lt;&gt;"No aplica"),N(I532)&gt;0,TODAY()&lt;N(I532),N(I532)-TODAY()&lt;=N('Ajustes'!$B$2)),"INICIO CERCANO - SIGUE ABIERTO; ","")&amp;IF(AND(E532&lt;&gt;"No aplica",C532=""),"SIN RESPONSABLE; ","")&amp;IF(AND(AND(E532&lt;&gt;"Hecho",E532&lt;&gt;"No aplica"),N(D532)=0),"SIN FECHA LÍMITE; ","")&amp;IF(AND(AND(E532&lt;&gt;"Hecho",E532&lt;&gt;"No aplica"),N(D532)&gt;0,N(I532)&gt;0,N(D532)&gt;N(I532)),"FECHA LÍMITE DESPUÉS DEL INICIO; ","")&amp;IF(AND(AND(E532&lt;&gt;"Hecho",E532&lt;&gt;"No aplica"),N(D532)&gt;0,N(D532)&lt;TODAY()),"VENCIDO; ","")&amp;IF(AND(E532="Hecho",G532=""),"HECHO - SIN COMPROBANTE; ","")&amp;IF(AND(E532="Hecho",N(F532)=0),"HECHO - SIN FECHA; ",""),LEN(IF(A532="","SIN OBRA; ",IF(COUNTIF('Obras'!$A$2:$A$51,A532)=0,"OBRA NO ESTÁ EN OBRAS; ",""))&amp;IF(B532="","SIN PUNTO; ","")&amp;IF(AND(AND(E532&lt;&gt;"Hecho",E532&lt;&gt;"No aplica"),N(I532)&gt;0,TODAY()&gt;=N(I532)),"ABIERTO DESPUÉS DEL INICIO; ","")&amp;IF(AND(AND(E532&lt;&gt;"Hecho",E532&lt;&gt;"No aplica"),N(I532)&gt;0,TODAY()&lt;N(I532),N(I532)-TODAY()&lt;=N('Ajustes'!$B$2)),"INICIO CERCANO - SIGUE ABIERTO; ","")&amp;IF(AND(E532&lt;&gt;"No aplica",C532=""),"SIN RESPONSABLE; ","")&amp;IF(AND(AND(E532&lt;&gt;"Hecho",E532&lt;&gt;"No aplica"),N(D532)=0),"SIN FECHA LÍMITE; ","")&amp;IF(AND(AND(E532&lt;&gt;"Hecho",E532&lt;&gt;"No aplica"),N(D532)&gt;0,N(I532)&gt;0,N(D532)&gt;N(I532)),"FECHA LÍMITE DESPUÉS DEL INICIO; ","")&amp;IF(AND(AND(E532&lt;&gt;"Hecho",E532&lt;&gt;"No aplica"),N(D532)&gt;0,N(D532)&lt;TODAY()),"VENCIDO; ","")&amp;IF(AND(E532="Hecho",G532=""),"HECHO - SIN COMPROBANTE; ","")&amp;IF(AND(E532="Hecho",N(F532)=0),"HECHO - SIN FECHA; ",""))-2)))</f>
        <v/>
      </c>
    </row>
    <row r="533">
      <c r="B533" s="6" t="n"/>
      <c r="D533" s="7" t="n"/>
      <c r="F533" s="7" t="n"/>
      <c r="H533" s="6" t="n"/>
      <c r="I533" s="7">
        <f>IF(A533="","",IFERROR(IF(N(INDEX('Obras'!$D$2:$D$51,MATCH(A533,'Obras'!$A$2:$A$51,0)))=0,"",INDEX('Obras'!$D$2:$D$51,MATCH(A533,'Obras'!$A$2:$A$51,0))),""))</f>
        <v/>
      </c>
      <c r="J533" s="8">
        <f>IF(N(I533)=0,"",N(I533)-TODAY())</f>
        <v/>
      </c>
      <c r="K533" s="6">
        <f>IF(NOT(OR(A533&lt;&gt;"",B533&lt;&gt;"")),"",IF(IF(A533="","SIN OBRA; ",IF(COUNTIF('Obras'!$A$2:$A$51,A533)=0,"OBRA NO ESTÁ EN OBRAS; ",""))&amp;IF(B533="","SIN PUNTO; ","")&amp;IF(AND(AND(E533&lt;&gt;"Hecho",E533&lt;&gt;"No aplica"),N(I533)&gt;0,TODAY()&gt;=N(I533)),"ABIERTO DESPUÉS DEL INICIO; ","")&amp;IF(AND(AND(E533&lt;&gt;"Hecho",E533&lt;&gt;"No aplica"),N(I533)&gt;0,TODAY()&lt;N(I533),N(I533)-TODAY()&lt;=N('Ajustes'!$B$2)),"INICIO CERCANO - SIGUE ABIERTO; ","")&amp;IF(AND(E533&lt;&gt;"No aplica",C533=""),"SIN RESPONSABLE; ","")&amp;IF(AND(AND(E533&lt;&gt;"Hecho",E533&lt;&gt;"No aplica"),N(D533)=0),"SIN FECHA LÍMITE; ","")&amp;IF(AND(AND(E533&lt;&gt;"Hecho",E533&lt;&gt;"No aplica"),N(D533)&gt;0,N(I533)&gt;0,N(D533)&gt;N(I533)),"FECHA LÍMITE DESPUÉS DEL INICIO; ","")&amp;IF(AND(AND(E533&lt;&gt;"Hecho",E533&lt;&gt;"No aplica"),N(D533)&gt;0,N(D533)&lt;TODAY()),"VENCIDO; ","")&amp;IF(AND(E533="Hecho",G533=""),"HECHO - SIN COMPROBANTE; ","")&amp;IF(AND(E533="Hecho",N(F533)=0),"HECHO - SIN FECHA; ","")="","",LEFT(IF(A533="","SIN OBRA; ",IF(COUNTIF('Obras'!$A$2:$A$51,A533)=0,"OBRA NO ESTÁ EN OBRAS; ",""))&amp;IF(B533="","SIN PUNTO; ","")&amp;IF(AND(AND(E533&lt;&gt;"Hecho",E533&lt;&gt;"No aplica"),N(I533)&gt;0,TODAY()&gt;=N(I533)),"ABIERTO DESPUÉS DEL INICIO; ","")&amp;IF(AND(AND(E533&lt;&gt;"Hecho",E533&lt;&gt;"No aplica"),N(I533)&gt;0,TODAY()&lt;N(I533),N(I533)-TODAY()&lt;=N('Ajustes'!$B$2)),"INICIO CERCANO - SIGUE ABIERTO; ","")&amp;IF(AND(E533&lt;&gt;"No aplica",C533=""),"SIN RESPONSABLE; ","")&amp;IF(AND(AND(E533&lt;&gt;"Hecho",E533&lt;&gt;"No aplica"),N(D533)=0),"SIN FECHA LÍMITE; ","")&amp;IF(AND(AND(E533&lt;&gt;"Hecho",E533&lt;&gt;"No aplica"),N(D533)&gt;0,N(I533)&gt;0,N(D533)&gt;N(I533)),"FECHA LÍMITE DESPUÉS DEL INICIO; ","")&amp;IF(AND(AND(E533&lt;&gt;"Hecho",E533&lt;&gt;"No aplica"),N(D533)&gt;0,N(D533)&lt;TODAY()),"VENCIDO; ","")&amp;IF(AND(E533="Hecho",G533=""),"HECHO - SIN COMPROBANTE; ","")&amp;IF(AND(E533="Hecho",N(F533)=0),"HECHO - SIN FECHA; ",""),LEN(IF(A533="","SIN OBRA; ",IF(COUNTIF('Obras'!$A$2:$A$51,A533)=0,"OBRA NO ESTÁ EN OBRAS; ",""))&amp;IF(B533="","SIN PUNTO; ","")&amp;IF(AND(AND(E533&lt;&gt;"Hecho",E533&lt;&gt;"No aplica"),N(I533)&gt;0,TODAY()&gt;=N(I533)),"ABIERTO DESPUÉS DEL INICIO; ","")&amp;IF(AND(AND(E533&lt;&gt;"Hecho",E533&lt;&gt;"No aplica"),N(I533)&gt;0,TODAY()&lt;N(I533),N(I533)-TODAY()&lt;=N('Ajustes'!$B$2)),"INICIO CERCANO - SIGUE ABIERTO; ","")&amp;IF(AND(E533&lt;&gt;"No aplica",C533=""),"SIN RESPONSABLE; ","")&amp;IF(AND(AND(E533&lt;&gt;"Hecho",E533&lt;&gt;"No aplica"),N(D533)=0),"SIN FECHA LÍMITE; ","")&amp;IF(AND(AND(E533&lt;&gt;"Hecho",E533&lt;&gt;"No aplica"),N(D533)&gt;0,N(I533)&gt;0,N(D533)&gt;N(I533)),"FECHA LÍMITE DESPUÉS DEL INICIO; ","")&amp;IF(AND(AND(E533&lt;&gt;"Hecho",E533&lt;&gt;"No aplica"),N(D533)&gt;0,N(D533)&lt;TODAY()),"VENCIDO; ","")&amp;IF(AND(E533="Hecho",G533=""),"HECHO - SIN COMPROBANTE; ","")&amp;IF(AND(E533="Hecho",N(F533)=0),"HECHO - SIN FECHA; ",""))-2)))</f>
        <v/>
      </c>
    </row>
    <row r="534">
      <c r="B534" s="6" t="n"/>
      <c r="D534" s="7" t="n"/>
      <c r="F534" s="7" t="n"/>
      <c r="H534" s="6" t="n"/>
      <c r="I534" s="7">
        <f>IF(A534="","",IFERROR(IF(N(INDEX('Obras'!$D$2:$D$51,MATCH(A534,'Obras'!$A$2:$A$51,0)))=0,"",INDEX('Obras'!$D$2:$D$51,MATCH(A534,'Obras'!$A$2:$A$51,0))),""))</f>
        <v/>
      </c>
      <c r="J534" s="8">
        <f>IF(N(I534)=0,"",N(I534)-TODAY())</f>
        <v/>
      </c>
      <c r="K534" s="6">
        <f>IF(NOT(OR(A534&lt;&gt;"",B534&lt;&gt;"")),"",IF(IF(A534="","SIN OBRA; ",IF(COUNTIF('Obras'!$A$2:$A$51,A534)=0,"OBRA NO ESTÁ EN OBRAS; ",""))&amp;IF(B534="","SIN PUNTO; ","")&amp;IF(AND(AND(E534&lt;&gt;"Hecho",E534&lt;&gt;"No aplica"),N(I534)&gt;0,TODAY()&gt;=N(I534)),"ABIERTO DESPUÉS DEL INICIO; ","")&amp;IF(AND(AND(E534&lt;&gt;"Hecho",E534&lt;&gt;"No aplica"),N(I534)&gt;0,TODAY()&lt;N(I534),N(I534)-TODAY()&lt;=N('Ajustes'!$B$2)),"INICIO CERCANO - SIGUE ABIERTO; ","")&amp;IF(AND(E534&lt;&gt;"No aplica",C534=""),"SIN RESPONSABLE; ","")&amp;IF(AND(AND(E534&lt;&gt;"Hecho",E534&lt;&gt;"No aplica"),N(D534)=0),"SIN FECHA LÍMITE; ","")&amp;IF(AND(AND(E534&lt;&gt;"Hecho",E534&lt;&gt;"No aplica"),N(D534)&gt;0,N(I534)&gt;0,N(D534)&gt;N(I534)),"FECHA LÍMITE DESPUÉS DEL INICIO; ","")&amp;IF(AND(AND(E534&lt;&gt;"Hecho",E534&lt;&gt;"No aplica"),N(D534)&gt;0,N(D534)&lt;TODAY()),"VENCIDO; ","")&amp;IF(AND(E534="Hecho",G534=""),"HECHO - SIN COMPROBANTE; ","")&amp;IF(AND(E534="Hecho",N(F534)=0),"HECHO - SIN FECHA; ","")="","",LEFT(IF(A534="","SIN OBRA; ",IF(COUNTIF('Obras'!$A$2:$A$51,A534)=0,"OBRA NO ESTÁ EN OBRAS; ",""))&amp;IF(B534="","SIN PUNTO; ","")&amp;IF(AND(AND(E534&lt;&gt;"Hecho",E534&lt;&gt;"No aplica"),N(I534)&gt;0,TODAY()&gt;=N(I534)),"ABIERTO DESPUÉS DEL INICIO; ","")&amp;IF(AND(AND(E534&lt;&gt;"Hecho",E534&lt;&gt;"No aplica"),N(I534)&gt;0,TODAY()&lt;N(I534),N(I534)-TODAY()&lt;=N('Ajustes'!$B$2)),"INICIO CERCANO - SIGUE ABIERTO; ","")&amp;IF(AND(E534&lt;&gt;"No aplica",C534=""),"SIN RESPONSABLE; ","")&amp;IF(AND(AND(E534&lt;&gt;"Hecho",E534&lt;&gt;"No aplica"),N(D534)=0),"SIN FECHA LÍMITE; ","")&amp;IF(AND(AND(E534&lt;&gt;"Hecho",E534&lt;&gt;"No aplica"),N(D534)&gt;0,N(I534)&gt;0,N(D534)&gt;N(I534)),"FECHA LÍMITE DESPUÉS DEL INICIO; ","")&amp;IF(AND(AND(E534&lt;&gt;"Hecho",E534&lt;&gt;"No aplica"),N(D534)&gt;0,N(D534)&lt;TODAY()),"VENCIDO; ","")&amp;IF(AND(E534="Hecho",G534=""),"HECHO - SIN COMPROBANTE; ","")&amp;IF(AND(E534="Hecho",N(F534)=0),"HECHO - SIN FECHA; ",""),LEN(IF(A534="","SIN OBRA; ",IF(COUNTIF('Obras'!$A$2:$A$51,A534)=0,"OBRA NO ESTÁ EN OBRAS; ",""))&amp;IF(B534="","SIN PUNTO; ","")&amp;IF(AND(AND(E534&lt;&gt;"Hecho",E534&lt;&gt;"No aplica"),N(I534)&gt;0,TODAY()&gt;=N(I534)),"ABIERTO DESPUÉS DEL INICIO; ","")&amp;IF(AND(AND(E534&lt;&gt;"Hecho",E534&lt;&gt;"No aplica"),N(I534)&gt;0,TODAY()&lt;N(I534),N(I534)-TODAY()&lt;=N('Ajustes'!$B$2)),"INICIO CERCANO - SIGUE ABIERTO; ","")&amp;IF(AND(E534&lt;&gt;"No aplica",C534=""),"SIN RESPONSABLE; ","")&amp;IF(AND(AND(E534&lt;&gt;"Hecho",E534&lt;&gt;"No aplica"),N(D534)=0),"SIN FECHA LÍMITE; ","")&amp;IF(AND(AND(E534&lt;&gt;"Hecho",E534&lt;&gt;"No aplica"),N(D534)&gt;0,N(I534)&gt;0,N(D534)&gt;N(I534)),"FECHA LÍMITE DESPUÉS DEL INICIO; ","")&amp;IF(AND(AND(E534&lt;&gt;"Hecho",E534&lt;&gt;"No aplica"),N(D534)&gt;0,N(D534)&lt;TODAY()),"VENCIDO; ","")&amp;IF(AND(E534="Hecho",G534=""),"HECHO - SIN COMPROBANTE; ","")&amp;IF(AND(E534="Hecho",N(F534)=0),"HECHO - SIN FECHA; ",""))-2)))</f>
        <v/>
      </c>
    </row>
    <row r="535">
      <c r="B535" s="6" t="n"/>
      <c r="D535" s="7" t="n"/>
      <c r="F535" s="7" t="n"/>
      <c r="H535" s="6" t="n"/>
      <c r="I535" s="7">
        <f>IF(A535="","",IFERROR(IF(N(INDEX('Obras'!$D$2:$D$51,MATCH(A535,'Obras'!$A$2:$A$51,0)))=0,"",INDEX('Obras'!$D$2:$D$51,MATCH(A535,'Obras'!$A$2:$A$51,0))),""))</f>
        <v/>
      </c>
      <c r="J535" s="8">
        <f>IF(N(I535)=0,"",N(I535)-TODAY())</f>
        <v/>
      </c>
      <c r="K535" s="6">
        <f>IF(NOT(OR(A535&lt;&gt;"",B535&lt;&gt;"")),"",IF(IF(A535="","SIN OBRA; ",IF(COUNTIF('Obras'!$A$2:$A$51,A535)=0,"OBRA NO ESTÁ EN OBRAS; ",""))&amp;IF(B535="","SIN PUNTO; ","")&amp;IF(AND(AND(E535&lt;&gt;"Hecho",E535&lt;&gt;"No aplica"),N(I535)&gt;0,TODAY()&gt;=N(I535)),"ABIERTO DESPUÉS DEL INICIO; ","")&amp;IF(AND(AND(E535&lt;&gt;"Hecho",E535&lt;&gt;"No aplica"),N(I535)&gt;0,TODAY()&lt;N(I535),N(I535)-TODAY()&lt;=N('Ajustes'!$B$2)),"INICIO CERCANO - SIGUE ABIERTO; ","")&amp;IF(AND(E535&lt;&gt;"No aplica",C535=""),"SIN RESPONSABLE; ","")&amp;IF(AND(AND(E535&lt;&gt;"Hecho",E535&lt;&gt;"No aplica"),N(D535)=0),"SIN FECHA LÍMITE; ","")&amp;IF(AND(AND(E535&lt;&gt;"Hecho",E535&lt;&gt;"No aplica"),N(D535)&gt;0,N(I535)&gt;0,N(D535)&gt;N(I535)),"FECHA LÍMITE DESPUÉS DEL INICIO; ","")&amp;IF(AND(AND(E535&lt;&gt;"Hecho",E535&lt;&gt;"No aplica"),N(D535)&gt;0,N(D535)&lt;TODAY()),"VENCIDO; ","")&amp;IF(AND(E535="Hecho",G535=""),"HECHO - SIN COMPROBANTE; ","")&amp;IF(AND(E535="Hecho",N(F535)=0),"HECHO - SIN FECHA; ","")="","",LEFT(IF(A535="","SIN OBRA; ",IF(COUNTIF('Obras'!$A$2:$A$51,A535)=0,"OBRA NO ESTÁ EN OBRAS; ",""))&amp;IF(B535="","SIN PUNTO; ","")&amp;IF(AND(AND(E535&lt;&gt;"Hecho",E535&lt;&gt;"No aplica"),N(I535)&gt;0,TODAY()&gt;=N(I535)),"ABIERTO DESPUÉS DEL INICIO; ","")&amp;IF(AND(AND(E535&lt;&gt;"Hecho",E535&lt;&gt;"No aplica"),N(I535)&gt;0,TODAY()&lt;N(I535),N(I535)-TODAY()&lt;=N('Ajustes'!$B$2)),"INICIO CERCANO - SIGUE ABIERTO; ","")&amp;IF(AND(E535&lt;&gt;"No aplica",C535=""),"SIN RESPONSABLE; ","")&amp;IF(AND(AND(E535&lt;&gt;"Hecho",E535&lt;&gt;"No aplica"),N(D535)=0),"SIN FECHA LÍMITE; ","")&amp;IF(AND(AND(E535&lt;&gt;"Hecho",E535&lt;&gt;"No aplica"),N(D535)&gt;0,N(I535)&gt;0,N(D535)&gt;N(I535)),"FECHA LÍMITE DESPUÉS DEL INICIO; ","")&amp;IF(AND(AND(E535&lt;&gt;"Hecho",E535&lt;&gt;"No aplica"),N(D535)&gt;0,N(D535)&lt;TODAY()),"VENCIDO; ","")&amp;IF(AND(E535="Hecho",G535=""),"HECHO - SIN COMPROBANTE; ","")&amp;IF(AND(E535="Hecho",N(F535)=0),"HECHO - SIN FECHA; ",""),LEN(IF(A535="","SIN OBRA; ",IF(COUNTIF('Obras'!$A$2:$A$51,A535)=0,"OBRA NO ESTÁ EN OBRAS; ",""))&amp;IF(B535="","SIN PUNTO; ","")&amp;IF(AND(AND(E535&lt;&gt;"Hecho",E535&lt;&gt;"No aplica"),N(I535)&gt;0,TODAY()&gt;=N(I535)),"ABIERTO DESPUÉS DEL INICIO; ","")&amp;IF(AND(AND(E535&lt;&gt;"Hecho",E535&lt;&gt;"No aplica"),N(I535)&gt;0,TODAY()&lt;N(I535),N(I535)-TODAY()&lt;=N('Ajustes'!$B$2)),"INICIO CERCANO - SIGUE ABIERTO; ","")&amp;IF(AND(E535&lt;&gt;"No aplica",C535=""),"SIN RESPONSABLE; ","")&amp;IF(AND(AND(E535&lt;&gt;"Hecho",E535&lt;&gt;"No aplica"),N(D535)=0),"SIN FECHA LÍMITE; ","")&amp;IF(AND(AND(E535&lt;&gt;"Hecho",E535&lt;&gt;"No aplica"),N(D535)&gt;0,N(I535)&gt;0,N(D535)&gt;N(I535)),"FECHA LÍMITE DESPUÉS DEL INICIO; ","")&amp;IF(AND(AND(E535&lt;&gt;"Hecho",E535&lt;&gt;"No aplica"),N(D535)&gt;0,N(D535)&lt;TODAY()),"VENCIDO; ","")&amp;IF(AND(E535="Hecho",G535=""),"HECHO - SIN COMPROBANTE; ","")&amp;IF(AND(E535="Hecho",N(F535)=0),"HECHO - SIN FECHA; ",""))-2)))</f>
        <v/>
      </c>
    </row>
    <row r="536">
      <c r="B536" s="6" t="n"/>
      <c r="D536" s="7" t="n"/>
      <c r="F536" s="7" t="n"/>
      <c r="H536" s="6" t="n"/>
      <c r="I536" s="7">
        <f>IF(A536="","",IFERROR(IF(N(INDEX('Obras'!$D$2:$D$51,MATCH(A536,'Obras'!$A$2:$A$51,0)))=0,"",INDEX('Obras'!$D$2:$D$51,MATCH(A536,'Obras'!$A$2:$A$51,0))),""))</f>
        <v/>
      </c>
      <c r="J536" s="8">
        <f>IF(N(I536)=0,"",N(I536)-TODAY())</f>
        <v/>
      </c>
      <c r="K536" s="6">
        <f>IF(NOT(OR(A536&lt;&gt;"",B536&lt;&gt;"")),"",IF(IF(A536="","SIN OBRA; ",IF(COUNTIF('Obras'!$A$2:$A$51,A536)=0,"OBRA NO ESTÁ EN OBRAS; ",""))&amp;IF(B536="","SIN PUNTO; ","")&amp;IF(AND(AND(E536&lt;&gt;"Hecho",E536&lt;&gt;"No aplica"),N(I536)&gt;0,TODAY()&gt;=N(I536)),"ABIERTO DESPUÉS DEL INICIO; ","")&amp;IF(AND(AND(E536&lt;&gt;"Hecho",E536&lt;&gt;"No aplica"),N(I536)&gt;0,TODAY()&lt;N(I536),N(I536)-TODAY()&lt;=N('Ajustes'!$B$2)),"INICIO CERCANO - SIGUE ABIERTO; ","")&amp;IF(AND(E536&lt;&gt;"No aplica",C536=""),"SIN RESPONSABLE; ","")&amp;IF(AND(AND(E536&lt;&gt;"Hecho",E536&lt;&gt;"No aplica"),N(D536)=0),"SIN FECHA LÍMITE; ","")&amp;IF(AND(AND(E536&lt;&gt;"Hecho",E536&lt;&gt;"No aplica"),N(D536)&gt;0,N(I536)&gt;0,N(D536)&gt;N(I536)),"FECHA LÍMITE DESPUÉS DEL INICIO; ","")&amp;IF(AND(AND(E536&lt;&gt;"Hecho",E536&lt;&gt;"No aplica"),N(D536)&gt;0,N(D536)&lt;TODAY()),"VENCIDO; ","")&amp;IF(AND(E536="Hecho",G536=""),"HECHO - SIN COMPROBANTE; ","")&amp;IF(AND(E536="Hecho",N(F536)=0),"HECHO - SIN FECHA; ","")="","",LEFT(IF(A536="","SIN OBRA; ",IF(COUNTIF('Obras'!$A$2:$A$51,A536)=0,"OBRA NO ESTÁ EN OBRAS; ",""))&amp;IF(B536="","SIN PUNTO; ","")&amp;IF(AND(AND(E536&lt;&gt;"Hecho",E536&lt;&gt;"No aplica"),N(I536)&gt;0,TODAY()&gt;=N(I536)),"ABIERTO DESPUÉS DEL INICIO; ","")&amp;IF(AND(AND(E536&lt;&gt;"Hecho",E536&lt;&gt;"No aplica"),N(I536)&gt;0,TODAY()&lt;N(I536),N(I536)-TODAY()&lt;=N('Ajustes'!$B$2)),"INICIO CERCANO - SIGUE ABIERTO; ","")&amp;IF(AND(E536&lt;&gt;"No aplica",C536=""),"SIN RESPONSABLE; ","")&amp;IF(AND(AND(E536&lt;&gt;"Hecho",E536&lt;&gt;"No aplica"),N(D536)=0),"SIN FECHA LÍMITE; ","")&amp;IF(AND(AND(E536&lt;&gt;"Hecho",E536&lt;&gt;"No aplica"),N(D536)&gt;0,N(I536)&gt;0,N(D536)&gt;N(I536)),"FECHA LÍMITE DESPUÉS DEL INICIO; ","")&amp;IF(AND(AND(E536&lt;&gt;"Hecho",E536&lt;&gt;"No aplica"),N(D536)&gt;0,N(D536)&lt;TODAY()),"VENCIDO; ","")&amp;IF(AND(E536="Hecho",G536=""),"HECHO - SIN COMPROBANTE; ","")&amp;IF(AND(E536="Hecho",N(F536)=0),"HECHO - SIN FECHA; ",""),LEN(IF(A536="","SIN OBRA; ",IF(COUNTIF('Obras'!$A$2:$A$51,A536)=0,"OBRA NO ESTÁ EN OBRAS; ",""))&amp;IF(B536="","SIN PUNTO; ","")&amp;IF(AND(AND(E536&lt;&gt;"Hecho",E536&lt;&gt;"No aplica"),N(I536)&gt;0,TODAY()&gt;=N(I536)),"ABIERTO DESPUÉS DEL INICIO; ","")&amp;IF(AND(AND(E536&lt;&gt;"Hecho",E536&lt;&gt;"No aplica"),N(I536)&gt;0,TODAY()&lt;N(I536),N(I536)-TODAY()&lt;=N('Ajustes'!$B$2)),"INICIO CERCANO - SIGUE ABIERTO; ","")&amp;IF(AND(E536&lt;&gt;"No aplica",C536=""),"SIN RESPONSABLE; ","")&amp;IF(AND(AND(E536&lt;&gt;"Hecho",E536&lt;&gt;"No aplica"),N(D536)=0),"SIN FECHA LÍMITE; ","")&amp;IF(AND(AND(E536&lt;&gt;"Hecho",E536&lt;&gt;"No aplica"),N(D536)&gt;0,N(I536)&gt;0,N(D536)&gt;N(I536)),"FECHA LÍMITE DESPUÉS DEL INICIO; ","")&amp;IF(AND(AND(E536&lt;&gt;"Hecho",E536&lt;&gt;"No aplica"),N(D536)&gt;0,N(D536)&lt;TODAY()),"VENCIDO; ","")&amp;IF(AND(E536="Hecho",G536=""),"HECHO - SIN COMPROBANTE; ","")&amp;IF(AND(E536="Hecho",N(F536)=0),"HECHO - SIN FECHA; ",""))-2)))</f>
        <v/>
      </c>
    </row>
    <row r="537">
      <c r="B537" s="6" t="n"/>
      <c r="D537" s="7" t="n"/>
      <c r="F537" s="7" t="n"/>
      <c r="H537" s="6" t="n"/>
      <c r="I537" s="7">
        <f>IF(A537="","",IFERROR(IF(N(INDEX('Obras'!$D$2:$D$51,MATCH(A537,'Obras'!$A$2:$A$51,0)))=0,"",INDEX('Obras'!$D$2:$D$51,MATCH(A537,'Obras'!$A$2:$A$51,0))),""))</f>
        <v/>
      </c>
      <c r="J537" s="8">
        <f>IF(N(I537)=0,"",N(I537)-TODAY())</f>
        <v/>
      </c>
      <c r="K537" s="6">
        <f>IF(NOT(OR(A537&lt;&gt;"",B537&lt;&gt;"")),"",IF(IF(A537="","SIN OBRA; ",IF(COUNTIF('Obras'!$A$2:$A$51,A537)=0,"OBRA NO ESTÁ EN OBRAS; ",""))&amp;IF(B537="","SIN PUNTO; ","")&amp;IF(AND(AND(E537&lt;&gt;"Hecho",E537&lt;&gt;"No aplica"),N(I537)&gt;0,TODAY()&gt;=N(I537)),"ABIERTO DESPUÉS DEL INICIO; ","")&amp;IF(AND(AND(E537&lt;&gt;"Hecho",E537&lt;&gt;"No aplica"),N(I537)&gt;0,TODAY()&lt;N(I537),N(I537)-TODAY()&lt;=N('Ajustes'!$B$2)),"INICIO CERCANO - SIGUE ABIERTO; ","")&amp;IF(AND(E537&lt;&gt;"No aplica",C537=""),"SIN RESPONSABLE; ","")&amp;IF(AND(AND(E537&lt;&gt;"Hecho",E537&lt;&gt;"No aplica"),N(D537)=0),"SIN FECHA LÍMITE; ","")&amp;IF(AND(AND(E537&lt;&gt;"Hecho",E537&lt;&gt;"No aplica"),N(D537)&gt;0,N(I537)&gt;0,N(D537)&gt;N(I537)),"FECHA LÍMITE DESPUÉS DEL INICIO; ","")&amp;IF(AND(AND(E537&lt;&gt;"Hecho",E537&lt;&gt;"No aplica"),N(D537)&gt;0,N(D537)&lt;TODAY()),"VENCIDO; ","")&amp;IF(AND(E537="Hecho",G537=""),"HECHO - SIN COMPROBANTE; ","")&amp;IF(AND(E537="Hecho",N(F537)=0),"HECHO - SIN FECHA; ","")="","",LEFT(IF(A537="","SIN OBRA; ",IF(COUNTIF('Obras'!$A$2:$A$51,A537)=0,"OBRA NO ESTÁ EN OBRAS; ",""))&amp;IF(B537="","SIN PUNTO; ","")&amp;IF(AND(AND(E537&lt;&gt;"Hecho",E537&lt;&gt;"No aplica"),N(I537)&gt;0,TODAY()&gt;=N(I537)),"ABIERTO DESPUÉS DEL INICIO; ","")&amp;IF(AND(AND(E537&lt;&gt;"Hecho",E537&lt;&gt;"No aplica"),N(I537)&gt;0,TODAY()&lt;N(I537),N(I537)-TODAY()&lt;=N('Ajustes'!$B$2)),"INICIO CERCANO - SIGUE ABIERTO; ","")&amp;IF(AND(E537&lt;&gt;"No aplica",C537=""),"SIN RESPONSABLE; ","")&amp;IF(AND(AND(E537&lt;&gt;"Hecho",E537&lt;&gt;"No aplica"),N(D537)=0),"SIN FECHA LÍMITE; ","")&amp;IF(AND(AND(E537&lt;&gt;"Hecho",E537&lt;&gt;"No aplica"),N(D537)&gt;0,N(I537)&gt;0,N(D537)&gt;N(I537)),"FECHA LÍMITE DESPUÉS DEL INICIO; ","")&amp;IF(AND(AND(E537&lt;&gt;"Hecho",E537&lt;&gt;"No aplica"),N(D537)&gt;0,N(D537)&lt;TODAY()),"VENCIDO; ","")&amp;IF(AND(E537="Hecho",G537=""),"HECHO - SIN COMPROBANTE; ","")&amp;IF(AND(E537="Hecho",N(F537)=0),"HECHO - SIN FECHA; ",""),LEN(IF(A537="","SIN OBRA; ",IF(COUNTIF('Obras'!$A$2:$A$51,A537)=0,"OBRA NO ESTÁ EN OBRAS; ",""))&amp;IF(B537="","SIN PUNTO; ","")&amp;IF(AND(AND(E537&lt;&gt;"Hecho",E537&lt;&gt;"No aplica"),N(I537)&gt;0,TODAY()&gt;=N(I537)),"ABIERTO DESPUÉS DEL INICIO; ","")&amp;IF(AND(AND(E537&lt;&gt;"Hecho",E537&lt;&gt;"No aplica"),N(I537)&gt;0,TODAY()&lt;N(I537),N(I537)-TODAY()&lt;=N('Ajustes'!$B$2)),"INICIO CERCANO - SIGUE ABIERTO; ","")&amp;IF(AND(E537&lt;&gt;"No aplica",C537=""),"SIN RESPONSABLE; ","")&amp;IF(AND(AND(E537&lt;&gt;"Hecho",E537&lt;&gt;"No aplica"),N(D537)=0),"SIN FECHA LÍMITE; ","")&amp;IF(AND(AND(E537&lt;&gt;"Hecho",E537&lt;&gt;"No aplica"),N(D537)&gt;0,N(I537)&gt;0,N(D537)&gt;N(I537)),"FECHA LÍMITE DESPUÉS DEL INICIO; ","")&amp;IF(AND(AND(E537&lt;&gt;"Hecho",E537&lt;&gt;"No aplica"),N(D537)&gt;0,N(D537)&lt;TODAY()),"VENCIDO; ","")&amp;IF(AND(E537="Hecho",G537=""),"HECHO - SIN COMPROBANTE; ","")&amp;IF(AND(E537="Hecho",N(F537)=0),"HECHO - SIN FECHA; ",""))-2)))</f>
        <v/>
      </c>
    </row>
    <row r="538">
      <c r="B538" s="6" t="n"/>
      <c r="D538" s="7" t="n"/>
      <c r="F538" s="7" t="n"/>
      <c r="H538" s="6" t="n"/>
      <c r="I538" s="7">
        <f>IF(A538="","",IFERROR(IF(N(INDEX('Obras'!$D$2:$D$51,MATCH(A538,'Obras'!$A$2:$A$51,0)))=0,"",INDEX('Obras'!$D$2:$D$51,MATCH(A538,'Obras'!$A$2:$A$51,0))),""))</f>
        <v/>
      </c>
      <c r="J538" s="8">
        <f>IF(N(I538)=0,"",N(I538)-TODAY())</f>
        <v/>
      </c>
      <c r="K538" s="6">
        <f>IF(NOT(OR(A538&lt;&gt;"",B538&lt;&gt;"")),"",IF(IF(A538="","SIN OBRA; ",IF(COUNTIF('Obras'!$A$2:$A$51,A538)=0,"OBRA NO ESTÁ EN OBRAS; ",""))&amp;IF(B538="","SIN PUNTO; ","")&amp;IF(AND(AND(E538&lt;&gt;"Hecho",E538&lt;&gt;"No aplica"),N(I538)&gt;0,TODAY()&gt;=N(I538)),"ABIERTO DESPUÉS DEL INICIO; ","")&amp;IF(AND(AND(E538&lt;&gt;"Hecho",E538&lt;&gt;"No aplica"),N(I538)&gt;0,TODAY()&lt;N(I538),N(I538)-TODAY()&lt;=N('Ajustes'!$B$2)),"INICIO CERCANO - SIGUE ABIERTO; ","")&amp;IF(AND(E538&lt;&gt;"No aplica",C538=""),"SIN RESPONSABLE; ","")&amp;IF(AND(AND(E538&lt;&gt;"Hecho",E538&lt;&gt;"No aplica"),N(D538)=0),"SIN FECHA LÍMITE; ","")&amp;IF(AND(AND(E538&lt;&gt;"Hecho",E538&lt;&gt;"No aplica"),N(D538)&gt;0,N(I538)&gt;0,N(D538)&gt;N(I538)),"FECHA LÍMITE DESPUÉS DEL INICIO; ","")&amp;IF(AND(AND(E538&lt;&gt;"Hecho",E538&lt;&gt;"No aplica"),N(D538)&gt;0,N(D538)&lt;TODAY()),"VENCIDO; ","")&amp;IF(AND(E538="Hecho",G538=""),"HECHO - SIN COMPROBANTE; ","")&amp;IF(AND(E538="Hecho",N(F538)=0),"HECHO - SIN FECHA; ","")="","",LEFT(IF(A538="","SIN OBRA; ",IF(COUNTIF('Obras'!$A$2:$A$51,A538)=0,"OBRA NO ESTÁ EN OBRAS; ",""))&amp;IF(B538="","SIN PUNTO; ","")&amp;IF(AND(AND(E538&lt;&gt;"Hecho",E538&lt;&gt;"No aplica"),N(I538)&gt;0,TODAY()&gt;=N(I538)),"ABIERTO DESPUÉS DEL INICIO; ","")&amp;IF(AND(AND(E538&lt;&gt;"Hecho",E538&lt;&gt;"No aplica"),N(I538)&gt;0,TODAY()&lt;N(I538),N(I538)-TODAY()&lt;=N('Ajustes'!$B$2)),"INICIO CERCANO - SIGUE ABIERTO; ","")&amp;IF(AND(E538&lt;&gt;"No aplica",C538=""),"SIN RESPONSABLE; ","")&amp;IF(AND(AND(E538&lt;&gt;"Hecho",E538&lt;&gt;"No aplica"),N(D538)=0),"SIN FECHA LÍMITE; ","")&amp;IF(AND(AND(E538&lt;&gt;"Hecho",E538&lt;&gt;"No aplica"),N(D538)&gt;0,N(I538)&gt;0,N(D538)&gt;N(I538)),"FECHA LÍMITE DESPUÉS DEL INICIO; ","")&amp;IF(AND(AND(E538&lt;&gt;"Hecho",E538&lt;&gt;"No aplica"),N(D538)&gt;0,N(D538)&lt;TODAY()),"VENCIDO; ","")&amp;IF(AND(E538="Hecho",G538=""),"HECHO - SIN COMPROBANTE; ","")&amp;IF(AND(E538="Hecho",N(F538)=0),"HECHO - SIN FECHA; ",""),LEN(IF(A538="","SIN OBRA; ",IF(COUNTIF('Obras'!$A$2:$A$51,A538)=0,"OBRA NO ESTÁ EN OBRAS; ",""))&amp;IF(B538="","SIN PUNTO; ","")&amp;IF(AND(AND(E538&lt;&gt;"Hecho",E538&lt;&gt;"No aplica"),N(I538)&gt;0,TODAY()&gt;=N(I538)),"ABIERTO DESPUÉS DEL INICIO; ","")&amp;IF(AND(AND(E538&lt;&gt;"Hecho",E538&lt;&gt;"No aplica"),N(I538)&gt;0,TODAY()&lt;N(I538),N(I538)-TODAY()&lt;=N('Ajustes'!$B$2)),"INICIO CERCANO - SIGUE ABIERTO; ","")&amp;IF(AND(E538&lt;&gt;"No aplica",C538=""),"SIN RESPONSABLE; ","")&amp;IF(AND(AND(E538&lt;&gt;"Hecho",E538&lt;&gt;"No aplica"),N(D538)=0),"SIN FECHA LÍMITE; ","")&amp;IF(AND(AND(E538&lt;&gt;"Hecho",E538&lt;&gt;"No aplica"),N(D538)&gt;0,N(I538)&gt;0,N(D538)&gt;N(I538)),"FECHA LÍMITE DESPUÉS DEL INICIO; ","")&amp;IF(AND(AND(E538&lt;&gt;"Hecho",E538&lt;&gt;"No aplica"),N(D538)&gt;0,N(D538)&lt;TODAY()),"VENCIDO; ","")&amp;IF(AND(E538="Hecho",G538=""),"HECHO - SIN COMPROBANTE; ","")&amp;IF(AND(E538="Hecho",N(F538)=0),"HECHO - SIN FECHA; ",""))-2)))</f>
        <v/>
      </c>
    </row>
    <row r="539">
      <c r="B539" s="6" t="n"/>
      <c r="D539" s="7" t="n"/>
      <c r="F539" s="7" t="n"/>
      <c r="H539" s="6" t="n"/>
      <c r="I539" s="7">
        <f>IF(A539="","",IFERROR(IF(N(INDEX('Obras'!$D$2:$D$51,MATCH(A539,'Obras'!$A$2:$A$51,0)))=0,"",INDEX('Obras'!$D$2:$D$51,MATCH(A539,'Obras'!$A$2:$A$51,0))),""))</f>
        <v/>
      </c>
      <c r="J539" s="8">
        <f>IF(N(I539)=0,"",N(I539)-TODAY())</f>
        <v/>
      </c>
      <c r="K539" s="6">
        <f>IF(NOT(OR(A539&lt;&gt;"",B539&lt;&gt;"")),"",IF(IF(A539="","SIN OBRA; ",IF(COUNTIF('Obras'!$A$2:$A$51,A539)=0,"OBRA NO ESTÁ EN OBRAS; ",""))&amp;IF(B539="","SIN PUNTO; ","")&amp;IF(AND(AND(E539&lt;&gt;"Hecho",E539&lt;&gt;"No aplica"),N(I539)&gt;0,TODAY()&gt;=N(I539)),"ABIERTO DESPUÉS DEL INICIO; ","")&amp;IF(AND(AND(E539&lt;&gt;"Hecho",E539&lt;&gt;"No aplica"),N(I539)&gt;0,TODAY()&lt;N(I539),N(I539)-TODAY()&lt;=N('Ajustes'!$B$2)),"INICIO CERCANO - SIGUE ABIERTO; ","")&amp;IF(AND(E539&lt;&gt;"No aplica",C539=""),"SIN RESPONSABLE; ","")&amp;IF(AND(AND(E539&lt;&gt;"Hecho",E539&lt;&gt;"No aplica"),N(D539)=0),"SIN FECHA LÍMITE; ","")&amp;IF(AND(AND(E539&lt;&gt;"Hecho",E539&lt;&gt;"No aplica"),N(D539)&gt;0,N(I539)&gt;0,N(D539)&gt;N(I539)),"FECHA LÍMITE DESPUÉS DEL INICIO; ","")&amp;IF(AND(AND(E539&lt;&gt;"Hecho",E539&lt;&gt;"No aplica"),N(D539)&gt;0,N(D539)&lt;TODAY()),"VENCIDO; ","")&amp;IF(AND(E539="Hecho",G539=""),"HECHO - SIN COMPROBANTE; ","")&amp;IF(AND(E539="Hecho",N(F539)=0),"HECHO - SIN FECHA; ","")="","",LEFT(IF(A539="","SIN OBRA; ",IF(COUNTIF('Obras'!$A$2:$A$51,A539)=0,"OBRA NO ESTÁ EN OBRAS; ",""))&amp;IF(B539="","SIN PUNTO; ","")&amp;IF(AND(AND(E539&lt;&gt;"Hecho",E539&lt;&gt;"No aplica"),N(I539)&gt;0,TODAY()&gt;=N(I539)),"ABIERTO DESPUÉS DEL INICIO; ","")&amp;IF(AND(AND(E539&lt;&gt;"Hecho",E539&lt;&gt;"No aplica"),N(I539)&gt;0,TODAY()&lt;N(I539),N(I539)-TODAY()&lt;=N('Ajustes'!$B$2)),"INICIO CERCANO - SIGUE ABIERTO; ","")&amp;IF(AND(E539&lt;&gt;"No aplica",C539=""),"SIN RESPONSABLE; ","")&amp;IF(AND(AND(E539&lt;&gt;"Hecho",E539&lt;&gt;"No aplica"),N(D539)=0),"SIN FECHA LÍMITE; ","")&amp;IF(AND(AND(E539&lt;&gt;"Hecho",E539&lt;&gt;"No aplica"),N(D539)&gt;0,N(I539)&gt;0,N(D539)&gt;N(I539)),"FECHA LÍMITE DESPUÉS DEL INICIO; ","")&amp;IF(AND(AND(E539&lt;&gt;"Hecho",E539&lt;&gt;"No aplica"),N(D539)&gt;0,N(D539)&lt;TODAY()),"VENCIDO; ","")&amp;IF(AND(E539="Hecho",G539=""),"HECHO - SIN COMPROBANTE; ","")&amp;IF(AND(E539="Hecho",N(F539)=0),"HECHO - SIN FECHA; ",""),LEN(IF(A539="","SIN OBRA; ",IF(COUNTIF('Obras'!$A$2:$A$51,A539)=0,"OBRA NO ESTÁ EN OBRAS; ",""))&amp;IF(B539="","SIN PUNTO; ","")&amp;IF(AND(AND(E539&lt;&gt;"Hecho",E539&lt;&gt;"No aplica"),N(I539)&gt;0,TODAY()&gt;=N(I539)),"ABIERTO DESPUÉS DEL INICIO; ","")&amp;IF(AND(AND(E539&lt;&gt;"Hecho",E539&lt;&gt;"No aplica"),N(I539)&gt;0,TODAY()&lt;N(I539),N(I539)-TODAY()&lt;=N('Ajustes'!$B$2)),"INICIO CERCANO - SIGUE ABIERTO; ","")&amp;IF(AND(E539&lt;&gt;"No aplica",C539=""),"SIN RESPONSABLE; ","")&amp;IF(AND(AND(E539&lt;&gt;"Hecho",E539&lt;&gt;"No aplica"),N(D539)=0),"SIN FECHA LÍMITE; ","")&amp;IF(AND(AND(E539&lt;&gt;"Hecho",E539&lt;&gt;"No aplica"),N(D539)&gt;0,N(I539)&gt;0,N(D539)&gt;N(I539)),"FECHA LÍMITE DESPUÉS DEL INICIO; ","")&amp;IF(AND(AND(E539&lt;&gt;"Hecho",E539&lt;&gt;"No aplica"),N(D539)&gt;0,N(D539)&lt;TODAY()),"VENCIDO; ","")&amp;IF(AND(E539="Hecho",G539=""),"HECHO - SIN COMPROBANTE; ","")&amp;IF(AND(E539="Hecho",N(F539)=0),"HECHO - SIN FECHA; ",""))-2)))</f>
        <v/>
      </c>
    </row>
    <row r="540">
      <c r="B540" s="6" t="n"/>
      <c r="D540" s="7" t="n"/>
      <c r="F540" s="7" t="n"/>
      <c r="H540" s="6" t="n"/>
      <c r="I540" s="7">
        <f>IF(A540="","",IFERROR(IF(N(INDEX('Obras'!$D$2:$D$51,MATCH(A540,'Obras'!$A$2:$A$51,0)))=0,"",INDEX('Obras'!$D$2:$D$51,MATCH(A540,'Obras'!$A$2:$A$51,0))),""))</f>
        <v/>
      </c>
      <c r="J540" s="8">
        <f>IF(N(I540)=0,"",N(I540)-TODAY())</f>
        <v/>
      </c>
      <c r="K540" s="6">
        <f>IF(NOT(OR(A540&lt;&gt;"",B540&lt;&gt;"")),"",IF(IF(A540="","SIN OBRA; ",IF(COUNTIF('Obras'!$A$2:$A$51,A540)=0,"OBRA NO ESTÁ EN OBRAS; ",""))&amp;IF(B540="","SIN PUNTO; ","")&amp;IF(AND(AND(E540&lt;&gt;"Hecho",E540&lt;&gt;"No aplica"),N(I540)&gt;0,TODAY()&gt;=N(I540)),"ABIERTO DESPUÉS DEL INICIO; ","")&amp;IF(AND(AND(E540&lt;&gt;"Hecho",E540&lt;&gt;"No aplica"),N(I540)&gt;0,TODAY()&lt;N(I540),N(I540)-TODAY()&lt;=N('Ajustes'!$B$2)),"INICIO CERCANO - SIGUE ABIERTO; ","")&amp;IF(AND(E540&lt;&gt;"No aplica",C540=""),"SIN RESPONSABLE; ","")&amp;IF(AND(AND(E540&lt;&gt;"Hecho",E540&lt;&gt;"No aplica"),N(D540)=0),"SIN FECHA LÍMITE; ","")&amp;IF(AND(AND(E540&lt;&gt;"Hecho",E540&lt;&gt;"No aplica"),N(D540)&gt;0,N(I540)&gt;0,N(D540)&gt;N(I540)),"FECHA LÍMITE DESPUÉS DEL INICIO; ","")&amp;IF(AND(AND(E540&lt;&gt;"Hecho",E540&lt;&gt;"No aplica"),N(D540)&gt;0,N(D540)&lt;TODAY()),"VENCIDO; ","")&amp;IF(AND(E540="Hecho",G540=""),"HECHO - SIN COMPROBANTE; ","")&amp;IF(AND(E540="Hecho",N(F540)=0),"HECHO - SIN FECHA; ","")="","",LEFT(IF(A540="","SIN OBRA; ",IF(COUNTIF('Obras'!$A$2:$A$51,A540)=0,"OBRA NO ESTÁ EN OBRAS; ",""))&amp;IF(B540="","SIN PUNTO; ","")&amp;IF(AND(AND(E540&lt;&gt;"Hecho",E540&lt;&gt;"No aplica"),N(I540)&gt;0,TODAY()&gt;=N(I540)),"ABIERTO DESPUÉS DEL INICIO; ","")&amp;IF(AND(AND(E540&lt;&gt;"Hecho",E540&lt;&gt;"No aplica"),N(I540)&gt;0,TODAY()&lt;N(I540),N(I540)-TODAY()&lt;=N('Ajustes'!$B$2)),"INICIO CERCANO - SIGUE ABIERTO; ","")&amp;IF(AND(E540&lt;&gt;"No aplica",C540=""),"SIN RESPONSABLE; ","")&amp;IF(AND(AND(E540&lt;&gt;"Hecho",E540&lt;&gt;"No aplica"),N(D540)=0),"SIN FECHA LÍMITE; ","")&amp;IF(AND(AND(E540&lt;&gt;"Hecho",E540&lt;&gt;"No aplica"),N(D540)&gt;0,N(I540)&gt;0,N(D540)&gt;N(I540)),"FECHA LÍMITE DESPUÉS DEL INICIO; ","")&amp;IF(AND(AND(E540&lt;&gt;"Hecho",E540&lt;&gt;"No aplica"),N(D540)&gt;0,N(D540)&lt;TODAY()),"VENCIDO; ","")&amp;IF(AND(E540="Hecho",G540=""),"HECHO - SIN COMPROBANTE; ","")&amp;IF(AND(E540="Hecho",N(F540)=0),"HECHO - SIN FECHA; ",""),LEN(IF(A540="","SIN OBRA; ",IF(COUNTIF('Obras'!$A$2:$A$51,A540)=0,"OBRA NO ESTÁ EN OBRAS; ",""))&amp;IF(B540="","SIN PUNTO; ","")&amp;IF(AND(AND(E540&lt;&gt;"Hecho",E540&lt;&gt;"No aplica"),N(I540)&gt;0,TODAY()&gt;=N(I540)),"ABIERTO DESPUÉS DEL INICIO; ","")&amp;IF(AND(AND(E540&lt;&gt;"Hecho",E540&lt;&gt;"No aplica"),N(I540)&gt;0,TODAY()&lt;N(I540),N(I540)-TODAY()&lt;=N('Ajustes'!$B$2)),"INICIO CERCANO - SIGUE ABIERTO; ","")&amp;IF(AND(E540&lt;&gt;"No aplica",C540=""),"SIN RESPONSABLE; ","")&amp;IF(AND(AND(E540&lt;&gt;"Hecho",E540&lt;&gt;"No aplica"),N(D540)=0),"SIN FECHA LÍMITE; ","")&amp;IF(AND(AND(E540&lt;&gt;"Hecho",E540&lt;&gt;"No aplica"),N(D540)&gt;0,N(I540)&gt;0,N(D540)&gt;N(I540)),"FECHA LÍMITE DESPUÉS DEL INICIO; ","")&amp;IF(AND(AND(E540&lt;&gt;"Hecho",E540&lt;&gt;"No aplica"),N(D540)&gt;0,N(D540)&lt;TODAY()),"VENCIDO; ","")&amp;IF(AND(E540="Hecho",G540=""),"HECHO - SIN COMPROBANTE; ","")&amp;IF(AND(E540="Hecho",N(F540)=0),"HECHO - SIN FECHA; ",""))-2)))</f>
        <v/>
      </c>
    </row>
    <row r="541">
      <c r="B541" s="6" t="n"/>
      <c r="D541" s="7" t="n"/>
      <c r="F541" s="7" t="n"/>
      <c r="H541" s="6" t="n"/>
      <c r="I541" s="7">
        <f>IF(A541="","",IFERROR(IF(N(INDEX('Obras'!$D$2:$D$51,MATCH(A541,'Obras'!$A$2:$A$51,0)))=0,"",INDEX('Obras'!$D$2:$D$51,MATCH(A541,'Obras'!$A$2:$A$51,0))),""))</f>
        <v/>
      </c>
      <c r="J541" s="8">
        <f>IF(N(I541)=0,"",N(I541)-TODAY())</f>
        <v/>
      </c>
      <c r="K541" s="6">
        <f>IF(NOT(OR(A541&lt;&gt;"",B541&lt;&gt;"")),"",IF(IF(A541="","SIN OBRA; ",IF(COUNTIF('Obras'!$A$2:$A$51,A541)=0,"OBRA NO ESTÁ EN OBRAS; ",""))&amp;IF(B541="","SIN PUNTO; ","")&amp;IF(AND(AND(E541&lt;&gt;"Hecho",E541&lt;&gt;"No aplica"),N(I541)&gt;0,TODAY()&gt;=N(I541)),"ABIERTO DESPUÉS DEL INICIO; ","")&amp;IF(AND(AND(E541&lt;&gt;"Hecho",E541&lt;&gt;"No aplica"),N(I541)&gt;0,TODAY()&lt;N(I541),N(I541)-TODAY()&lt;=N('Ajustes'!$B$2)),"INICIO CERCANO - SIGUE ABIERTO; ","")&amp;IF(AND(E541&lt;&gt;"No aplica",C541=""),"SIN RESPONSABLE; ","")&amp;IF(AND(AND(E541&lt;&gt;"Hecho",E541&lt;&gt;"No aplica"),N(D541)=0),"SIN FECHA LÍMITE; ","")&amp;IF(AND(AND(E541&lt;&gt;"Hecho",E541&lt;&gt;"No aplica"),N(D541)&gt;0,N(I541)&gt;0,N(D541)&gt;N(I541)),"FECHA LÍMITE DESPUÉS DEL INICIO; ","")&amp;IF(AND(AND(E541&lt;&gt;"Hecho",E541&lt;&gt;"No aplica"),N(D541)&gt;0,N(D541)&lt;TODAY()),"VENCIDO; ","")&amp;IF(AND(E541="Hecho",G541=""),"HECHO - SIN COMPROBANTE; ","")&amp;IF(AND(E541="Hecho",N(F541)=0),"HECHO - SIN FECHA; ","")="","",LEFT(IF(A541="","SIN OBRA; ",IF(COUNTIF('Obras'!$A$2:$A$51,A541)=0,"OBRA NO ESTÁ EN OBRAS; ",""))&amp;IF(B541="","SIN PUNTO; ","")&amp;IF(AND(AND(E541&lt;&gt;"Hecho",E541&lt;&gt;"No aplica"),N(I541)&gt;0,TODAY()&gt;=N(I541)),"ABIERTO DESPUÉS DEL INICIO; ","")&amp;IF(AND(AND(E541&lt;&gt;"Hecho",E541&lt;&gt;"No aplica"),N(I541)&gt;0,TODAY()&lt;N(I541),N(I541)-TODAY()&lt;=N('Ajustes'!$B$2)),"INICIO CERCANO - SIGUE ABIERTO; ","")&amp;IF(AND(E541&lt;&gt;"No aplica",C541=""),"SIN RESPONSABLE; ","")&amp;IF(AND(AND(E541&lt;&gt;"Hecho",E541&lt;&gt;"No aplica"),N(D541)=0),"SIN FECHA LÍMITE; ","")&amp;IF(AND(AND(E541&lt;&gt;"Hecho",E541&lt;&gt;"No aplica"),N(D541)&gt;0,N(I541)&gt;0,N(D541)&gt;N(I541)),"FECHA LÍMITE DESPUÉS DEL INICIO; ","")&amp;IF(AND(AND(E541&lt;&gt;"Hecho",E541&lt;&gt;"No aplica"),N(D541)&gt;0,N(D541)&lt;TODAY()),"VENCIDO; ","")&amp;IF(AND(E541="Hecho",G541=""),"HECHO - SIN COMPROBANTE; ","")&amp;IF(AND(E541="Hecho",N(F541)=0),"HECHO - SIN FECHA; ",""),LEN(IF(A541="","SIN OBRA; ",IF(COUNTIF('Obras'!$A$2:$A$51,A541)=0,"OBRA NO ESTÁ EN OBRAS; ",""))&amp;IF(B541="","SIN PUNTO; ","")&amp;IF(AND(AND(E541&lt;&gt;"Hecho",E541&lt;&gt;"No aplica"),N(I541)&gt;0,TODAY()&gt;=N(I541)),"ABIERTO DESPUÉS DEL INICIO; ","")&amp;IF(AND(AND(E541&lt;&gt;"Hecho",E541&lt;&gt;"No aplica"),N(I541)&gt;0,TODAY()&lt;N(I541),N(I541)-TODAY()&lt;=N('Ajustes'!$B$2)),"INICIO CERCANO - SIGUE ABIERTO; ","")&amp;IF(AND(E541&lt;&gt;"No aplica",C541=""),"SIN RESPONSABLE; ","")&amp;IF(AND(AND(E541&lt;&gt;"Hecho",E541&lt;&gt;"No aplica"),N(D541)=0),"SIN FECHA LÍMITE; ","")&amp;IF(AND(AND(E541&lt;&gt;"Hecho",E541&lt;&gt;"No aplica"),N(D541)&gt;0,N(I541)&gt;0,N(D541)&gt;N(I541)),"FECHA LÍMITE DESPUÉS DEL INICIO; ","")&amp;IF(AND(AND(E541&lt;&gt;"Hecho",E541&lt;&gt;"No aplica"),N(D541)&gt;0,N(D541)&lt;TODAY()),"VENCIDO; ","")&amp;IF(AND(E541="Hecho",G541=""),"HECHO - SIN COMPROBANTE; ","")&amp;IF(AND(E541="Hecho",N(F541)=0),"HECHO - SIN FECHA; ",""))-2)))</f>
        <v/>
      </c>
    </row>
    <row r="542">
      <c r="B542" s="6" t="n"/>
      <c r="D542" s="7" t="n"/>
      <c r="F542" s="7" t="n"/>
      <c r="H542" s="6" t="n"/>
      <c r="I542" s="7">
        <f>IF(A542="","",IFERROR(IF(N(INDEX('Obras'!$D$2:$D$51,MATCH(A542,'Obras'!$A$2:$A$51,0)))=0,"",INDEX('Obras'!$D$2:$D$51,MATCH(A542,'Obras'!$A$2:$A$51,0))),""))</f>
        <v/>
      </c>
      <c r="J542" s="8">
        <f>IF(N(I542)=0,"",N(I542)-TODAY())</f>
        <v/>
      </c>
      <c r="K542" s="6">
        <f>IF(NOT(OR(A542&lt;&gt;"",B542&lt;&gt;"")),"",IF(IF(A542="","SIN OBRA; ",IF(COUNTIF('Obras'!$A$2:$A$51,A542)=0,"OBRA NO ESTÁ EN OBRAS; ",""))&amp;IF(B542="","SIN PUNTO; ","")&amp;IF(AND(AND(E542&lt;&gt;"Hecho",E542&lt;&gt;"No aplica"),N(I542)&gt;0,TODAY()&gt;=N(I542)),"ABIERTO DESPUÉS DEL INICIO; ","")&amp;IF(AND(AND(E542&lt;&gt;"Hecho",E542&lt;&gt;"No aplica"),N(I542)&gt;0,TODAY()&lt;N(I542),N(I542)-TODAY()&lt;=N('Ajustes'!$B$2)),"INICIO CERCANO - SIGUE ABIERTO; ","")&amp;IF(AND(E542&lt;&gt;"No aplica",C542=""),"SIN RESPONSABLE; ","")&amp;IF(AND(AND(E542&lt;&gt;"Hecho",E542&lt;&gt;"No aplica"),N(D542)=0),"SIN FECHA LÍMITE; ","")&amp;IF(AND(AND(E542&lt;&gt;"Hecho",E542&lt;&gt;"No aplica"),N(D542)&gt;0,N(I542)&gt;0,N(D542)&gt;N(I542)),"FECHA LÍMITE DESPUÉS DEL INICIO; ","")&amp;IF(AND(AND(E542&lt;&gt;"Hecho",E542&lt;&gt;"No aplica"),N(D542)&gt;0,N(D542)&lt;TODAY()),"VENCIDO; ","")&amp;IF(AND(E542="Hecho",G542=""),"HECHO - SIN COMPROBANTE; ","")&amp;IF(AND(E542="Hecho",N(F542)=0),"HECHO - SIN FECHA; ","")="","",LEFT(IF(A542="","SIN OBRA; ",IF(COUNTIF('Obras'!$A$2:$A$51,A542)=0,"OBRA NO ESTÁ EN OBRAS; ",""))&amp;IF(B542="","SIN PUNTO; ","")&amp;IF(AND(AND(E542&lt;&gt;"Hecho",E542&lt;&gt;"No aplica"),N(I542)&gt;0,TODAY()&gt;=N(I542)),"ABIERTO DESPUÉS DEL INICIO; ","")&amp;IF(AND(AND(E542&lt;&gt;"Hecho",E542&lt;&gt;"No aplica"),N(I542)&gt;0,TODAY()&lt;N(I542),N(I542)-TODAY()&lt;=N('Ajustes'!$B$2)),"INICIO CERCANO - SIGUE ABIERTO; ","")&amp;IF(AND(E542&lt;&gt;"No aplica",C542=""),"SIN RESPONSABLE; ","")&amp;IF(AND(AND(E542&lt;&gt;"Hecho",E542&lt;&gt;"No aplica"),N(D542)=0),"SIN FECHA LÍMITE; ","")&amp;IF(AND(AND(E542&lt;&gt;"Hecho",E542&lt;&gt;"No aplica"),N(D542)&gt;0,N(I542)&gt;0,N(D542)&gt;N(I542)),"FECHA LÍMITE DESPUÉS DEL INICIO; ","")&amp;IF(AND(AND(E542&lt;&gt;"Hecho",E542&lt;&gt;"No aplica"),N(D542)&gt;0,N(D542)&lt;TODAY()),"VENCIDO; ","")&amp;IF(AND(E542="Hecho",G542=""),"HECHO - SIN COMPROBANTE; ","")&amp;IF(AND(E542="Hecho",N(F542)=0),"HECHO - SIN FECHA; ",""),LEN(IF(A542="","SIN OBRA; ",IF(COUNTIF('Obras'!$A$2:$A$51,A542)=0,"OBRA NO ESTÁ EN OBRAS; ",""))&amp;IF(B542="","SIN PUNTO; ","")&amp;IF(AND(AND(E542&lt;&gt;"Hecho",E542&lt;&gt;"No aplica"),N(I542)&gt;0,TODAY()&gt;=N(I542)),"ABIERTO DESPUÉS DEL INICIO; ","")&amp;IF(AND(AND(E542&lt;&gt;"Hecho",E542&lt;&gt;"No aplica"),N(I542)&gt;0,TODAY()&lt;N(I542),N(I542)-TODAY()&lt;=N('Ajustes'!$B$2)),"INICIO CERCANO - SIGUE ABIERTO; ","")&amp;IF(AND(E542&lt;&gt;"No aplica",C542=""),"SIN RESPONSABLE; ","")&amp;IF(AND(AND(E542&lt;&gt;"Hecho",E542&lt;&gt;"No aplica"),N(D542)=0),"SIN FECHA LÍMITE; ","")&amp;IF(AND(AND(E542&lt;&gt;"Hecho",E542&lt;&gt;"No aplica"),N(D542)&gt;0,N(I542)&gt;0,N(D542)&gt;N(I542)),"FECHA LÍMITE DESPUÉS DEL INICIO; ","")&amp;IF(AND(AND(E542&lt;&gt;"Hecho",E542&lt;&gt;"No aplica"),N(D542)&gt;0,N(D542)&lt;TODAY()),"VENCIDO; ","")&amp;IF(AND(E542="Hecho",G542=""),"HECHO - SIN COMPROBANTE; ","")&amp;IF(AND(E542="Hecho",N(F542)=0),"HECHO - SIN FECHA; ",""))-2)))</f>
        <v/>
      </c>
    </row>
    <row r="543">
      <c r="B543" s="6" t="n"/>
      <c r="D543" s="7" t="n"/>
      <c r="F543" s="7" t="n"/>
      <c r="H543" s="6" t="n"/>
      <c r="I543" s="7">
        <f>IF(A543="","",IFERROR(IF(N(INDEX('Obras'!$D$2:$D$51,MATCH(A543,'Obras'!$A$2:$A$51,0)))=0,"",INDEX('Obras'!$D$2:$D$51,MATCH(A543,'Obras'!$A$2:$A$51,0))),""))</f>
        <v/>
      </c>
      <c r="J543" s="8">
        <f>IF(N(I543)=0,"",N(I543)-TODAY())</f>
        <v/>
      </c>
      <c r="K543" s="6">
        <f>IF(NOT(OR(A543&lt;&gt;"",B543&lt;&gt;"")),"",IF(IF(A543="","SIN OBRA; ",IF(COUNTIF('Obras'!$A$2:$A$51,A543)=0,"OBRA NO ESTÁ EN OBRAS; ",""))&amp;IF(B543="","SIN PUNTO; ","")&amp;IF(AND(AND(E543&lt;&gt;"Hecho",E543&lt;&gt;"No aplica"),N(I543)&gt;0,TODAY()&gt;=N(I543)),"ABIERTO DESPUÉS DEL INICIO; ","")&amp;IF(AND(AND(E543&lt;&gt;"Hecho",E543&lt;&gt;"No aplica"),N(I543)&gt;0,TODAY()&lt;N(I543),N(I543)-TODAY()&lt;=N('Ajustes'!$B$2)),"INICIO CERCANO - SIGUE ABIERTO; ","")&amp;IF(AND(E543&lt;&gt;"No aplica",C543=""),"SIN RESPONSABLE; ","")&amp;IF(AND(AND(E543&lt;&gt;"Hecho",E543&lt;&gt;"No aplica"),N(D543)=0),"SIN FECHA LÍMITE; ","")&amp;IF(AND(AND(E543&lt;&gt;"Hecho",E543&lt;&gt;"No aplica"),N(D543)&gt;0,N(I543)&gt;0,N(D543)&gt;N(I543)),"FECHA LÍMITE DESPUÉS DEL INICIO; ","")&amp;IF(AND(AND(E543&lt;&gt;"Hecho",E543&lt;&gt;"No aplica"),N(D543)&gt;0,N(D543)&lt;TODAY()),"VENCIDO; ","")&amp;IF(AND(E543="Hecho",G543=""),"HECHO - SIN COMPROBANTE; ","")&amp;IF(AND(E543="Hecho",N(F543)=0),"HECHO - SIN FECHA; ","")="","",LEFT(IF(A543="","SIN OBRA; ",IF(COUNTIF('Obras'!$A$2:$A$51,A543)=0,"OBRA NO ESTÁ EN OBRAS; ",""))&amp;IF(B543="","SIN PUNTO; ","")&amp;IF(AND(AND(E543&lt;&gt;"Hecho",E543&lt;&gt;"No aplica"),N(I543)&gt;0,TODAY()&gt;=N(I543)),"ABIERTO DESPUÉS DEL INICIO; ","")&amp;IF(AND(AND(E543&lt;&gt;"Hecho",E543&lt;&gt;"No aplica"),N(I543)&gt;0,TODAY()&lt;N(I543),N(I543)-TODAY()&lt;=N('Ajustes'!$B$2)),"INICIO CERCANO - SIGUE ABIERTO; ","")&amp;IF(AND(E543&lt;&gt;"No aplica",C543=""),"SIN RESPONSABLE; ","")&amp;IF(AND(AND(E543&lt;&gt;"Hecho",E543&lt;&gt;"No aplica"),N(D543)=0),"SIN FECHA LÍMITE; ","")&amp;IF(AND(AND(E543&lt;&gt;"Hecho",E543&lt;&gt;"No aplica"),N(D543)&gt;0,N(I543)&gt;0,N(D543)&gt;N(I543)),"FECHA LÍMITE DESPUÉS DEL INICIO; ","")&amp;IF(AND(AND(E543&lt;&gt;"Hecho",E543&lt;&gt;"No aplica"),N(D543)&gt;0,N(D543)&lt;TODAY()),"VENCIDO; ","")&amp;IF(AND(E543="Hecho",G543=""),"HECHO - SIN COMPROBANTE; ","")&amp;IF(AND(E543="Hecho",N(F543)=0),"HECHO - SIN FECHA; ",""),LEN(IF(A543="","SIN OBRA; ",IF(COUNTIF('Obras'!$A$2:$A$51,A543)=0,"OBRA NO ESTÁ EN OBRAS; ",""))&amp;IF(B543="","SIN PUNTO; ","")&amp;IF(AND(AND(E543&lt;&gt;"Hecho",E543&lt;&gt;"No aplica"),N(I543)&gt;0,TODAY()&gt;=N(I543)),"ABIERTO DESPUÉS DEL INICIO; ","")&amp;IF(AND(AND(E543&lt;&gt;"Hecho",E543&lt;&gt;"No aplica"),N(I543)&gt;0,TODAY()&lt;N(I543),N(I543)-TODAY()&lt;=N('Ajustes'!$B$2)),"INICIO CERCANO - SIGUE ABIERTO; ","")&amp;IF(AND(E543&lt;&gt;"No aplica",C543=""),"SIN RESPONSABLE; ","")&amp;IF(AND(AND(E543&lt;&gt;"Hecho",E543&lt;&gt;"No aplica"),N(D543)=0),"SIN FECHA LÍMITE; ","")&amp;IF(AND(AND(E543&lt;&gt;"Hecho",E543&lt;&gt;"No aplica"),N(D543)&gt;0,N(I543)&gt;0,N(D543)&gt;N(I543)),"FECHA LÍMITE DESPUÉS DEL INICIO; ","")&amp;IF(AND(AND(E543&lt;&gt;"Hecho",E543&lt;&gt;"No aplica"),N(D543)&gt;0,N(D543)&lt;TODAY()),"VENCIDO; ","")&amp;IF(AND(E543="Hecho",G543=""),"HECHO - SIN COMPROBANTE; ","")&amp;IF(AND(E543="Hecho",N(F543)=0),"HECHO - SIN FECHA; ",""))-2)))</f>
        <v/>
      </c>
    </row>
    <row r="544">
      <c r="B544" s="6" t="n"/>
      <c r="D544" s="7" t="n"/>
      <c r="F544" s="7" t="n"/>
      <c r="H544" s="6" t="n"/>
      <c r="I544" s="7">
        <f>IF(A544="","",IFERROR(IF(N(INDEX('Obras'!$D$2:$D$51,MATCH(A544,'Obras'!$A$2:$A$51,0)))=0,"",INDEX('Obras'!$D$2:$D$51,MATCH(A544,'Obras'!$A$2:$A$51,0))),""))</f>
        <v/>
      </c>
      <c r="J544" s="8">
        <f>IF(N(I544)=0,"",N(I544)-TODAY())</f>
        <v/>
      </c>
      <c r="K544" s="6">
        <f>IF(NOT(OR(A544&lt;&gt;"",B544&lt;&gt;"")),"",IF(IF(A544="","SIN OBRA; ",IF(COUNTIF('Obras'!$A$2:$A$51,A544)=0,"OBRA NO ESTÁ EN OBRAS; ",""))&amp;IF(B544="","SIN PUNTO; ","")&amp;IF(AND(AND(E544&lt;&gt;"Hecho",E544&lt;&gt;"No aplica"),N(I544)&gt;0,TODAY()&gt;=N(I544)),"ABIERTO DESPUÉS DEL INICIO; ","")&amp;IF(AND(AND(E544&lt;&gt;"Hecho",E544&lt;&gt;"No aplica"),N(I544)&gt;0,TODAY()&lt;N(I544),N(I544)-TODAY()&lt;=N('Ajustes'!$B$2)),"INICIO CERCANO - SIGUE ABIERTO; ","")&amp;IF(AND(E544&lt;&gt;"No aplica",C544=""),"SIN RESPONSABLE; ","")&amp;IF(AND(AND(E544&lt;&gt;"Hecho",E544&lt;&gt;"No aplica"),N(D544)=0),"SIN FECHA LÍMITE; ","")&amp;IF(AND(AND(E544&lt;&gt;"Hecho",E544&lt;&gt;"No aplica"),N(D544)&gt;0,N(I544)&gt;0,N(D544)&gt;N(I544)),"FECHA LÍMITE DESPUÉS DEL INICIO; ","")&amp;IF(AND(AND(E544&lt;&gt;"Hecho",E544&lt;&gt;"No aplica"),N(D544)&gt;0,N(D544)&lt;TODAY()),"VENCIDO; ","")&amp;IF(AND(E544="Hecho",G544=""),"HECHO - SIN COMPROBANTE; ","")&amp;IF(AND(E544="Hecho",N(F544)=0),"HECHO - SIN FECHA; ","")="","",LEFT(IF(A544="","SIN OBRA; ",IF(COUNTIF('Obras'!$A$2:$A$51,A544)=0,"OBRA NO ESTÁ EN OBRAS; ",""))&amp;IF(B544="","SIN PUNTO; ","")&amp;IF(AND(AND(E544&lt;&gt;"Hecho",E544&lt;&gt;"No aplica"),N(I544)&gt;0,TODAY()&gt;=N(I544)),"ABIERTO DESPUÉS DEL INICIO; ","")&amp;IF(AND(AND(E544&lt;&gt;"Hecho",E544&lt;&gt;"No aplica"),N(I544)&gt;0,TODAY()&lt;N(I544),N(I544)-TODAY()&lt;=N('Ajustes'!$B$2)),"INICIO CERCANO - SIGUE ABIERTO; ","")&amp;IF(AND(E544&lt;&gt;"No aplica",C544=""),"SIN RESPONSABLE; ","")&amp;IF(AND(AND(E544&lt;&gt;"Hecho",E544&lt;&gt;"No aplica"),N(D544)=0),"SIN FECHA LÍMITE; ","")&amp;IF(AND(AND(E544&lt;&gt;"Hecho",E544&lt;&gt;"No aplica"),N(D544)&gt;0,N(I544)&gt;0,N(D544)&gt;N(I544)),"FECHA LÍMITE DESPUÉS DEL INICIO; ","")&amp;IF(AND(AND(E544&lt;&gt;"Hecho",E544&lt;&gt;"No aplica"),N(D544)&gt;0,N(D544)&lt;TODAY()),"VENCIDO; ","")&amp;IF(AND(E544="Hecho",G544=""),"HECHO - SIN COMPROBANTE; ","")&amp;IF(AND(E544="Hecho",N(F544)=0),"HECHO - SIN FECHA; ",""),LEN(IF(A544="","SIN OBRA; ",IF(COUNTIF('Obras'!$A$2:$A$51,A544)=0,"OBRA NO ESTÁ EN OBRAS; ",""))&amp;IF(B544="","SIN PUNTO; ","")&amp;IF(AND(AND(E544&lt;&gt;"Hecho",E544&lt;&gt;"No aplica"),N(I544)&gt;0,TODAY()&gt;=N(I544)),"ABIERTO DESPUÉS DEL INICIO; ","")&amp;IF(AND(AND(E544&lt;&gt;"Hecho",E544&lt;&gt;"No aplica"),N(I544)&gt;0,TODAY()&lt;N(I544),N(I544)-TODAY()&lt;=N('Ajustes'!$B$2)),"INICIO CERCANO - SIGUE ABIERTO; ","")&amp;IF(AND(E544&lt;&gt;"No aplica",C544=""),"SIN RESPONSABLE; ","")&amp;IF(AND(AND(E544&lt;&gt;"Hecho",E544&lt;&gt;"No aplica"),N(D544)=0),"SIN FECHA LÍMITE; ","")&amp;IF(AND(AND(E544&lt;&gt;"Hecho",E544&lt;&gt;"No aplica"),N(D544)&gt;0,N(I544)&gt;0,N(D544)&gt;N(I544)),"FECHA LÍMITE DESPUÉS DEL INICIO; ","")&amp;IF(AND(AND(E544&lt;&gt;"Hecho",E544&lt;&gt;"No aplica"),N(D544)&gt;0,N(D544)&lt;TODAY()),"VENCIDO; ","")&amp;IF(AND(E544="Hecho",G544=""),"HECHO - SIN COMPROBANTE; ","")&amp;IF(AND(E544="Hecho",N(F544)=0),"HECHO - SIN FECHA; ",""))-2)))</f>
        <v/>
      </c>
    </row>
    <row r="545">
      <c r="B545" s="6" t="n"/>
      <c r="D545" s="7" t="n"/>
      <c r="F545" s="7" t="n"/>
      <c r="H545" s="6" t="n"/>
      <c r="I545" s="7">
        <f>IF(A545="","",IFERROR(IF(N(INDEX('Obras'!$D$2:$D$51,MATCH(A545,'Obras'!$A$2:$A$51,0)))=0,"",INDEX('Obras'!$D$2:$D$51,MATCH(A545,'Obras'!$A$2:$A$51,0))),""))</f>
        <v/>
      </c>
      <c r="J545" s="8">
        <f>IF(N(I545)=0,"",N(I545)-TODAY())</f>
        <v/>
      </c>
      <c r="K545" s="6">
        <f>IF(NOT(OR(A545&lt;&gt;"",B545&lt;&gt;"")),"",IF(IF(A545="","SIN OBRA; ",IF(COUNTIF('Obras'!$A$2:$A$51,A545)=0,"OBRA NO ESTÁ EN OBRAS; ",""))&amp;IF(B545="","SIN PUNTO; ","")&amp;IF(AND(AND(E545&lt;&gt;"Hecho",E545&lt;&gt;"No aplica"),N(I545)&gt;0,TODAY()&gt;=N(I545)),"ABIERTO DESPUÉS DEL INICIO; ","")&amp;IF(AND(AND(E545&lt;&gt;"Hecho",E545&lt;&gt;"No aplica"),N(I545)&gt;0,TODAY()&lt;N(I545),N(I545)-TODAY()&lt;=N('Ajustes'!$B$2)),"INICIO CERCANO - SIGUE ABIERTO; ","")&amp;IF(AND(E545&lt;&gt;"No aplica",C545=""),"SIN RESPONSABLE; ","")&amp;IF(AND(AND(E545&lt;&gt;"Hecho",E545&lt;&gt;"No aplica"),N(D545)=0),"SIN FECHA LÍMITE; ","")&amp;IF(AND(AND(E545&lt;&gt;"Hecho",E545&lt;&gt;"No aplica"),N(D545)&gt;0,N(I545)&gt;0,N(D545)&gt;N(I545)),"FECHA LÍMITE DESPUÉS DEL INICIO; ","")&amp;IF(AND(AND(E545&lt;&gt;"Hecho",E545&lt;&gt;"No aplica"),N(D545)&gt;0,N(D545)&lt;TODAY()),"VENCIDO; ","")&amp;IF(AND(E545="Hecho",G545=""),"HECHO - SIN COMPROBANTE; ","")&amp;IF(AND(E545="Hecho",N(F545)=0),"HECHO - SIN FECHA; ","")="","",LEFT(IF(A545="","SIN OBRA; ",IF(COUNTIF('Obras'!$A$2:$A$51,A545)=0,"OBRA NO ESTÁ EN OBRAS; ",""))&amp;IF(B545="","SIN PUNTO; ","")&amp;IF(AND(AND(E545&lt;&gt;"Hecho",E545&lt;&gt;"No aplica"),N(I545)&gt;0,TODAY()&gt;=N(I545)),"ABIERTO DESPUÉS DEL INICIO; ","")&amp;IF(AND(AND(E545&lt;&gt;"Hecho",E545&lt;&gt;"No aplica"),N(I545)&gt;0,TODAY()&lt;N(I545),N(I545)-TODAY()&lt;=N('Ajustes'!$B$2)),"INICIO CERCANO - SIGUE ABIERTO; ","")&amp;IF(AND(E545&lt;&gt;"No aplica",C545=""),"SIN RESPONSABLE; ","")&amp;IF(AND(AND(E545&lt;&gt;"Hecho",E545&lt;&gt;"No aplica"),N(D545)=0),"SIN FECHA LÍMITE; ","")&amp;IF(AND(AND(E545&lt;&gt;"Hecho",E545&lt;&gt;"No aplica"),N(D545)&gt;0,N(I545)&gt;0,N(D545)&gt;N(I545)),"FECHA LÍMITE DESPUÉS DEL INICIO; ","")&amp;IF(AND(AND(E545&lt;&gt;"Hecho",E545&lt;&gt;"No aplica"),N(D545)&gt;0,N(D545)&lt;TODAY()),"VENCIDO; ","")&amp;IF(AND(E545="Hecho",G545=""),"HECHO - SIN COMPROBANTE; ","")&amp;IF(AND(E545="Hecho",N(F545)=0),"HECHO - SIN FECHA; ",""),LEN(IF(A545="","SIN OBRA; ",IF(COUNTIF('Obras'!$A$2:$A$51,A545)=0,"OBRA NO ESTÁ EN OBRAS; ",""))&amp;IF(B545="","SIN PUNTO; ","")&amp;IF(AND(AND(E545&lt;&gt;"Hecho",E545&lt;&gt;"No aplica"),N(I545)&gt;0,TODAY()&gt;=N(I545)),"ABIERTO DESPUÉS DEL INICIO; ","")&amp;IF(AND(AND(E545&lt;&gt;"Hecho",E545&lt;&gt;"No aplica"),N(I545)&gt;0,TODAY()&lt;N(I545),N(I545)-TODAY()&lt;=N('Ajustes'!$B$2)),"INICIO CERCANO - SIGUE ABIERTO; ","")&amp;IF(AND(E545&lt;&gt;"No aplica",C545=""),"SIN RESPONSABLE; ","")&amp;IF(AND(AND(E545&lt;&gt;"Hecho",E545&lt;&gt;"No aplica"),N(D545)=0),"SIN FECHA LÍMITE; ","")&amp;IF(AND(AND(E545&lt;&gt;"Hecho",E545&lt;&gt;"No aplica"),N(D545)&gt;0,N(I545)&gt;0,N(D545)&gt;N(I545)),"FECHA LÍMITE DESPUÉS DEL INICIO; ","")&amp;IF(AND(AND(E545&lt;&gt;"Hecho",E545&lt;&gt;"No aplica"),N(D545)&gt;0,N(D545)&lt;TODAY()),"VENCIDO; ","")&amp;IF(AND(E545="Hecho",G545=""),"HECHO - SIN COMPROBANTE; ","")&amp;IF(AND(E545="Hecho",N(F545)=0),"HECHO - SIN FECHA; ",""))-2)))</f>
        <v/>
      </c>
    </row>
    <row r="546">
      <c r="B546" s="6" t="n"/>
      <c r="D546" s="7" t="n"/>
      <c r="F546" s="7" t="n"/>
      <c r="H546" s="6" t="n"/>
      <c r="I546" s="7">
        <f>IF(A546="","",IFERROR(IF(N(INDEX('Obras'!$D$2:$D$51,MATCH(A546,'Obras'!$A$2:$A$51,0)))=0,"",INDEX('Obras'!$D$2:$D$51,MATCH(A546,'Obras'!$A$2:$A$51,0))),""))</f>
        <v/>
      </c>
      <c r="J546" s="8">
        <f>IF(N(I546)=0,"",N(I546)-TODAY())</f>
        <v/>
      </c>
      <c r="K546" s="6">
        <f>IF(NOT(OR(A546&lt;&gt;"",B546&lt;&gt;"")),"",IF(IF(A546="","SIN OBRA; ",IF(COUNTIF('Obras'!$A$2:$A$51,A546)=0,"OBRA NO ESTÁ EN OBRAS; ",""))&amp;IF(B546="","SIN PUNTO; ","")&amp;IF(AND(AND(E546&lt;&gt;"Hecho",E546&lt;&gt;"No aplica"),N(I546)&gt;0,TODAY()&gt;=N(I546)),"ABIERTO DESPUÉS DEL INICIO; ","")&amp;IF(AND(AND(E546&lt;&gt;"Hecho",E546&lt;&gt;"No aplica"),N(I546)&gt;0,TODAY()&lt;N(I546),N(I546)-TODAY()&lt;=N('Ajustes'!$B$2)),"INICIO CERCANO - SIGUE ABIERTO; ","")&amp;IF(AND(E546&lt;&gt;"No aplica",C546=""),"SIN RESPONSABLE; ","")&amp;IF(AND(AND(E546&lt;&gt;"Hecho",E546&lt;&gt;"No aplica"),N(D546)=0),"SIN FECHA LÍMITE; ","")&amp;IF(AND(AND(E546&lt;&gt;"Hecho",E546&lt;&gt;"No aplica"),N(D546)&gt;0,N(I546)&gt;0,N(D546)&gt;N(I546)),"FECHA LÍMITE DESPUÉS DEL INICIO; ","")&amp;IF(AND(AND(E546&lt;&gt;"Hecho",E546&lt;&gt;"No aplica"),N(D546)&gt;0,N(D546)&lt;TODAY()),"VENCIDO; ","")&amp;IF(AND(E546="Hecho",G546=""),"HECHO - SIN COMPROBANTE; ","")&amp;IF(AND(E546="Hecho",N(F546)=0),"HECHO - SIN FECHA; ","")="","",LEFT(IF(A546="","SIN OBRA; ",IF(COUNTIF('Obras'!$A$2:$A$51,A546)=0,"OBRA NO ESTÁ EN OBRAS; ",""))&amp;IF(B546="","SIN PUNTO; ","")&amp;IF(AND(AND(E546&lt;&gt;"Hecho",E546&lt;&gt;"No aplica"),N(I546)&gt;0,TODAY()&gt;=N(I546)),"ABIERTO DESPUÉS DEL INICIO; ","")&amp;IF(AND(AND(E546&lt;&gt;"Hecho",E546&lt;&gt;"No aplica"),N(I546)&gt;0,TODAY()&lt;N(I546),N(I546)-TODAY()&lt;=N('Ajustes'!$B$2)),"INICIO CERCANO - SIGUE ABIERTO; ","")&amp;IF(AND(E546&lt;&gt;"No aplica",C546=""),"SIN RESPONSABLE; ","")&amp;IF(AND(AND(E546&lt;&gt;"Hecho",E546&lt;&gt;"No aplica"),N(D546)=0),"SIN FECHA LÍMITE; ","")&amp;IF(AND(AND(E546&lt;&gt;"Hecho",E546&lt;&gt;"No aplica"),N(D546)&gt;0,N(I546)&gt;0,N(D546)&gt;N(I546)),"FECHA LÍMITE DESPUÉS DEL INICIO; ","")&amp;IF(AND(AND(E546&lt;&gt;"Hecho",E546&lt;&gt;"No aplica"),N(D546)&gt;0,N(D546)&lt;TODAY()),"VENCIDO; ","")&amp;IF(AND(E546="Hecho",G546=""),"HECHO - SIN COMPROBANTE; ","")&amp;IF(AND(E546="Hecho",N(F546)=0),"HECHO - SIN FECHA; ",""),LEN(IF(A546="","SIN OBRA; ",IF(COUNTIF('Obras'!$A$2:$A$51,A546)=0,"OBRA NO ESTÁ EN OBRAS; ",""))&amp;IF(B546="","SIN PUNTO; ","")&amp;IF(AND(AND(E546&lt;&gt;"Hecho",E546&lt;&gt;"No aplica"),N(I546)&gt;0,TODAY()&gt;=N(I546)),"ABIERTO DESPUÉS DEL INICIO; ","")&amp;IF(AND(AND(E546&lt;&gt;"Hecho",E546&lt;&gt;"No aplica"),N(I546)&gt;0,TODAY()&lt;N(I546),N(I546)-TODAY()&lt;=N('Ajustes'!$B$2)),"INICIO CERCANO - SIGUE ABIERTO; ","")&amp;IF(AND(E546&lt;&gt;"No aplica",C546=""),"SIN RESPONSABLE; ","")&amp;IF(AND(AND(E546&lt;&gt;"Hecho",E546&lt;&gt;"No aplica"),N(D546)=0),"SIN FECHA LÍMITE; ","")&amp;IF(AND(AND(E546&lt;&gt;"Hecho",E546&lt;&gt;"No aplica"),N(D546)&gt;0,N(I546)&gt;0,N(D546)&gt;N(I546)),"FECHA LÍMITE DESPUÉS DEL INICIO; ","")&amp;IF(AND(AND(E546&lt;&gt;"Hecho",E546&lt;&gt;"No aplica"),N(D546)&gt;0,N(D546)&lt;TODAY()),"VENCIDO; ","")&amp;IF(AND(E546="Hecho",G546=""),"HECHO - SIN COMPROBANTE; ","")&amp;IF(AND(E546="Hecho",N(F546)=0),"HECHO - SIN FECHA; ",""))-2)))</f>
        <v/>
      </c>
    </row>
    <row r="547">
      <c r="B547" s="6" t="n"/>
      <c r="D547" s="7" t="n"/>
      <c r="F547" s="7" t="n"/>
      <c r="H547" s="6" t="n"/>
      <c r="I547" s="7">
        <f>IF(A547="","",IFERROR(IF(N(INDEX('Obras'!$D$2:$D$51,MATCH(A547,'Obras'!$A$2:$A$51,0)))=0,"",INDEX('Obras'!$D$2:$D$51,MATCH(A547,'Obras'!$A$2:$A$51,0))),""))</f>
        <v/>
      </c>
      <c r="J547" s="8">
        <f>IF(N(I547)=0,"",N(I547)-TODAY())</f>
        <v/>
      </c>
      <c r="K547" s="6">
        <f>IF(NOT(OR(A547&lt;&gt;"",B547&lt;&gt;"")),"",IF(IF(A547="","SIN OBRA; ",IF(COUNTIF('Obras'!$A$2:$A$51,A547)=0,"OBRA NO ESTÁ EN OBRAS; ",""))&amp;IF(B547="","SIN PUNTO; ","")&amp;IF(AND(AND(E547&lt;&gt;"Hecho",E547&lt;&gt;"No aplica"),N(I547)&gt;0,TODAY()&gt;=N(I547)),"ABIERTO DESPUÉS DEL INICIO; ","")&amp;IF(AND(AND(E547&lt;&gt;"Hecho",E547&lt;&gt;"No aplica"),N(I547)&gt;0,TODAY()&lt;N(I547),N(I547)-TODAY()&lt;=N('Ajustes'!$B$2)),"INICIO CERCANO - SIGUE ABIERTO; ","")&amp;IF(AND(E547&lt;&gt;"No aplica",C547=""),"SIN RESPONSABLE; ","")&amp;IF(AND(AND(E547&lt;&gt;"Hecho",E547&lt;&gt;"No aplica"),N(D547)=0),"SIN FECHA LÍMITE; ","")&amp;IF(AND(AND(E547&lt;&gt;"Hecho",E547&lt;&gt;"No aplica"),N(D547)&gt;0,N(I547)&gt;0,N(D547)&gt;N(I547)),"FECHA LÍMITE DESPUÉS DEL INICIO; ","")&amp;IF(AND(AND(E547&lt;&gt;"Hecho",E547&lt;&gt;"No aplica"),N(D547)&gt;0,N(D547)&lt;TODAY()),"VENCIDO; ","")&amp;IF(AND(E547="Hecho",G547=""),"HECHO - SIN COMPROBANTE; ","")&amp;IF(AND(E547="Hecho",N(F547)=0),"HECHO - SIN FECHA; ","")="","",LEFT(IF(A547="","SIN OBRA; ",IF(COUNTIF('Obras'!$A$2:$A$51,A547)=0,"OBRA NO ESTÁ EN OBRAS; ",""))&amp;IF(B547="","SIN PUNTO; ","")&amp;IF(AND(AND(E547&lt;&gt;"Hecho",E547&lt;&gt;"No aplica"),N(I547)&gt;0,TODAY()&gt;=N(I547)),"ABIERTO DESPUÉS DEL INICIO; ","")&amp;IF(AND(AND(E547&lt;&gt;"Hecho",E547&lt;&gt;"No aplica"),N(I547)&gt;0,TODAY()&lt;N(I547),N(I547)-TODAY()&lt;=N('Ajustes'!$B$2)),"INICIO CERCANO - SIGUE ABIERTO; ","")&amp;IF(AND(E547&lt;&gt;"No aplica",C547=""),"SIN RESPONSABLE; ","")&amp;IF(AND(AND(E547&lt;&gt;"Hecho",E547&lt;&gt;"No aplica"),N(D547)=0),"SIN FECHA LÍMITE; ","")&amp;IF(AND(AND(E547&lt;&gt;"Hecho",E547&lt;&gt;"No aplica"),N(D547)&gt;0,N(I547)&gt;0,N(D547)&gt;N(I547)),"FECHA LÍMITE DESPUÉS DEL INICIO; ","")&amp;IF(AND(AND(E547&lt;&gt;"Hecho",E547&lt;&gt;"No aplica"),N(D547)&gt;0,N(D547)&lt;TODAY()),"VENCIDO; ","")&amp;IF(AND(E547="Hecho",G547=""),"HECHO - SIN COMPROBANTE; ","")&amp;IF(AND(E547="Hecho",N(F547)=0),"HECHO - SIN FECHA; ",""),LEN(IF(A547="","SIN OBRA; ",IF(COUNTIF('Obras'!$A$2:$A$51,A547)=0,"OBRA NO ESTÁ EN OBRAS; ",""))&amp;IF(B547="","SIN PUNTO; ","")&amp;IF(AND(AND(E547&lt;&gt;"Hecho",E547&lt;&gt;"No aplica"),N(I547)&gt;0,TODAY()&gt;=N(I547)),"ABIERTO DESPUÉS DEL INICIO; ","")&amp;IF(AND(AND(E547&lt;&gt;"Hecho",E547&lt;&gt;"No aplica"),N(I547)&gt;0,TODAY()&lt;N(I547),N(I547)-TODAY()&lt;=N('Ajustes'!$B$2)),"INICIO CERCANO - SIGUE ABIERTO; ","")&amp;IF(AND(E547&lt;&gt;"No aplica",C547=""),"SIN RESPONSABLE; ","")&amp;IF(AND(AND(E547&lt;&gt;"Hecho",E547&lt;&gt;"No aplica"),N(D547)=0),"SIN FECHA LÍMITE; ","")&amp;IF(AND(AND(E547&lt;&gt;"Hecho",E547&lt;&gt;"No aplica"),N(D547)&gt;0,N(I547)&gt;0,N(D547)&gt;N(I547)),"FECHA LÍMITE DESPUÉS DEL INICIO; ","")&amp;IF(AND(AND(E547&lt;&gt;"Hecho",E547&lt;&gt;"No aplica"),N(D547)&gt;0,N(D547)&lt;TODAY()),"VENCIDO; ","")&amp;IF(AND(E547="Hecho",G547=""),"HECHO - SIN COMPROBANTE; ","")&amp;IF(AND(E547="Hecho",N(F547)=0),"HECHO - SIN FECHA; ",""))-2)))</f>
        <v/>
      </c>
    </row>
    <row r="548">
      <c r="B548" s="6" t="n"/>
      <c r="D548" s="7" t="n"/>
      <c r="F548" s="7" t="n"/>
      <c r="H548" s="6" t="n"/>
      <c r="I548" s="7">
        <f>IF(A548="","",IFERROR(IF(N(INDEX('Obras'!$D$2:$D$51,MATCH(A548,'Obras'!$A$2:$A$51,0)))=0,"",INDEX('Obras'!$D$2:$D$51,MATCH(A548,'Obras'!$A$2:$A$51,0))),""))</f>
        <v/>
      </c>
      <c r="J548" s="8">
        <f>IF(N(I548)=0,"",N(I548)-TODAY())</f>
        <v/>
      </c>
      <c r="K548" s="6">
        <f>IF(NOT(OR(A548&lt;&gt;"",B548&lt;&gt;"")),"",IF(IF(A548="","SIN OBRA; ",IF(COUNTIF('Obras'!$A$2:$A$51,A548)=0,"OBRA NO ESTÁ EN OBRAS; ",""))&amp;IF(B548="","SIN PUNTO; ","")&amp;IF(AND(AND(E548&lt;&gt;"Hecho",E548&lt;&gt;"No aplica"),N(I548)&gt;0,TODAY()&gt;=N(I548)),"ABIERTO DESPUÉS DEL INICIO; ","")&amp;IF(AND(AND(E548&lt;&gt;"Hecho",E548&lt;&gt;"No aplica"),N(I548)&gt;0,TODAY()&lt;N(I548),N(I548)-TODAY()&lt;=N('Ajustes'!$B$2)),"INICIO CERCANO - SIGUE ABIERTO; ","")&amp;IF(AND(E548&lt;&gt;"No aplica",C548=""),"SIN RESPONSABLE; ","")&amp;IF(AND(AND(E548&lt;&gt;"Hecho",E548&lt;&gt;"No aplica"),N(D548)=0),"SIN FECHA LÍMITE; ","")&amp;IF(AND(AND(E548&lt;&gt;"Hecho",E548&lt;&gt;"No aplica"),N(D548)&gt;0,N(I548)&gt;0,N(D548)&gt;N(I548)),"FECHA LÍMITE DESPUÉS DEL INICIO; ","")&amp;IF(AND(AND(E548&lt;&gt;"Hecho",E548&lt;&gt;"No aplica"),N(D548)&gt;0,N(D548)&lt;TODAY()),"VENCIDO; ","")&amp;IF(AND(E548="Hecho",G548=""),"HECHO - SIN COMPROBANTE; ","")&amp;IF(AND(E548="Hecho",N(F548)=0),"HECHO - SIN FECHA; ","")="","",LEFT(IF(A548="","SIN OBRA; ",IF(COUNTIF('Obras'!$A$2:$A$51,A548)=0,"OBRA NO ESTÁ EN OBRAS; ",""))&amp;IF(B548="","SIN PUNTO; ","")&amp;IF(AND(AND(E548&lt;&gt;"Hecho",E548&lt;&gt;"No aplica"),N(I548)&gt;0,TODAY()&gt;=N(I548)),"ABIERTO DESPUÉS DEL INICIO; ","")&amp;IF(AND(AND(E548&lt;&gt;"Hecho",E548&lt;&gt;"No aplica"),N(I548)&gt;0,TODAY()&lt;N(I548),N(I548)-TODAY()&lt;=N('Ajustes'!$B$2)),"INICIO CERCANO - SIGUE ABIERTO; ","")&amp;IF(AND(E548&lt;&gt;"No aplica",C548=""),"SIN RESPONSABLE; ","")&amp;IF(AND(AND(E548&lt;&gt;"Hecho",E548&lt;&gt;"No aplica"),N(D548)=0),"SIN FECHA LÍMITE; ","")&amp;IF(AND(AND(E548&lt;&gt;"Hecho",E548&lt;&gt;"No aplica"),N(D548)&gt;0,N(I548)&gt;0,N(D548)&gt;N(I548)),"FECHA LÍMITE DESPUÉS DEL INICIO; ","")&amp;IF(AND(AND(E548&lt;&gt;"Hecho",E548&lt;&gt;"No aplica"),N(D548)&gt;0,N(D548)&lt;TODAY()),"VENCIDO; ","")&amp;IF(AND(E548="Hecho",G548=""),"HECHO - SIN COMPROBANTE; ","")&amp;IF(AND(E548="Hecho",N(F548)=0),"HECHO - SIN FECHA; ",""),LEN(IF(A548="","SIN OBRA; ",IF(COUNTIF('Obras'!$A$2:$A$51,A548)=0,"OBRA NO ESTÁ EN OBRAS; ",""))&amp;IF(B548="","SIN PUNTO; ","")&amp;IF(AND(AND(E548&lt;&gt;"Hecho",E548&lt;&gt;"No aplica"),N(I548)&gt;0,TODAY()&gt;=N(I548)),"ABIERTO DESPUÉS DEL INICIO; ","")&amp;IF(AND(AND(E548&lt;&gt;"Hecho",E548&lt;&gt;"No aplica"),N(I548)&gt;0,TODAY()&lt;N(I548),N(I548)-TODAY()&lt;=N('Ajustes'!$B$2)),"INICIO CERCANO - SIGUE ABIERTO; ","")&amp;IF(AND(E548&lt;&gt;"No aplica",C548=""),"SIN RESPONSABLE; ","")&amp;IF(AND(AND(E548&lt;&gt;"Hecho",E548&lt;&gt;"No aplica"),N(D548)=0),"SIN FECHA LÍMITE; ","")&amp;IF(AND(AND(E548&lt;&gt;"Hecho",E548&lt;&gt;"No aplica"),N(D548)&gt;0,N(I548)&gt;0,N(D548)&gt;N(I548)),"FECHA LÍMITE DESPUÉS DEL INICIO; ","")&amp;IF(AND(AND(E548&lt;&gt;"Hecho",E548&lt;&gt;"No aplica"),N(D548)&gt;0,N(D548)&lt;TODAY()),"VENCIDO; ","")&amp;IF(AND(E548="Hecho",G548=""),"HECHO - SIN COMPROBANTE; ","")&amp;IF(AND(E548="Hecho",N(F548)=0),"HECHO - SIN FECHA; ",""))-2)))</f>
        <v/>
      </c>
    </row>
    <row r="549">
      <c r="B549" s="6" t="n"/>
      <c r="D549" s="7" t="n"/>
      <c r="F549" s="7" t="n"/>
      <c r="H549" s="6" t="n"/>
      <c r="I549" s="7">
        <f>IF(A549="","",IFERROR(IF(N(INDEX('Obras'!$D$2:$D$51,MATCH(A549,'Obras'!$A$2:$A$51,0)))=0,"",INDEX('Obras'!$D$2:$D$51,MATCH(A549,'Obras'!$A$2:$A$51,0))),""))</f>
        <v/>
      </c>
      <c r="J549" s="8">
        <f>IF(N(I549)=0,"",N(I549)-TODAY())</f>
        <v/>
      </c>
      <c r="K549" s="6">
        <f>IF(NOT(OR(A549&lt;&gt;"",B549&lt;&gt;"")),"",IF(IF(A549="","SIN OBRA; ",IF(COUNTIF('Obras'!$A$2:$A$51,A549)=0,"OBRA NO ESTÁ EN OBRAS; ",""))&amp;IF(B549="","SIN PUNTO; ","")&amp;IF(AND(AND(E549&lt;&gt;"Hecho",E549&lt;&gt;"No aplica"),N(I549)&gt;0,TODAY()&gt;=N(I549)),"ABIERTO DESPUÉS DEL INICIO; ","")&amp;IF(AND(AND(E549&lt;&gt;"Hecho",E549&lt;&gt;"No aplica"),N(I549)&gt;0,TODAY()&lt;N(I549),N(I549)-TODAY()&lt;=N('Ajustes'!$B$2)),"INICIO CERCANO - SIGUE ABIERTO; ","")&amp;IF(AND(E549&lt;&gt;"No aplica",C549=""),"SIN RESPONSABLE; ","")&amp;IF(AND(AND(E549&lt;&gt;"Hecho",E549&lt;&gt;"No aplica"),N(D549)=0),"SIN FECHA LÍMITE; ","")&amp;IF(AND(AND(E549&lt;&gt;"Hecho",E549&lt;&gt;"No aplica"),N(D549)&gt;0,N(I549)&gt;0,N(D549)&gt;N(I549)),"FECHA LÍMITE DESPUÉS DEL INICIO; ","")&amp;IF(AND(AND(E549&lt;&gt;"Hecho",E549&lt;&gt;"No aplica"),N(D549)&gt;0,N(D549)&lt;TODAY()),"VENCIDO; ","")&amp;IF(AND(E549="Hecho",G549=""),"HECHO - SIN COMPROBANTE; ","")&amp;IF(AND(E549="Hecho",N(F549)=0),"HECHO - SIN FECHA; ","")="","",LEFT(IF(A549="","SIN OBRA; ",IF(COUNTIF('Obras'!$A$2:$A$51,A549)=0,"OBRA NO ESTÁ EN OBRAS; ",""))&amp;IF(B549="","SIN PUNTO; ","")&amp;IF(AND(AND(E549&lt;&gt;"Hecho",E549&lt;&gt;"No aplica"),N(I549)&gt;0,TODAY()&gt;=N(I549)),"ABIERTO DESPUÉS DEL INICIO; ","")&amp;IF(AND(AND(E549&lt;&gt;"Hecho",E549&lt;&gt;"No aplica"),N(I549)&gt;0,TODAY()&lt;N(I549),N(I549)-TODAY()&lt;=N('Ajustes'!$B$2)),"INICIO CERCANO - SIGUE ABIERTO; ","")&amp;IF(AND(E549&lt;&gt;"No aplica",C549=""),"SIN RESPONSABLE; ","")&amp;IF(AND(AND(E549&lt;&gt;"Hecho",E549&lt;&gt;"No aplica"),N(D549)=0),"SIN FECHA LÍMITE; ","")&amp;IF(AND(AND(E549&lt;&gt;"Hecho",E549&lt;&gt;"No aplica"),N(D549)&gt;0,N(I549)&gt;0,N(D549)&gt;N(I549)),"FECHA LÍMITE DESPUÉS DEL INICIO; ","")&amp;IF(AND(AND(E549&lt;&gt;"Hecho",E549&lt;&gt;"No aplica"),N(D549)&gt;0,N(D549)&lt;TODAY()),"VENCIDO; ","")&amp;IF(AND(E549="Hecho",G549=""),"HECHO - SIN COMPROBANTE; ","")&amp;IF(AND(E549="Hecho",N(F549)=0),"HECHO - SIN FECHA; ",""),LEN(IF(A549="","SIN OBRA; ",IF(COUNTIF('Obras'!$A$2:$A$51,A549)=0,"OBRA NO ESTÁ EN OBRAS; ",""))&amp;IF(B549="","SIN PUNTO; ","")&amp;IF(AND(AND(E549&lt;&gt;"Hecho",E549&lt;&gt;"No aplica"),N(I549)&gt;0,TODAY()&gt;=N(I549)),"ABIERTO DESPUÉS DEL INICIO; ","")&amp;IF(AND(AND(E549&lt;&gt;"Hecho",E549&lt;&gt;"No aplica"),N(I549)&gt;0,TODAY()&lt;N(I549),N(I549)-TODAY()&lt;=N('Ajustes'!$B$2)),"INICIO CERCANO - SIGUE ABIERTO; ","")&amp;IF(AND(E549&lt;&gt;"No aplica",C549=""),"SIN RESPONSABLE; ","")&amp;IF(AND(AND(E549&lt;&gt;"Hecho",E549&lt;&gt;"No aplica"),N(D549)=0),"SIN FECHA LÍMITE; ","")&amp;IF(AND(AND(E549&lt;&gt;"Hecho",E549&lt;&gt;"No aplica"),N(D549)&gt;0,N(I549)&gt;0,N(D549)&gt;N(I549)),"FECHA LÍMITE DESPUÉS DEL INICIO; ","")&amp;IF(AND(AND(E549&lt;&gt;"Hecho",E549&lt;&gt;"No aplica"),N(D549)&gt;0,N(D549)&lt;TODAY()),"VENCIDO; ","")&amp;IF(AND(E549="Hecho",G549=""),"HECHO - SIN COMPROBANTE; ","")&amp;IF(AND(E549="Hecho",N(F549)=0),"HECHO - SIN FECHA; ",""))-2)))</f>
        <v/>
      </c>
    </row>
    <row r="550">
      <c r="B550" s="6" t="n"/>
      <c r="D550" s="7" t="n"/>
      <c r="F550" s="7" t="n"/>
      <c r="H550" s="6" t="n"/>
      <c r="I550" s="7">
        <f>IF(A550="","",IFERROR(IF(N(INDEX('Obras'!$D$2:$D$51,MATCH(A550,'Obras'!$A$2:$A$51,0)))=0,"",INDEX('Obras'!$D$2:$D$51,MATCH(A550,'Obras'!$A$2:$A$51,0))),""))</f>
        <v/>
      </c>
      <c r="J550" s="8">
        <f>IF(N(I550)=0,"",N(I550)-TODAY())</f>
        <v/>
      </c>
      <c r="K550" s="6">
        <f>IF(NOT(OR(A550&lt;&gt;"",B550&lt;&gt;"")),"",IF(IF(A550="","SIN OBRA; ",IF(COUNTIF('Obras'!$A$2:$A$51,A550)=0,"OBRA NO ESTÁ EN OBRAS; ",""))&amp;IF(B550="","SIN PUNTO; ","")&amp;IF(AND(AND(E550&lt;&gt;"Hecho",E550&lt;&gt;"No aplica"),N(I550)&gt;0,TODAY()&gt;=N(I550)),"ABIERTO DESPUÉS DEL INICIO; ","")&amp;IF(AND(AND(E550&lt;&gt;"Hecho",E550&lt;&gt;"No aplica"),N(I550)&gt;0,TODAY()&lt;N(I550),N(I550)-TODAY()&lt;=N('Ajustes'!$B$2)),"INICIO CERCANO - SIGUE ABIERTO; ","")&amp;IF(AND(E550&lt;&gt;"No aplica",C550=""),"SIN RESPONSABLE; ","")&amp;IF(AND(AND(E550&lt;&gt;"Hecho",E550&lt;&gt;"No aplica"),N(D550)=0),"SIN FECHA LÍMITE; ","")&amp;IF(AND(AND(E550&lt;&gt;"Hecho",E550&lt;&gt;"No aplica"),N(D550)&gt;0,N(I550)&gt;0,N(D550)&gt;N(I550)),"FECHA LÍMITE DESPUÉS DEL INICIO; ","")&amp;IF(AND(AND(E550&lt;&gt;"Hecho",E550&lt;&gt;"No aplica"),N(D550)&gt;0,N(D550)&lt;TODAY()),"VENCIDO; ","")&amp;IF(AND(E550="Hecho",G550=""),"HECHO - SIN COMPROBANTE; ","")&amp;IF(AND(E550="Hecho",N(F550)=0),"HECHO - SIN FECHA; ","")="","",LEFT(IF(A550="","SIN OBRA; ",IF(COUNTIF('Obras'!$A$2:$A$51,A550)=0,"OBRA NO ESTÁ EN OBRAS; ",""))&amp;IF(B550="","SIN PUNTO; ","")&amp;IF(AND(AND(E550&lt;&gt;"Hecho",E550&lt;&gt;"No aplica"),N(I550)&gt;0,TODAY()&gt;=N(I550)),"ABIERTO DESPUÉS DEL INICIO; ","")&amp;IF(AND(AND(E550&lt;&gt;"Hecho",E550&lt;&gt;"No aplica"),N(I550)&gt;0,TODAY()&lt;N(I550),N(I550)-TODAY()&lt;=N('Ajustes'!$B$2)),"INICIO CERCANO - SIGUE ABIERTO; ","")&amp;IF(AND(E550&lt;&gt;"No aplica",C550=""),"SIN RESPONSABLE; ","")&amp;IF(AND(AND(E550&lt;&gt;"Hecho",E550&lt;&gt;"No aplica"),N(D550)=0),"SIN FECHA LÍMITE; ","")&amp;IF(AND(AND(E550&lt;&gt;"Hecho",E550&lt;&gt;"No aplica"),N(D550)&gt;0,N(I550)&gt;0,N(D550)&gt;N(I550)),"FECHA LÍMITE DESPUÉS DEL INICIO; ","")&amp;IF(AND(AND(E550&lt;&gt;"Hecho",E550&lt;&gt;"No aplica"),N(D550)&gt;0,N(D550)&lt;TODAY()),"VENCIDO; ","")&amp;IF(AND(E550="Hecho",G550=""),"HECHO - SIN COMPROBANTE; ","")&amp;IF(AND(E550="Hecho",N(F550)=0),"HECHO - SIN FECHA; ",""),LEN(IF(A550="","SIN OBRA; ",IF(COUNTIF('Obras'!$A$2:$A$51,A550)=0,"OBRA NO ESTÁ EN OBRAS; ",""))&amp;IF(B550="","SIN PUNTO; ","")&amp;IF(AND(AND(E550&lt;&gt;"Hecho",E550&lt;&gt;"No aplica"),N(I550)&gt;0,TODAY()&gt;=N(I550)),"ABIERTO DESPUÉS DEL INICIO; ","")&amp;IF(AND(AND(E550&lt;&gt;"Hecho",E550&lt;&gt;"No aplica"),N(I550)&gt;0,TODAY()&lt;N(I550),N(I550)-TODAY()&lt;=N('Ajustes'!$B$2)),"INICIO CERCANO - SIGUE ABIERTO; ","")&amp;IF(AND(E550&lt;&gt;"No aplica",C550=""),"SIN RESPONSABLE; ","")&amp;IF(AND(AND(E550&lt;&gt;"Hecho",E550&lt;&gt;"No aplica"),N(D550)=0),"SIN FECHA LÍMITE; ","")&amp;IF(AND(AND(E550&lt;&gt;"Hecho",E550&lt;&gt;"No aplica"),N(D550)&gt;0,N(I550)&gt;0,N(D550)&gt;N(I550)),"FECHA LÍMITE DESPUÉS DEL INICIO; ","")&amp;IF(AND(AND(E550&lt;&gt;"Hecho",E550&lt;&gt;"No aplica"),N(D550)&gt;0,N(D550)&lt;TODAY()),"VENCIDO; ","")&amp;IF(AND(E550="Hecho",G550=""),"HECHO - SIN COMPROBANTE; ","")&amp;IF(AND(E550="Hecho",N(F550)=0),"HECHO - SIN FECHA; ",""))-2)))</f>
        <v/>
      </c>
    </row>
    <row r="551">
      <c r="B551" s="6" t="n"/>
      <c r="D551" s="7" t="n"/>
      <c r="F551" s="7" t="n"/>
      <c r="H551" s="6" t="n"/>
      <c r="I551" s="7">
        <f>IF(A551="","",IFERROR(IF(N(INDEX('Obras'!$D$2:$D$51,MATCH(A551,'Obras'!$A$2:$A$51,0)))=0,"",INDEX('Obras'!$D$2:$D$51,MATCH(A551,'Obras'!$A$2:$A$51,0))),""))</f>
        <v/>
      </c>
      <c r="J551" s="8">
        <f>IF(N(I551)=0,"",N(I551)-TODAY())</f>
        <v/>
      </c>
      <c r="K551" s="6">
        <f>IF(NOT(OR(A551&lt;&gt;"",B551&lt;&gt;"")),"",IF(IF(A551="","SIN OBRA; ",IF(COUNTIF('Obras'!$A$2:$A$51,A551)=0,"OBRA NO ESTÁ EN OBRAS; ",""))&amp;IF(B551="","SIN PUNTO; ","")&amp;IF(AND(AND(E551&lt;&gt;"Hecho",E551&lt;&gt;"No aplica"),N(I551)&gt;0,TODAY()&gt;=N(I551)),"ABIERTO DESPUÉS DEL INICIO; ","")&amp;IF(AND(AND(E551&lt;&gt;"Hecho",E551&lt;&gt;"No aplica"),N(I551)&gt;0,TODAY()&lt;N(I551),N(I551)-TODAY()&lt;=N('Ajustes'!$B$2)),"INICIO CERCANO - SIGUE ABIERTO; ","")&amp;IF(AND(E551&lt;&gt;"No aplica",C551=""),"SIN RESPONSABLE; ","")&amp;IF(AND(AND(E551&lt;&gt;"Hecho",E551&lt;&gt;"No aplica"),N(D551)=0),"SIN FECHA LÍMITE; ","")&amp;IF(AND(AND(E551&lt;&gt;"Hecho",E551&lt;&gt;"No aplica"),N(D551)&gt;0,N(I551)&gt;0,N(D551)&gt;N(I551)),"FECHA LÍMITE DESPUÉS DEL INICIO; ","")&amp;IF(AND(AND(E551&lt;&gt;"Hecho",E551&lt;&gt;"No aplica"),N(D551)&gt;0,N(D551)&lt;TODAY()),"VENCIDO; ","")&amp;IF(AND(E551="Hecho",G551=""),"HECHO - SIN COMPROBANTE; ","")&amp;IF(AND(E551="Hecho",N(F551)=0),"HECHO - SIN FECHA; ","")="","",LEFT(IF(A551="","SIN OBRA; ",IF(COUNTIF('Obras'!$A$2:$A$51,A551)=0,"OBRA NO ESTÁ EN OBRAS; ",""))&amp;IF(B551="","SIN PUNTO; ","")&amp;IF(AND(AND(E551&lt;&gt;"Hecho",E551&lt;&gt;"No aplica"),N(I551)&gt;0,TODAY()&gt;=N(I551)),"ABIERTO DESPUÉS DEL INICIO; ","")&amp;IF(AND(AND(E551&lt;&gt;"Hecho",E551&lt;&gt;"No aplica"),N(I551)&gt;0,TODAY()&lt;N(I551),N(I551)-TODAY()&lt;=N('Ajustes'!$B$2)),"INICIO CERCANO - SIGUE ABIERTO; ","")&amp;IF(AND(E551&lt;&gt;"No aplica",C551=""),"SIN RESPONSABLE; ","")&amp;IF(AND(AND(E551&lt;&gt;"Hecho",E551&lt;&gt;"No aplica"),N(D551)=0),"SIN FECHA LÍMITE; ","")&amp;IF(AND(AND(E551&lt;&gt;"Hecho",E551&lt;&gt;"No aplica"),N(D551)&gt;0,N(I551)&gt;0,N(D551)&gt;N(I551)),"FECHA LÍMITE DESPUÉS DEL INICIO; ","")&amp;IF(AND(AND(E551&lt;&gt;"Hecho",E551&lt;&gt;"No aplica"),N(D551)&gt;0,N(D551)&lt;TODAY()),"VENCIDO; ","")&amp;IF(AND(E551="Hecho",G551=""),"HECHO - SIN COMPROBANTE; ","")&amp;IF(AND(E551="Hecho",N(F551)=0),"HECHO - SIN FECHA; ",""),LEN(IF(A551="","SIN OBRA; ",IF(COUNTIF('Obras'!$A$2:$A$51,A551)=0,"OBRA NO ESTÁ EN OBRAS; ",""))&amp;IF(B551="","SIN PUNTO; ","")&amp;IF(AND(AND(E551&lt;&gt;"Hecho",E551&lt;&gt;"No aplica"),N(I551)&gt;0,TODAY()&gt;=N(I551)),"ABIERTO DESPUÉS DEL INICIO; ","")&amp;IF(AND(AND(E551&lt;&gt;"Hecho",E551&lt;&gt;"No aplica"),N(I551)&gt;0,TODAY()&lt;N(I551),N(I551)-TODAY()&lt;=N('Ajustes'!$B$2)),"INICIO CERCANO - SIGUE ABIERTO; ","")&amp;IF(AND(E551&lt;&gt;"No aplica",C551=""),"SIN RESPONSABLE; ","")&amp;IF(AND(AND(E551&lt;&gt;"Hecho",E551&lt;&gt;"No aplica"),N(D551)=0),"SIN FECHA LÍMITE; ","")&amp;IF(AND(AND(E551&lt;&gt;"Hecho",E551&lt;&gt;"No aplica"),N(D551)&gt;0,N(I551)&gt;0,N(D551)&gt;N(I551)),"FECHA LÍMITE DESPUÉS DEL INICIO; ","")&amp;IF(AND(AND(E551&lt;&gt;"Hecho",E551&lt;&gt;"No aplica"),N(D551)&gt;0,N(D551)&lt;TODAY()),"VENCIDO; ","")&amp;IF(AND(E551="Hecho",G551=""),"HECHO - SIN COMPROBANTE; ","")&amp;IF(AND(E551="Hecho",N(F551)=0),"HECHO - SIN FECHA; ",""))-2)))</f>
        <v/>
      </c>
    </row>
    <row r="552">
      <c r="B552" s="6" t="n"/>
      <c r="D552" s="7" t="n"/>
      <c r="F552" s="7" t="n"/>
      <c r="H552" s="6" t="n"/>
      <c r="I552" s="7">
        <f>IF(A552="","",IFERROR(IF(N(INDEX('Obras'!$D$2:$D$51,MATCH(A552,'Obras'!$A$2:$A$51,0)))=0,"",INDEX('Obras'!$D$2:$D$51,MATCH(A552,'Obras'!$A$2:$A$51,0))),""))</f>
        <v/>
      </c>
      <c r="J552" s="8">
        <f>IF(N(I552)=0,"",N(I552)-TODAY())</f>
        <v/>
      </c>
      <c r="K552" s="6">
        <f>IF(NOT(OR(A552&lt;&gt;"",B552&lt;&gt;"")),"",IF(IF(A552="","SIN OBRA; ",IF(COUNTIF('Obras'!$A$2:$A$51,A552)=0,"OBRA NO ESTÁ EN OBRAS; ",""))&amp;IF(B552="","SIN PUNTO; ","")&amp;IF(AND(AND(E552&lt;&gt;"Hecho",E552&lt;&gt;"No aplica"),N(I552)&gt;0,TODAY()&gt;=N(I552)),"ABIERTO DESPUÉS DEL INICIO; ","")&amp;IF(AND(AND(E552&lt;&gt;"Hecho",E552&lt;&gt;"No aplica"),N(I552)&gt;0,TODAY()&lt;N(I552),N(I552)-TODAY()&lt;=N('Ajustes'!$B$2)),"INICIO CERCANO - SIGUE ABIERTO; ","")&amp;IF(AND(E552&lt;&gt;"No aplica",C552=""),"SIN RESPONSABLE; ","")&amp;IF(AND(AND(E552&lt;&gt;"Hecho",E552&lt;&gt;"No aplica"),N(D552)=0),"SIN FECHA LÍMITE; ","")&amp;IF(AND(AND(E552&lt;&gt;"Hecho",E552&lt;&gt;"No aplica"),N(D552)&gt;0,N(I552)&gt;0,N(D552)&gt;N(I552)),"FECHA LÍMITE DESPUÉS DEL INICIO; ","")&amp;IF(AND(AND(E552&lt;&gt;"Hecho",E552&lt;&gt;"No aplica"),N(D552)&gt;0,N(D552)&lt;TODAY()),"VENCIDO; ","")&amp;IF(AND(E552="Hecho",G552=""),"HECHO - SIN COMPROBANTE; ","")&amp;IF(AND(E552="Hecho",N(F552)=0),"HECHO - SIN FECHA; ","")="","",LEFT(IF(A552="","SIN OBRA; ",IF(COUNTIF('Obras'!$A$2:$A$51,A552)=0,"OBRA NO ESTÁ EN OBRAS; ",""))&amp;IF(B552="","SIN PUNTO; ","")&amp;IF(AND(AND(E552&lt;&gt;"Hecho",E552&lt;&gt;"No aplica"),N(I552)&gt;0,TODAY()&gt;=N(I552)),"ABIERTO DESPUÉS DEL INICIO; ","")&amp;IF(AND(AND(E552&lt;&gt;"Hecho",E552&lt;&gt;"No aplica"),N(I552)&gt;0,TODAY()&lt;N(I552),N(I552)-TODAY()&lt;=N('Ajustes'!$B$2)),"INICIO CERCANO - SIGUE ABIERTO; ","")&amp;IF(AND(E552&lt;&gt;"No aplica",C552=""),"SIN RESPONSABLE; ","")&amp;IF(AND(AND(E552&lt;&gt;"Hecho",E552&lt;&gt;"No aplica"),N(D552)=0),"SIN FECHA LÍMITE; ","")&amp;IF(AND(AND(E552&lt;&gt;"Hecho",E552&lt;&gt;"No aplica"),N(D552)&gt;0,N(I552)&gt;0,N(D552)&gt;N(I552)),"FECHA LÍMITE DESPUÉS DEL INICIO; ","")&amp;IF(AND(AND(E552&lt;&gt;"Hecho",E552&lt;&gt;"No aplica"),N(D552)&gt;0,N(D552)&lt;TODAY()),"VENCIDO; ","")&amp;IF(AND(E552="Hecho",G552=""),"HECHO - SIN COMPROBANTE; ","")&amp;IF(AND(E552="Hecho",N(F552)=0),"HECHO - SIN FECHA; ",""),LEN(IF(A552="","SIN OBRA; ",IF(COUNTIF('Obras'!$A$2:$A$51,A552)=0,"OBRA NO ESTÁ EN OBRAS; ",""))&amp;IF(B552="","SIN PUNTO; ","")&amp;IF(AND(AND(E552&lt;&gt;"Hecho",E552&lt;&gt;"No aplica"),N(I552)&gt;0,TODAY()&gt;=N(I552)),"ABIERTO DESPUÉS DEL INICIO; ","")&amp;IF(AND(AND(E552&lt;&gt;"Hecho",E552&lt;&gt;"No aplica"),N(I552)&gt;0,TODAY()&lt;N(I552),N(I552)-TODAY()&lt;=N('Ajustes'!$B$2)),"INICIO CERCANO - SIGUE ABIERTO; ","")&amp;IF(AND(E552&lt;&gt;"No aplica",C552=""),"SIN RESPONSABLE; ","")&amp;IF(AND(AND(E552&lt;&gt;"Hecho",E552&lt;&gt;"No aplica"),N(D552)=0),"SIN FECHA LÍMITE; ","")&amp;IF(AND(AND(E552&lt;&gt;"Hecho",E552&lt;&gt;"No aplica"),N(D552)&gt;0,N(I552)&gt;0,N(D552)&gt;N(I552)),"FECHA LÍMITE DESPUÉS DEL INICIO; ","")&amp;IF(AND(AND(E552&lt;&gt;"Hecho",E552&lt;&gt;"No aplica"),N(D552)&gt;0,N(D552)&lt;TODAY()),"VENCIDO; ","")&amp;IF(AND(E552="Hecho",G552=""),"HECHO - SIN COMPROBANTE; ","")&amp;IF(AND(E552="Hecho",N(F552)=0),"HECHO - SIN FECHA; ",""))-2)))</f>
        <v/>
      </c>
    </row>
    <row r="553">
      <c r="B553" s="6" t="n"/>
      <c r="D553" s="7" t="n"/>
      <c r="F553" s="7" t="n"/>
      <c r="H553" s="6" t="n"/>
      <c r="I553" s="7">
        <f>IF(A553="","",IFERROR(IF(N(INDEX('Obras'!$D$2:$D$51,MATCH(A553,'Obras'!$A$2:$A$51,0)))=0,"",INDEX('Obras'!$D$2:$D$51,MATCH(A553,'Obras'!$A$2:$A$51,0))),""))</f>
        <v/>
      </c>
      <c r="J553" s="8">
        <f>IF(N(I553)=0,"",N(I553)-TODAY())</f>
        <v/>
      </c>
      <c r="K553" s="6">
        <f>IF(NOT(OR(A553&lt;&gt;"",B553&lt;&gt;"")),"",IF(IF(A553="","SIN OBRA; ",IF(COUNTIF('Obras'!$A$2:$A$51,A553)=0,"OBRA NO ESTÁ EN OBRAS; ",""))&amp;IF(B553="","SIN PUNTO; ","")&amp;IF(AND(AND(E553&lt;&gt;"Hecho",E553&lt;&gt;"No aplica"),N(I553)&gt;0,TODAY()&gt;=N(I553)),"ABIERTO DESPUÉS DEL INICIO; ","")&amp;IF(AND(AND(E553&lt;&gt;"Hecho",E553&lt;&gt;"No aplica"),N(I553)&gt;0,TODAY()&lt;N(I553),N(I553)-TODAY()&lt;=N('Ajustes'!$B$2)),"INICIO CERCANO - SIGUE ABIERTO; ","")&amp;IF(AND(E553&lt;&gt;"No aplica",C553=""),"SIN RESPONSABLE; ","")&amp;IF(AND(AND(E553&lt;&gt;"Hecho",E553&lt;&gt;"No aplica"),N(D553)=0),"SIN FECHA LÍMITE; ","")&amp;IF(AND(AND(E553&lt;&gt;"Hecho",E553&lt;&gt;"No aplica"),N(D553)&gt;0,N(I553)&gt;0,N(D553)&gt;N(I553)),"FECHA LÍMITE DESPUÉS DEL INICIO; ","")&amp;IF(AND(AND(E553&lt;&gt;"Hecho",E553&lt;&gt;"No aplica"),N(D553)&gt;0,N(D553)&lt;TODAY()),"VENCIDO; ","")&amp;IF(AND(E553="Hecho",G553=""),"HECHO - SIN COMPROBANTE; ","")&amp;IF(AND(E553="Hecho",N(F553)=0),"HECHO - SIN FECHA; ","")="","",LEFT(IF(A553="","SIN OBRA; ",IF(COUNTIF('Obras'!$A$2:$A$51,A553)=0,"OBRA NO ESTÁ EN OBRAS; ",""))&amp;IF(B553="","SIN PUNTO; ","")&amp;IF(AND(AND(E553&lt;&gt;"Hecho",E553&lt;&gt;"No aplica"),N(I553)&gt;0,TODAY()&gt;=N(I553)),"ABIERTO DESPUÉS DEL INICIO; ","")&amp;IF(AND(AND(E553&lt;&gt;"Hecho",E553&lt;&gt;"No aplica"),N(I553)&gt;0,TODAY()&lt;N(I553),N(I553)-TODAY()&lt;=N('Ajustes'!$B$2)),"INICIO CERCANO - SIGUE ABIERTO; ","")&amp;IF(AND(E553&lt;&gt;"No aplica",C553=""),"SIN RESPONSABLE; ","")&amp;IF(AND(AND(E553&lt;&gt;"Hecho",E553&lt;&gt;"No aplica"),N(D553)=0),"SIN FECHA LÍMITE; ","")&amp;IF(AND(AND(E553&lt;&gt;"Hecho",E553&lt;&gt;"No aplica"),N(D553)&gt;0,N(I553)&gt;0,N(D553)&gt;N(I553)),"FECHA LÍMITE DESPUÉS DEL INICIO; ","")&amp;IF(AND(AND(E553&lt;&gt;"Hecho",E553&lt;&gt;"No aplica"),N(D553)&gt;0,N(D553)&lt;TODAY()),"VENCIDO; ","")&amp;IF(AND(E553="Hecho",G553=""),"HECHO - SIN COMPROBANTE; ","")&amp;IF(AND(E553="Hecho",N(F553)=0),"HECHO - SIN FECHA; ",""),LEN(IF(A553="","SIN OBRA; ",IF(COUNTIF('Obras'!$A$2:$A$51,A553)=0,"OBRA NO ESTÁ EN OBRAS; ",""))&amp;IF(B553="","SIN PUNTO; ","")&amp;IF(AND(AND(E553&lt;&gt;"Hecho",E553&lt;&gt;"No aplica"),N(I553)&gt;0,TODAY()&gt;=N(I553)),"ABIERTO DESPUÉS DEL INICIO; ","")&amp;IF(AND(AND(E553&lt;&gt;"Hecho",E553&lt;&gt;"No aplica"),N(I553)&gt;0,TODAY()&lt;N(I553),N(I553)-TODAY()&lt;=N('Ajustes'!$B$2)),"INICIO CERCANO - SIGUE ABIERTO; ","")&amp;IF(AND(E553&lt;&gt;"No aplica",C553=""),"SIN RESPONSABLE; ","")&amp;IF(AND(AND(E553&lt;&gt;"Hecho",E553&lt;&gt;"No aplica"),N(D553)=0),"SIN FECHA LÍMITE; ","")&amp;IF(AND(AND(E553&lt;&gt;"Hecho",E553&lt;&gt;"No aplica"),N(D553)&gt;0,N(I553)&gt;0,N(D553)&gt;N(I553)),"FECHA LÍMITE DESPUÉS DEL INICIO; ","")&amp;IF(AND(AND(E553&lt;&gt;"Hecho",E553&lt;&gt;"No aplica"),N(D553)&gt;0,N(D553)&lt;TODAY()),"VENCIDO; ","")&amp;IF(AND(E553="Hecho",G553=""),"HECHO - SIN COMPROBANTE; ","")&amp;IF(AND(E553="Hecho",N(F553)=0),"HECHO - SIN FECHA; ",""))-2)))</f>
        <v/>
      </c>
    </row>
    <row r="554">
      <c r="B554" s="6" t="n"/>
      <c r="D554" s="7" t="n"/>
      <c r="F554" s="7" t="n"/>
      <c r="H554" s="6" t="n"/>
      <c r="I554" s="7">
        <f>IF(A554="","",IFERROR(IF(N(INDEX('Obras'!$D$2:$D$51,MATCH(A554,'Obras'!$A$2:$A$51,0)))=0,"",INDEX('Obras'!$D$2:$D$51,MATCH(A554,'Obras'!$A$2:$A$51,0))),""))</f>
        <v/>
      </c>
      <c r="J554" s="8">
        <f>IF(N(I554)=0,"",N(I554)-TODAY())</f>
        <v/>
      </c>
      <c r="K554" s="6">
        <f>IF(NOT(OR(A554&lt;&gt;"",B554&lt;&gt;"")),"",IF(IF(A554="","SIN OBRA; ",IF(COUNTIF('Obras'!$A$2:$A$51,A554)=0,"OBRA NO ESTÁ EN OBRAS; ",""))&amp;IF(B554="","SIN PUNTO; ","")&amp;IF(AND(AND(E554&lt;&gt;"Hecho",E554&lt;&gt;"No aplica"),N(I554)&gt;0,TODAY()&gt;=N(I554)),"ABIERTO DESPUÉS DEL INICIO; ","")&amp;IF(AND(AND(E554&lt;&gt;"Hecho",E554&lt;&gt;"No aplica"),N(I554)&gt;0,TODAY()&lt;N(I554),N(I554)-TODAY()&lt;=N('Ajustes'!$B$2)),"INICIO CERCANO - SIGUE ABIERTO; ","")&amp;IF(AND(E554&lt;&gt;"No aplica",C554=""),"SIN RESPONSABLE; ","")&amp;IF(AND(AND(E554&lt;&gt;"Hecho",E554&lt;&gt;"No aplica"),N(D554)=0),"SIN FECHA LÍMITE; ","")&amp;IF(AND(AND(E554&lt;&gt;"Hecho",E554&lt;&gt;"No aplica"),N(D554)&gt;0,N(I554)&gt;0,N(D554)&gt;N(I554)),"FECHA LÍMITE DESPUÉS DEL INICIO; ","")&amp;IF(AND(AND(E554&lt;&gt;"Hecho",E554&lt;&gt;"No aplica"),N(D554)&gt;0,N(D554)&lt;TODAY()),"VENCIDO; ","")&amp;IF(AND(E554="Hecho",G554=""),"HECHO - SIN COMPROBANTE; ","")&amp;IF(AND(E554="Hecho",N(F554)=0),"HECHO - SIN FECHA; ","")="","",LEFT(IF(A554="","SIN OBRA; ",IF(COUNTIF('Obras'!$A$2:$A$51,A554)=0,"OBRA NO ESTÁ EN OBRAS; ",""))&amp;IF(B554="","SIN PUNTO; ","")&amp;IF(AND(AND(E554&lt;&gt;"Hecho",E554&lt;&gt;"No aplica"),N(I554)&gt;0,TODAY()&gt;=N(I554)),"ABIERTO DESPUÉS DEL INICIO; ","")&amp;IF(AND(AND(E554&lt;&gt;"Hecho",E554&lt;&gt;"No aplica"),N(I554)&gt;0,TODAY()&lt;N(I554),N(I554)-TODAY()&lt;=N('Ajustes'!$B$2)),"INICIO CERCANO - SIGUE ABIERTO; ","")&amp;IF(AND(E554&lt;&gt;"No aplica",C554=""),"SIN RESPONSABLE; ","")&amp;IF(AND(AND(E554&lt;&gt;"Hecho",E554&lt;&gt;"No aplica"),N(D554)=0),"SIN FECHA LÍMITE; ","")&amp;IF(AND(AND(E554&lt;&gt;"Hecho",E554&lt;&gt;"No aplica"),N(D554)&gt;0,N(I554)&gt;0,N(D554)&gt;N(I554)),"FECHA LÍMITE DESPUÉS DEL INICIO; ","")&amp;IF(AND(AND(E554&lt;&gt;"Hecho",E554&lt;&gt;"No aplica"),N(D554)&gt;0,N(D554)&lt;TODAY()),"VENCIDO; ","")&amp;IF(AND(E554="Hecho",G554=""),"HECHO - SIN COMPROBANTE; ","")&amp;IF(AND(E554="Hecho",N(F554)=0),"HECHO - SIN FECHA; ",""),LEN(IF(A554="","SIN OBRA; ",IF(COUNTIF('Obras'!$A$2:$A$51,A554)=0,"OBRA NO ESTÁ EN OBRAS; ",""))&amp;IF(B554="","SIN PUNTO; ","")&amp;IF(AND(AND(E554&lt;&gt;"Hecho",E554&lt;&gt;"No aplica"),N(I554)&gt;0,TODAY()&gt;=N(I554)),"ABIERTO DESPUÉS DEL INICIO; ","")&amp;IF(AND(AND(E554&lt;&gt;"Hecho",E554&lt;&gt;"No aplica"),N(I554)&gt;0,TODAY()&lt;N(I554),N(I554)-TODAY()&lt;=N('Ajustes'!$B$2)),"INICIO CERCANO - SIGUE ABIERTO; ","")&amp;IF(AND(E554&lt;&gt;"No aplica",C554=""),"SIN RESPONSABLE; ","")&amp;IF(AND(AND(E554&lt;&gt;"Hecho",E554&lt;&gt;"No aplica"),N(D554)=0),"SIN FECHA LÍMITE; ","")&amp;IF(AND(AND(E554&lt;&gt;"Hecho",E554&lt;&gt;"No aplica"),N(D554)&gt;0,N(I554)&gt;0,N(D554)&gt;N(I554)),"FECHA LÍMITE DESPUÉS DEL INICIO; ","")&amp;IF(AND(AND(E554&lt;&gt;"Hecho",E554&lt;&gt;"No aplica"),N(D554)&gt;0,N(D554)&lt;TODAY()),"VENCIDO; ","")&amp;IF(AND(E554="Hecho",G554=""),"HECHO - SIN COMPROBANTE; ","")&amp;IF(AND(E554="Hecho",N(F554)=0),"HECHO - SIN FECHA; ",""))-2)))</f>
        <v/>
      </c>
    </row>
    <row r="555">
      <c r="B555" s="6" t="n"/>
      <c r="D555" s="7" t="n"/>
      <c r="F555" s="7" t="n"/>
      <c r="H555" s="6" t="n"/>
      <c r="I555" s="7">
        <f>IF(A555="","",IFERROR(IF(N(INDEX('Obras'!$D$2:$D$51,MATCH(A555,'Obras'!$A$2:$A$51,0)))=0,"",INDEX('Obras'!$D$2:$D$51,MATCH(A555,'Obras'!$A$2:$A$51,0))),""))</f>
        <v/>
      </c>
      <c r="J555" s="8">
        <f>IF(N(I555)=0,"",N(I555)-TODAY())</f>
        <v/>
      </c>
      <c r="K555" s="6">
        <f>IF(NOT(OR(A555&lt;&gt;"",B555&lt;&gt;"")),"",IF(IF(A555="","SIN OBRA; ",IF(COUNTIF('Obras'!$A$2:$A$51,A555)=0,"OBRA NO ESTÁ EN OBRAS; ",""))&amp;IF(B555="","SIN PUNTO; ","")&amp;IF(AND(AND(E555&lt;&gt;"Hecho",E555&lt;&gt;"No aplica"),N(I555)&gt;0,TODAY()&gt;=N(I555)),"ABIERTO DESPUÉS DEL INICIO; ","")&amp;IF(AND(AND(E555&lt;&gt;"Hecho",E555&lt;&gt;"No aplica"),N(I555)&gt;0,TODAY()&lt;N(I555),N(I555)-TODAY()&lt;=N('Ajustes'!$B$2)),"INICIO CERCANO - SIGUE ABIERTO; ","")&amp;IF(AND(E555&lt;&gt;"No aplica",C555=""),"SIN RESPONSABLE; ","")&amp;IF(AND(AND(E555&lt;&gt;"Hecho",E555&lt;&gt;"No aplica"),N(D555)=0),"SIN FECHA LÍMITE; ","")&amp;IF(AND(AND(E555&lt;&gt;"Hecho",E555&lt;&gt;"No aplica"),N(D555)&gt;0,N(I555)&gt;0,N(D555)&gt;N(I555)),"FECHA LÍMITE DESPUÉS DEL INICIO; ","")&amp;IF(AND(AND(E555&lt;&gt;"Hecho",E555&lt;&gt;"No aplica"),N(D555)&gt;0,N(D555)&lt;TODAY()),"VENCIDO; ","")&amp;IF(AND(E555="Hecho",G555=""),"HECHO - SIN COMPROBANTE; ","")&amp;IF(AND(E555="Hecho",N(F555)=0),"HECHO - SIN FECHA; ","")="","",LEFT(IF(A555="","SIN OBRA; ",IF(COUNTIF('Obras'!$A$2:$A$51,A555)=0,"OBRA NO ESTÁ EN OBRAS; ",""))&amp;IF(B555="","SIN PUNTO; ","")&amp;IF(AND(AND(E555&lt;&gt;"Hecho",E555&lt;&gt;"No aplica"),N(I555)&gt;0,TODAY()&gt;=N(I555)),"ABIERTO DESPUÉS DEL INICIO; ","")&amp;IF(AND(AND(E555&lt;&gt;"Hecho",E555&lt;&gt;"No aplica"),N(I555)&gt;0,TODAY()&lt;N(I555),N(I555)-TODAY()&lt;=N('Ajustes'!$B$2)),"INICIO CERCANO - SIGUE ABIERTO; ","")&amp;IF(AND(E555&lt;&gt;"No aplica",C555=""),"SIN RESPONSABLE; ","")&amp;IF(AND(AND(E555&lt;&gt;"Hecho",E555&lt;&gt;"No aplica"),N(D555)=0),"SIN FECHA LÍMITE; ","")&amp;IF(AND(AND(E555&lt;&gt;"Hecho",E555&lt;&gt;"No aplica"),N(D555)&gt;0,N(I555)&gt;0,N(D555)&gt;N(I555)),"FECHA LÍMITE DESPUÉS DEL INICIO; ","")&amp;IF(AND(AND(E555&lt;&gt;"Hecho",E555&lt;&gt;"No aplica"),N(D555)&gt;0,N(D555)&lt;TODAY()),"VENCIDO; ","")&amp;IF(AND(E555="Hecho",G555=""),"HECHO - SIN COMPROBANTE; ","")&amp;IF(AND(E555="Hecho",N(F555)=0),"HECHO - SIN FECHA; ",""),LEN(IF(A555="","SIN OBRA; ",IF(COUNTIF('Obras'!$A$2:$A$51,A555)=0,"OBRA NO ESTÁ EN OBRAS; ",""))&amp;IF(B555="","SIN PUNTO; ","")&amp;IF(AND(AND(E555&lt;&gt;"Hecho",E555&lt;&gt;"No aplica"),N(I555)&gt;0,TODAY()&gt;=N(I555)),"ABIERTO DESPUÉS DEL INICIO; ","")&amp;IF(AND(AND(E555&lt;&gt;"Hecho",E555&lt;&gt;"No aplica"),N(I555)&gt;0,TODAY()&lt;N(I555),N(I555)-TODAY()&lt;=N('Ajustes'!$B$2)),"INICIO CERCANO - SIGUE ABIERTO; ","")&amp;IF(AND(E555&lt;&gt;"No aplica",C555=""),"SIN RESPONSABLE; ","")&amp;IF(AND(AND(E555&lt;&gt;"Hecho",E555&lt;&gt;"No aplica"),N(D555)=0),"SIN FECHA LÍMITE; ","")&amp;IF(AND(AND(E555&lt;&gt;"Hecho",E555&lt;&gt;"No aplica"),N(D555)&gt;0,N(I555)&gt;0,N(D555)&gt;N(I555)),"FECHA LÍMITE DESPUÉS DEL INICIO; ","")&amp;IF(AND(AND(E555&lt;&gt;"Hecho",E555&lt;&gt;"No aplica"),N(D555)&gt;0,N(D555)&lt;TODAY()),"VENCIDO; ","")&amp;IF(AND(E555="Hecho",G555=""),"HECHO - SIN COMPROBANTE; ","")&amp;IF(AND(E555="Hecho",N(F555)=0),"HECHO - SIN FECHA; ",""))-2)))</f>
        <v/>
      </c>
    </row>
    <row r="556">
      <c r="B556" s="6" t="n"/>
      <c r="D556" s="7" t="n"/>
      <c r="F556" s="7" t="n"/>
      <c r="H556" s="6" t="n"/>
      <c r="I556" s="7">
        <f>IF(A556="","",IFERROR(IF(N(INDEX('Obras'!$D$2:$D$51,MATCH(A556,'Obras'!$A$2:$A$51,0)))=0,"",INDEX('Obras'!$D$2:$D$51,MATCH(A556,'Obras'!$A$2:$A$51,0))),""))</f>
        <v/>
      </c>
      <c r="J556" s="8">
        <f>IF(N(I556)=0,"",N(I556)-TODAY())</f>
        <v/>
      </c>
      <c r="K556" s="6">
        <f>IF(NOT(OR(A556&lt;&gt;"",B556&lt;&gt;"")),"",IF(IF(A556="","SIN OBRA; ",IF(COUNTIF('Obras'!$A$2:$A$51,A556)=0,"OBRA NO ESTÁ EN OBRAS; ",""))&amp;IF(B556="","SIN PUNTO; ","")&amp;IF(AND(AND(E556&lt;&gt;"Hecho",E556&lt;&gt;"No aplica"),N(I556)&gt;0,TODAY()&gt;=N(I556)),"ABIERTO DESPUÉS DEL INICIO; ","")&amp;IF(AND(AND(E556&lt;&gt;"Hecho",E556&lt;&gt;"No aplica"),N(I556)&gt;0,TODAY()&lt;N(I556),N(I556)-TODAY()&lt;=N('Ajustes'!$B$2)),"INICIO CERCANO - SIGUE ABIERTO; ","")&amp;IF(AND(E556&lt;&gt;"No aplica",C556=""),"SIN RESPONSABLE; ","")&amp;IF(AND(AND(E556&lt;&gt;"Hecho",E556&lt;&gt;"No aplica"),N(D556)=0),"SIN FECHA LÍMITE; ","")&amp;IF(AND(AND(E556&lt;&gt;"Hecho",E556&lt;&gt;"No aplica"),N(D556)&gt;0,N(I556)&gt;0,N(D556)&gt;N(I556)),"FECHA LÍMITE DESPUÉS DEL INICIO; ","")&amp;IF(AND(AND(E556&lt;&gt;"Hecho",E556&lt;&gt;"No aplica"),N(D556)&gt;0,N(D556)&lt;TODAY()),"VENCIDO; ","")&amp;IF(AND(E556="Hecho",G556=""),"HECHO - SIN COMPROBANTE; ","")&amp;IF(AND(E556="Hecho",N(F556)=0),"HECHO - SIN FECHA; ","")="","",LEFT(IF(A556="","SIN OBRA; ",IF(COUNTIF('Obras'!$A$2:$A$51,A556)=0,"OBRA NO ESTÁ EN OBRAS; ",""))&amp;IF(B556="","SIN PUNTO; ","")&amp;IF(AND(AND(E556&lt;&gt;"Hecho",E556&lt;&gt;"No aplica"),N(I556)&gt;0,TODAY()&gt;=N(I556)),"ABIERTO DESPUÉS DEL INICIO; ","")&amp;IF(AND(AND(E556&lt;&gt;"Hecho",E556&lt;&gt;"No aplica"),N(I556)&gt;0,TODAY()&lt;N(I556),N(I556)-TODAY()&lt;=N('Ajustes'!$B$2)),"INICIO CERCANO - SIGUE ABIERTO; ","")&amp;IF(AND(E556&lt;&gt;"No aplica",C556=""),"SIN RESPONSABLE; ","")&amp;IF(AND(AND(E556&lt;&gt;"Hecho",E556&lt;&gt;"No aplica"),N(D556)=0),"SIN FECHA LÍMITE; ","")&amp;IF(AND(AND(E556&lt;&gt;"Hecho",E556&lt;&gt;"No aplica"),N(D556)&gt;0,N(I556)&gt;0,N(D556)&gt;N(I556)),"FECHA LÍMITE DESPUÉS DEL INICIO; ","")&amp;IF(AND(AND(E556&lt;&gt;"Hecho",E556&lt;&gt;"No aplica"),N(D556)&gt;0,N(D556)&lt;TODAY()),"VENCIDO; ","")&amp;IF(AND(E556="Hecho",G556=""),"HECHO - SIN COMPROBANTE; ","")&amp;IF(AND(E556="Hecho",N(F556)=0),"HECHO - SIN FECHA; ",""),LEN(IF(A556="","SIN OBRA; ",IF(COUNTIF('Obras'!$A$2:$A$51,A556)=0,"OBRA NO ESTÁ EN OBRAS; ",""))&amp;IF(B556="","SIN PUNTO; ","")&amp;IF(AND(AND(E556&lt;&gt;"Hecho",E556&lt;&gt;"No aplica"),N(I556)&gt;0,TODAY()&gt;=N(I556)),"ABIERTO DESPUÉS DEL INICIO; ","")&amp;IF(AND(AND(E556&lt;&gt;"Hecho",E556&lt;&gt;"No aplica"),N(I556)&gt;0,TODAY()&lt;N(I556),N(I556)-TODAY()&lt;=N('Ajustes'!$B$2)),"INICIO CERCANO - SIGUE ABIERTO; ","")&amp;IF(AND(E556&lt;&gt;"No aplica",C556=""),"SIN RESPONSABLE; ","")&amp;IF(AND(AND(E556&lt;&gt;"Hecho",E556&lt;&gt;"No aplica"),N(D556)=0),"SIN FECHA LÍMITE; ","")&amp;IF(AND(AND(E556&lt;&gt;"Hecho",E556&lt;&gt;"No aplica"),N(D556)&gt;0,N(I556)&gt;0,N(D556)&gt;N(I556)),"FECHA LÍMITE DESPUÉS DEL INICIO; ","")&amp;IF(AND(AND(E556&lt;&gt;"Hecho",E556&lt;&gt;"No aplica"),N(D556)&gt;0,N(D556)&lt;TODAY()),"VENCIDO; ","")&amp;IF(AND(E556="Hecho",G556=""),"HECHO - SIN COMPROBANTE; ","")&amp;IF(AND(E556="Hecho",N(F556)=0),"HECHO - SIN FECHA; ",""))-2)))</f>
        <v/>
      </c>
    </row>
    <row r="557">
      <c r="B557" s="6" t="n"/>
      <c r="D557" s="7" t="n"/>
      <c r="F557" s="7" t="n"/>
      <c r="H557" s="6" t="n"/>
      <c r="I557" s="7">
        <f>IF(A557="","",IFERROR(IF(N(INDEX('Obras'!$D$2:$D$51,MATCH(A557,'Obras'!$A$2:$A$51,0)))=0,"",INDEX('Obras'!$D$2:$D$51,MATCH(A557,'Obras'!$A$2:$A$51,0))),""))</f>
        <v/>
      </c>
      <c r="J557" s="8">
        <f>IF(N(I557)=0,"",N(I557)-TODAY())</f>
        <v/>
      </c>
      <c r="K557" s="6">
        <f>IF(NOT(OR(A557&lt;&gt;"",B557&lt;&gt;"")),"",IF(IF(A557="","SIN OBRA; ",IF(COUNTIF('Obras'!$A$2:$A$51,A557)=0,"OBRA NO ESTÁ EN OBRAS; ",""))&amp;IF(B557="","SIN PUNTO; ","")&amp;IF(AND(AND(E557&lt;&gt;"Hecho",E557&lt;&gt;"No aplica"),N(I557)&gt;0,TODAY()&gt;=N(I557)),"ABIERTO DESPUÉS DEL INICIO; ","")&amp;IF(AND(AND(E557&lt;&gt;"Hecho",E557&lt;&gt;"No aplica"),N(I557)&gt;0,TODAY()&lt;N(I557),N(I557)-TODAY()&lt;=N('Ajustes'!$B$2)),"INICIO CERCANO - SIGUE ABIERTO; ","")&amp;IF(AND(E557&lt;&gt;"No aplica",C557=""),"SIN RESPONSABLE; ","")&amp;IF(AND(AND(E557&lt;&gt;"Hecho",E557&lt;&gt;"No aplica"),N(D557)=0),"SIN FECHA LÍMITE; ","")&amp;IF(AND(AND(E557&lt;&gt;"Hecho",E557&lt;&gt;"No aplica"),N(D557)&gt;0,N(I557)&gt;0,N(D557)&gt;N(I557)),"FECHA LÍMITE DESPUÉS DEL INICIO; ","")&amp;IF(AND(AND(E557&lt;&gt;"Hecho",E557&lt;&gt;"No aplica"),N(D557)&gt;0,N(D557)&lt;TODAY()),"VENCIDO; ","")&amp;IF(AND(E557="Hecho",G557=""),"HECHO - SIN COMPROBANTE; ","")&amp;IF(AND(E557="Hecho",N(F557)=0),"HECHO - SIN FECHA; ","")="","",LEFT(IF(A557="","SIN OBRA; ",IF(COUNTIF('Obras'!$A$2:$A$51,A557)=0,"OBRA NO ESTÁ EN OBRAS; ",""))&amp;IF(B557="","SIN PUNTO; ","")&amp;IF(AND(AND(E557&lt;&gt;"Hecho",E557&lt;&gt;"No aplica"),N(I557)&gt;0,TODAY()&gt;=N(I557)),"ABIERTO DESPUÉS DEL INICIO; ","")&amp;IF(AND(AND(E557&lt;&gt;"Hecho",E557&lt;&gt;"No aplica"),N(I557)&gt;0,TODAY()&lt;N(I557),N(I557)-TODAY()&lt;=N('Ajustes'!$B$2)),"INICIO CERCANO - SIGUE ABIERTO; ","")&amp;IF(AND(E557&lt;&gt;"No aplica",C557=""),"SIN RESPONSABLE; ","")&amp;IF(AND(AND(E557&lt;&gt;"Hecho",E557&lt;&gt;"No aplica"),N(D557)=0),"SIN FECHA LÍMITE; ","")&amp;IF(AND(AND(E557&lt;&gt;"Hecho",E557&lt;&gt;"No aplica"),N(D557)&gt;0,N(I557)&gt;0,N(D557)&gt;N(I557)),"FECHA LÍMITE DESPUÉS DEL INICIO; ","")&amp;IF(AND(AND(E557&lt;&gt;"Hecho",E557&lt;&gt;"No aplica"),N(D557)&gt;0,N(D557)&lt;TODAY()),"VENCIDO; ","")&amp;IF(AND(E557="Hecho",G557=""),"HECHO - SIN COMPROBANTE; ","")&amp;IF(AND(E557="Hecho",N(F557)=0),"HECHO - SIN FECHA; ",""),LEN(IF(A557="","SIN OBRA; ",IF(COUNTIF('Obras'!$A$2:$A$51,A557)=0,"OBRA NO ESTÁ EN OBRAS; ",""))&amp;IF(B557="","SIN PUNTO; ","")&amp;IF(AND(AND(E557&lt;&gt;"Hecho",E557&lt;&gt;"No aplica"),N(I557)&gt;0,TODAY()&gt;=N(I557)),"ABIERTO DESPUÉS DEL INICIO; ","")&amp;IF(AND(AND(E557&lt;&gt;"Hecho",E557&lt;&gt;"No aplica"),N(I557)&gt;0,TODAY()&lt;N(I557),N(I557)-TODAY()&lt;=N('Ajustes'!$B$2)),"INICIO CERCANO - SIGUE ABIERTO; ","")&amp;IF(AND(E557&lt;&gt;"No aplica",C557=""),"SIN RESPONSABLE; ","")&amp;IF(AND(AND(E557&lt;&gt;"Hecho",E557&lt;&gt;"No aplica"),N(D557)=0),"SIN FECHA LÍMITE; ","")&amp;IF(AND(AND(E557&lt;&gt;"Hecho",E557&lt;&gt;"No aplica"),N(D557)&gt;0,N(I557)&gt;0,N(D557)&gt;N(I557)),"FECHA LÍMITE DESPUÉS DEL INICIO; ","")&amp;IF(AND(AND(E557&lt;&gt;"Hecho",E557&lt;&gt;"No aplica"),N(D557)&gt;0,N(D557)&lt;TODAY()),"VENCIDO; ","")&amp;IF(AND(E557="Hecho",G557=""),"HECHO - SIN COMPROBANTE; ","")&amp;IF(AND(E557="Hecho",N(F557)=0),"HECHO - SIN FECHA; ",""))-2)))</f>
        <v/>
      </c>
    </row>
    <row r="558">
      <c r="B558" s="6" t="n"/>
      <c r="D558" s="7" t="n"/>
      <c r="F558" s="7" t="n"/>
      <c r="H558" s="6" t="n"/>
      <c r="I558" s="7">
        <f>IF(A558="","",IFERROR(IF(N(INDEX('Obras'!$D$2:$D$51,MATCH(A558,'Obras'!$A$2:$A$51,0)))=0,"",INDEX('Obras'!$D$2:$D$51,MATCH(A558,'Obras'!$A$2:$A$51,0))),""))</f>
        <v/>
      </c>
      <c r="J558" s="8">
        <f>IF(N(I558)=0,"",N(I558)-TODAY())</f>
        <v/>
      </c>
      <c r="K558" s="6">
        <f>IF(NOT(OR(A558&lt;&gt;"",B558&lt;&gt;"")),"",IF(IF(A558="","SIN OBRA; ",IF(COUNTIF('Obras'!$A$2:$A$51,A558)=0,"OBRA NO ESTÁ EN OBRAS; ",""))&amp;IF(B558="","SIN PUNTO; ","")&amp;IF(AND(AND(E558&lt;&gt;"Hecho",E558&lt;&gt;"No aplica"),N(I558)&gt;0,TODAY()&gt;=N(I558)),"ABIERTO DESPUÉS DEL INICIO; ","")&amp;IF(AND(AND(E558&lt;&gt;"Hecho",E558&lt;&gt;"No aplica"),N(I558)&gt;0,TODAY()&lt;N(I558),N(I558)-TODAY()&lt;=N('Ajustes'!$B$2)),"INICIO CERCANO - SIGUE ABIERTO; ","")&amp;IF(AND(E558&lt;&gt;"No aplica",C558=""),"SIN RESPONSABLE; ","")&amp;IF(AND(AND(E558&lt;&gt;"Hecho",E558&lt;&gt;"No aplica"),N(D558)=0),"SIN FECHA LÍMITE; ","")&amp;IF(AND(AND(E558&lt;&gt;"Hecho",E558&lt;&gt;"No aplica"),N(D558)&gt;0,N(I558)&gt;0,N(D558)&gt;N(I558)),"FECHA LÍMITE DESPUÉS DEL INICIO; ","")&amp;IF(AND(AND(E558&lt;&gt;"Hecho",E558&lt;&gt;"No aplica"),N(D558)&gt;0,N(D558)&lt;TODAY()),"VENCIDO; ","")&amp;IF(AND(E558="Hecho",G558=""),"HECHO - SIN COMPROBANTE; ","")&amp;IF(AND(E558="Hecho",N(F558)=0),"HECHO - SIN FECHA; ","")="","",LEFT(IF(A558="","SIN OBRA; ",IF(COUNTIF('Obras'!$A$2:$A$51,A558)=0,"OBRA NO ESTÁ EN OBRAS; ",""))&amp;IF(B558="","SIN PUNTO; ","")&amp;IF(AND(AND(E558&lt;&gt;"Hecho",E558&lt;&gt;"No aplica"),N(I558)&gt;0,TODAY()&gt;=N(I558)),"ABIERTO DESPUÉS DEL INICIO; ","")&amp;IF(AND(AND(E558&lt;&gt;"Hecho",E558&lt;&gt;"No aplica"),N(I558)&gt;0,TODAY()&lt;N(I558),N(I558)-TODAY()&lt;=N('Ajustes'!$B$2)),"INICIO CERCANO - SIGUE ABIERTO; ","")&amp;IF(AND(E558&lt;&gt;"No aplica",C558=""),"SIN RESPONSABLE; ","")&amp;IF(AND(AND(E558&lt;&gt;"Hecho",E558&lt;&gt;"No aplica"),N(D558)=0),"SIN FECHA LÍMITE; ","")&amp;IF(AND(AND(E558&lt;&gt;"Hecho",E558&lt;&gt;"No aplica"),N(D558)&gt;0,N(I558)&gt;0,N(D558)&gt;N(I558)),"FECHA LÍMITE DESPUÉS DEL INICIO; ","")&amp;IF(AND(AND(E558&lt;&gt;"Hecho",E558&lt;&gt;"No aplica"),N(D558)&gt;0,N(D558)&lt;TODAY()),"VENCIDO; ","")&amp;IF(AND(E558="Hecho",G558=""),"HECHO - SIN COMPROBANTE; ","")&amp;IF(AND(E558="Hecho",N(F558)=0),"HECHO - SIN FECHA; ",""),LEN(IF(A558="","SIN OBRA; ",IF(COUNTIF('Obras'!$A$2:$A$51,A558)=0,"OBRA NO ESTÁ EN OBRAS; ",""))&amp;IF(B558="","SIN PUNTO; ","")&amp;IF(AND(AND(E558&lt;&gt;"Hecho",E558&lt;&gt;"No aplica"),N(I558)&gt;0,TODAY()&gt;=N(I558)),"ABIERTO DESPUÉS DEL INICIO; ","")&amp;IF(AND(AND(E558&lt;&gt;"Hecho",E558&lt;&gt;"No aplica"),N(I558)&gt;0,TODAY()&lt;N(I558),N(I558)-TODAY()&lt;=N('Ajustes'!$B$2)),"INICIO CERCANO - SIGUE ABIERTO; ","")&amp;IF(AND(E558&lt;&gt;"No aplica",C558=""),"SIN RESPONSABLE; ","")&amp;IF(AND(AND(E558&lt;&gt;"Hecho",E558&lt;&gt;"No aplica"),N(D558)=0),"SIN FECHA LÍMITE; ","")&amp;IF(AND(AND(E558&lt;&gt;"Hecho",E558&lt;&gt;"No aplica"),N(D558)&gt;0,N(I558)&gt;0,N(D558)&gt;N(I558)),"FECHA LÍMITE DESPUÉS DEL INICIO; ","")&amp;IF(AND(AND(E558&lt;&gt;"Hecho",E558&lt;&gt;"No aplica"),N(D558)&gt;0,N(D558)&lt;TODAY()),"VENCIDO; ","")&amp;IF(AND(E558="Hecho",G558=""),"HECHO - SIN COMPROBANTE; ","")&amp;IF(AND(E558="Hecho",N(F558)=0),"HECHO - SIN FECHA; ",""))-2)))</f>
        <v/>
      </c>
    </row>
    <row r="559">
      <c r="B559" s="6" t="n"/>
      <c r="D559" s="7" t="n"/>
      <c r="F559" s="7" t="n"/>
      <c r="H559" s="6" t="n"/>
      <c r="I559" s="7">
        <f>IF(A559="","",IFERROR(IF(N(INDEX('Obras'!$D$2:$D$51,MATCH(A559,'Obras'!$A$2:$A$51,0)))=0,"",INDEX('Obras'!$D$2:$D$51,MATCH(A559,'Obras'!$A$2:$A$51,0))),""))</f>
        <v/>
      </c>
      <c r="J559" s="8">
        <f>IF(N(I559)=0,"",N(I559)-TODAY())</f>
        <v/>
      </c>
      <c r="K559" s="6">
        <f>IF(NOT(OR(A559&lt;&gt;"",B559&lt;&gt;"")),"",IF(IF(A559="","SIN OBRA; ",IF(COUNTIF('Obras'!$A$2:$A$51,A559)=0,"OBRA NO ESTÁ EN OBRAS; ",""))&amp;IF(B559="","SIN PUNTO; ","")&amp;IF(AND(AND(E559&lt;&gt;"Hecho",E559&lt;&gt;"No aplica"),N(I559)&gt;0,TODAY()&gt;=N(I559)),"ABIERTO DESPUÉS DEL INICIO; ","")&amp;IF(AND(AND(E559&lt;&gt;"Hecho",E559&lt;&gt;"No aplica"),N(I559)&gt;0,TODAY()&lt;N(I559),N(I559)-TODAY()&lt;=N('Ajustes'!$B$2)),"INICIO CERCANO - SIGUE ABIERTO; ","")&amp;IF(AND(E559&lt;&gt;"No aplica",C559=""),"SIN RESPONSABLE; ","")&amp;IF(AND(AND(E559&lt;&gt;"Hecho",E559&lt;&gt;"No aplica"),N(D559)=0),"SIN FECHA LÍMITE; ","")&amp;IF(AND(AND(E559&lt;&gt;"Hecho",E559&lt;&gt;"No aplica"),N(D559)&gt;0,N(I559)&gt;0,N(D559)&gt;N(I559)),"FECHA LÍMITE DESPUÉS DEL INICIO; ","")&amp;IF(AND(AND(E559&lt;&gt;"Hecho",E559&lt;&gt;"No aplica"),N(D559)&gt;0,N(D559)&lt;TODAY()),"VENCIDO; ","")&amp;IF(AND(E559="Hecho",G559=""),"HECHO - SIN COMPROBANTE; ","")&amp;IF(AND(E559="Hecho",N(F559)=0),"HECHO - SIN FECHA; ","")="","",LEFT(IF(A559="","SIN OBRA; ",IF(COUNTIF('Obras'!$A$2:$A$51,A559)=0,"OBRA NO ESTÁ EN OBRAS; ",""))&amp;IF(B559="","SIN PUNTO; ","")&amp;IF(AND(AND(E559&lt;&gt;"Hecho",E559&lt;&gt;"No aplica"),N(I559)&gt;0,TODAY()&gt;=N(I559)),"ABIERTO DESPUÉS DEL INICIO; ","")&amp;IF(AND(AND(E559&lt;&gt;"Hecho",E559&lt;&gt;"No aplica"),N(I559)&gt;0,TODAY()&lt;N(I559),N(I559)-TODAY()&lt;=N('Ajustes'!$B$2)),"INICIO CERCANO - SIGUE ABIERTO; ","")&amp;IF(AND(E559&lt;&gt;"No aplica",C559=""),"SIN RESPONSABLE; ","")&amp;IF(AND(AND(E559&lt;&gt;"Hecho",E559&lt;&gt;"No aplica"),N(D559)=0),"SIN FECHA LÍMITE; ","")&amp;IF(AND(AND(E559&lt;&gt;"Hecho",E559&lt;&gt;"No aplica"),N(D559)&gt;0,N(I559)&gt;0,N(D559)&gt;N(I559)),"FECHA LÍMITE DESPUÉS DEL INICIO; ","")&amp;IF(AND(AND(E559&lt;&gt;"Hecho",E559&lt;&gt;"No aplica"),N(D559)&gt;0,N(D559)&lt;TODAY()),"VENCIDO; ","")&amp;IF(AND(E559="Hecho",G559=""),"HECHO - SIN COMPROBANTE; ","")&amp;IF(AND(E559="Hecho",N(F559)=0),"HECHO - SIN FECHA; ",""),LEN(IF(A559="","SIN OBRA; ",IF(COUNTIF('Obras'!$A$2:$A$51,A559)=0,"OBRA NO ESTÁ EN OBRAS; ",""))&amp;IF(B559="","SIN PUNTO; ","")&amp;IF(AND(AND(E559&lt;&gt;"Hecho",E559&lt;&gt;"No aplica"),N(I559)&gt;0,TODAY()&gt;=N(I559)),"ABIERTO DESPUÉS DEL INICIO; ","")&amp;IF(AND(AND(E559&lt;&gt;"Hecho",E559&lt;&gt;"No aplica"),N(I559)&gt;0,TODAY()&lt;N(I559),N(I559)-TODAY()&lt;=N('Ajustes'!$B$2)),"INICIO CERCANO - SIGUE ABIERTO; ","")&amp;IF(AND(E559&lt;&gt;"No aplica",C559=""),"SIN RESPONSABLE; ","")&amp;IF(AND(AND(E559&lt;&gt;"Hecho",E559&lt;&gt;"No aplica"),N(D559)=0),"SIN FECHA LÍMITE; ","")&amp;IF(AND(AND(E559&lt;&gt;"Hecho",E559&lt;&gt;"No aplica"),N(D559)&gt;0,N(I559)&gt;0,N(D559)&gt;N(I559)),"FECHA LÍMITE DESPUÉS DEL INICIO; ","")&amp;IF(AND(AND(E559&lt;&gt;"Hecho",E559&lt;&gt;"No aplica"),N(D559)&gt;0,N(D559)&lt;TODAY()),"VENCIDO; ","")&amp;IF(AND(E559="Hecho",G559=""),"HECHO - SIN COMPROBANTE; ","")&amp;IF(AND(E559="Hecho",N(F559)=0),"HECHO - SIN FECHA; ",""))-2)))</f>
        <v/>
      </c>
    </row>
    <row r="560">
      <c r="B560" s="6" t="n"/>
      <c r="D560" s="7" t="n"/>
      <c r="F560" s="7" t="n"/>
      <c r="H560" s="6" t="n"/>
      <c r="I560" s="7">
        <f>IF(A560="","",IFERROR(IF(N(INDEX('Obras'!$D$2:$D$51,MATCH(A560,'Obras'!$A$2:$A$51,0)))=0,"",INDEX('Obras'!$D$2:$D$51,MATCH(A560,'Obras'!$A$2:$A$51,0))),""))</f>
        <v/>
      </c>
      <c r="J560" s="8">
        <f>IF(N(I560)=0,"",N(I560)-TODAY())</f>
        <v/>
      </c>
      <c r="K560" s="6">
        <f>IF(NOT(OR(A560&lt;&gt;"",B560&lt;&gt;"")),"",IF(IF(A560="","SIN OBRA; ",IF(COUNTIF('Obras'!$A$2:$A$51,A560)=0,"OBRA NO ESTÁ EN OBRAS; ",""))&amp;IF(B560="","SIN PUNTO; ","")&amp;IF(AND(AND(E560&lt;&gt;"Hecho",E560&lt;&gt;"No aplica"),N(I560)&gt;0,TODAY()&gt;=N(I560)),"ABIERTO DESPUÉS DEL INICIO; ","")&amp;IF(AND(AND(E560&lt;&gt;"Hecho",E560&lt;&gt;"No aplica"),N(I560)&gt;0,TODAY()&lt;N(I560),N(I560)-TODAY()&lt;=N('Ajustes'!$B$2)),"INICIO CERCANO - SIGUE ABIERTO; ","")&amp;IF(AND(E560&lt;&gt;"No aplica",C560=""),"SIN RESPONSABLE; ","")&amp;IF(AND(AND(E560&lt;&gt;"Hecho",E560&lt;&gt;"No aplica"),N(D560)=0),"SIN FECHA LÍMITE; ","")&amp;IF(AND(AND(E560&lt;&gt;"Hecho",E560&lt;&gt;"No aplica"),N(D560)&gt;0,N(I560)&gt;0,N(D560)&gt;N(I560)),"FECHA LÍMITE DESPUÉS DEL INICIO; ","")&amp;IF(AND(AND(E560&lt;&gt;"Hecho",E560&lt;&gt;"No aplica"),N(D560)&gt;0,N(D560)&lt;TODAY()),"VENCIDO; ","")&amp;IF(AND(E560="Hecho",G560=""),"HECHO - SIN COMPROBANTE; ","")&amp;IF(AND(E560="Hecho",N(F560)=0),"HECHO - SIN FECHA; ","")="","",LEFT(IF(A560="","SIN OBRA; ",IF(COUNTIF('Obras'!$A$2:$A$51,A560)=0,"OBRA NO ESTÁ EN OBRAS; ",""))&amp;IF(B560="","SIN PUNTO; ","")&amp;IF(AND(AND(E560&lt;&gt;"Hecho",E560&lt;&gt;"No aplica"),N(I560)&gt;0,TODAY()&gt;=N(I560)),"ABIERTO DESPUÉS DEL INICIO; ","")&amp;IF(AND(AND(E560&lt;&gt;"Hecho",E560&lt;&gt;"No aplica"),N(I560)&gt;0,TODAY()&lt;N(I560),N(I560)-TODAY()&lt;=N('Ajustes'!$B$2)),"INICIO CERCANO - SIGUE ABIERTO; ","")&amp;IF(AND(E560&lt;&gt;"No aplica",C560=""),"SIN RESPONSABLE; ","")&amp;IF(AND(AND(E560&lt;&gt;"Hecho",E560&lt;&gt;"No aplica"),N(D560)=0),"SIN FECHA LÍMITE; ","")&amp;IF(AND(AND(E560&lt;&gt;"Hecho",E560&lt;&gt;"No aplica"),N(D560)&gt;0,N(I560)&gt;0,N(D560)&gt;N(I560)),"FECHA LÍMITE DESPUÉS DEL INICIO; ","")&amp;IF(AND(AND(E560&lt;&gt;"Hecho",E560&lt;&gt;"No aplica"),N(D560)&gt;0,N(D560)&lt;TODAY()),"VENCIDO; ","")&amp;IF(AND(E560="Hecho",G560=""),"HECHO - SIN COMPROBANTE; ","")&amp;IF(AND(E560="Hecho",N(F560)=0),"HECHO - SIN FECHA; ",""),LEN(IF(A560="","SIN OBRA; ",IF(COUNTIF('Obras'!$A$2:$A$51,A560)=0,"OBRA NO ESTÁ EN OBRAS; ",""))&amp;IF(B560="","SIN PUNTO; ","")&amp;IF(AND(AND(E560&lt;&gt;"Hecho",E560&lt;&gt;"No aplica"),N(I560)&gt;0,TODAY()&gt;=N(I560)),"ABIERTO DESPUÉS DEL INICIO; ","")&amp;IF(AND(AND(E560&lt;&gt;"Hecho",E560&lt;&gt;"No aplica"),N(I560)&gt;0,TODAY()&lt;N(I560),N(I560)-TODAY()&lt;=N('Ajustes'!$B$2)),"INICIO CERCANO - SIGUE ABIERTO; ","")&amp;IF(AND(E560&lt;&gt;"No aplica",C560=""),"SIN RESPONSABLE; ","")&amp;IF(AND(AND(E560&lt;&gt;"Hecho",E560&lt;&gt;"No aplica"),N(D560)=0),"SIN FECHA LÍMITE; ","")&amp;IF(AND(AND(E560&lt;&gt;"Hecho",E560&lt;&gt;"No aplica"),N(D560)&gt;0,N(I560)&gt;0,N(D560)&gt;N(I560)),"FECHA LÍMITE DESPUÉS DEL INICIO; ","")&amp;IF(AND(AND(E560&lt;&gt;"Hecho",E560&lt;&gt;"No aplica"),N(D560)&gt;0,N(D560)&lt;TODAY()),"VENCIDO; ","")&amp;IF(AND(E560="Hecho",G560=""),"HECHO - SIN COMPROBANTE; ","")&amp;IF(AND(E560="Hecho",N(F560)=0),"HECHO - SIN FECHA; ",""))-2)))</f>
        <v/>
      </c>
    </row>
    <row r="561">
      <c r="B561" s="6" t="n"/>
      <c r="D561" s="7" t="n"/>
      <c r="F561" s="7" t="n"/>
      <c r="H561" s="6" t="n"/>
      <c r="I561" s="7">
        <f>IF(A561="","",IFERROR(IF(N(INDEX('Obras'!$D$2:$D$51,MATCH(A561,'Obras'!$A$2:$A$51,0)))=0,"",INDEX('Obras'!$D$2:$D$51,MATCH(A561,'Obras'!$A$2:$A$51,0))),""))</f>
        <v/>
      </c>
      <c r="J561" s="8">
        <f>IF(N(I561)=0,"",N(I561)-TODAY())</f>
        <v/>
      </c>
      <c r="K561" s="6">
        <f>IF(NOT(OR(A561&lt;&gt;"",B561&lt;&gt;"")),"",IF(IF(A561="","SIN OBRA; ",IF(COUNTIF('Obras'!$A$2:$A$51,A561)=0,"OBRA NO ESTÁ EN OBRAS; ",""))&amp;IF(B561="","SIN PUNTO; ","")&amp;IF(AND(AND(E561&lt;&gt;"Hecho",E561&lt;&gt;"No aplica"),N(I561)&gt;0,TODAY()&gt;=N(I561)),"ABIERTO DESPUÉS DEL INICIO; ","")&amp;IF(AND(AND(E561&lt;&gt;"Hecho",E561&lt;&gt;"No aplica"),N(I561)&gt;0,TODAY()&lt;N(I561),N(I561)-TODAY()&lt;=N('Ajustes'!$B$2)),"INICIO CERCANO - SIGUE ABIERTO; ","")&amp;IF(AND(E561&lt;&gt;"No aplica",C561=""),"SIN RESPONSABLE; ","")&amp;IF(AND(AND(E561&lt;&gt;"Hecho",E561&lt;&gt;"No aplica"),N(D561)=0),"SIN FECHA LÍMITE; ","")&amp;IF(AND(AND(E561&lt;&gt;"Hecho",E561&lt;&gt;"No aplica"),N(D561)&gt;0,N(I561)&gt;0,N(D561)&gt;N(I561)),"FECHA LÍMITE DESPUÉS DEL INICIO; ","")&amp;IF(AND(AND(E561&lt;&gt;"Hecho",E561&lt;&gt;"No aplica"),N(D561)&gt;0,N(D561)&lt;TODAY()),"VENCIDO; ","")&amp;IF(AND(E561="Hecho",G561=""),"HECHO - SIN COMPROBANTE; ","")&amp;IF(AND(E561="Hecho",N(F561)=0),"HECHO - SIN FECHA; ","")="","",LEFT(IF(A561="","SIN OBRA; ",IF(COUNTIF('Obras'!$A$2:$A$51,A561)=0,"OBRA NO ESTÁ EN OBRAS; ",""))&amp;IF(B561="","SIN PUNTO; ","")&amp;IF(AND(AND(E561&lt;&gt;"Hecho",E561&lt;&gt;"No aplica"),N(I561)&gt;0,TODAY()&gt;=N(I561)),"ABIERTO DESPUÉS DEL INICIO; ","")&amp;IF(AND(AND(E561&lt;&gt;"Hecho",E561&lt;&gt;"No aplica"),N(I561)&gt;0,TODAY()&lt;N(I561),N(I561)-TODAY()&lt;=N('Ajustes'!$B$2)),"INICIO CERCANO - SIGUE ABIERTO; ","")&amp;IF(AND(E561&lt;&gt;"No aplica",C561=""),"SIN RESPONSABLE; ","")&amp;IF(AND(AND(E561&lt;&gt;"Hecho",E561&lt;&gt;"No aplica"),N(D561)=0),"SIN FECHA LÍMITE; ","")&amp;IF(AND(AND(E561&lt;&gt;"Hecho",E561&lt;&gt;"No aplica"),N(D561)&gt;0,N(I561)&gt;0,N(D561)&gt;N(I561)),"FECHA LÍMITE DESPUÉS DEL INICIO; ","")&amp;IF(AND(AND(E561&lt;&gt;"Hecho",E561&lt;&gt;"No aplica"),N(D561)&gt;0,N(D561)&lt;TODAY()),"VENCIDO; ","")&amp;IF(AND(E561="Hecho",G561=""),"HECHO - SIN COMPROBANTE; ","")&amp;IF(AND(E561="Hecho",N(F561)=0),"HECHO - SIN FECHA; ",""),LEN(IF(A561="","SIN OBRA; ",IF(COUNTIF('Obras'!$A$2:$A$51,A561)=0,"OBRA NO ESTÁ EN OBRAS; ",""))&amp;IF(B561="","SIN PUNTO; ","")&amp;IF(AND(AND(E561&lt;&gt;"Hecho",E561&lt;&gt;"No aplica"),N(I561)&gt;0,TODAY()&gt;=N(I561)),"ABIERTO DESPUÉS DEL INICIO; ","")&amp;IF(AND(AND(E561&lt;&gt;"Hecho",E561&lt;&gt;"No aplica"),N(I561)&gt;0,TODAY()&lt;N(I561),N(I561)-TODAY()&lt;=N('Ajustes'!$B$2)),"INICIO CERCANO - SIGUE ABIERTO; ","")&amp;IF(AND(E561&lt;&gt;"No aplica",C561=""),"SIN RESPONSABLE; ","")&amp;IF(AND(AND(E561&lt;&gt;"Hecho",E561&lt;&gt;"No aplica"),N(D561)=0),"SIN FECHA LÍMITE; ","")&amp;IF(AND(AND(E561&lt;&gt;"Hecho",E561&lt;&gt;"No aplica"),N(D561)&gt;0,N(I561)&gt;0,N(D561)&gt;N(I561)),"FECHA LÍMITE DESPUÉS DEL INICIO; ","")&amp;IF(AND(AND(E561&lt;&gt;"Hecho",E561&lt;&gt;"No aplica"),N(D561)&gt;0,N(D561)&lt;TODAY()),"VENCIDO; ","")&amp;IF(AND(E561="Hecho",G561=""),"HECHO - SIN COMPROBANTE; ","")&amp;IF(AND(E561="Hecho",N(F561)=0),"HECHO - SIN FECHA; ",""))-2)))</f>
        <v/>
      </c>
    </row>
    <row r="562">
      <c r="B562" s="6" t="n"/>
      <c r="D562" s="7" t="n"/>
      <c r="F562" s="7" t="n"/>
      <c r="H562" s="6" t="n"/>
      <c r="I562" s="7">
        <f>IF(A562="","",IFERROR(IF(N(INDEX('Obras'!$D$2:$D$51,MATCH(A562,'Obras'!$A$2:$A$51,0)))=0,"",INDEX('Obras'!$D$2:$D$51,MATCH(A562,'Obras'!$A$2:$A$51,0))),""))</f>
        <v/>
      </c>
      <c r="J562" s="8">
        <f>IF(N(I562)=0,"",N(I562)-TODAY())</f>
        <v/>
      </c>
      <c r="K562" s="6">
        <f>IF(NOT(OR(A562&lt;&gt;"",B562&lt;&gt;"")),"",IF(IF(A562="","SIN OBRA; ",IF(COUNTIF('Obras'!$A$2:$A$51,A562)=0,"OBRA NO ESTÁ EN OBRAS; ",""))&amp;IF(B562="","SIN PUNTO; ","")&amp;IF(AND(AND(E562&lt;&gt;"Hecho",E562&lt;&gt;"No aplica"),N(I562)&gt;0,TODAY()&gt;=N(I562)),"ABIERTO DESPUÉS DEL INICIO; ","")&amp;IF(AND(AND(E562&lt;&gt;"Hecho",E562&lt;&gt;"No aplica"),N(I562)&gt;0,TODAY()&lt;N(I562),N(I562)-TODAY()&lt;=N('Ajustes'!$B$2)),"INICIO CERCANO - SIGUE ABIERTO; ","")&amp;IF(AND(E562&lt;&gt;"No aplica",C562=""),"SIN RESPONSABLE; ","")&amp;IF(AND(AND(E562&lt;&gt;"Hecho",E562&lt;&gt;"No aplica"),N(D562)=0),"SIN FECHA LÍMITE; ","")&amp;IF(AND(AND(E562&lt;&gt;"Hecho",E562&lt;&gt;"No aplica"),N(D562)&gt;0,N(I562)&gt;0,N(D562)&gt;N(I562)),"FECHA LÍMITE DESPUÉS DEL INICIO; ","")&amp;IF(AND(AND(E562&lt;&gt;"Hecho",E562&lt;&gt;"No aplica"),N(D562)&gt;0,N(D562)&lt;TODAY()),"VENCIDO; ","")&amp;IF(AND(E562="Hecho",G562=""),"HECHO - SIN COMPROBANTE; ","")&amp;IF(AND(E562="Hecho",N(F562)=0),"HECHO - SIN FECHA; ","")="","",LEFT(IF(A562="","SIN OBRA; ",IF(COUNTIF('Obras'!$A$2:$A$51,A562)=0,"OBRA NO ESTÁ EN OBRAS; ",""))&amp;IF(B562="","SIN PUNTO; ","")&amp;IF(AND(AND(E562&lt;&gt;"Hecho",E562&lt;&gt;"No aplica"),N(I562)&gt;0,TODAY()&gt;=N(I562)),"ABIERTO DESPUÉS DEL INICIO; ","")&amp;IF(AND(AND(E562&lt;&gt;"Hecho",E562&lt;&gt;"No aplica"),N(I562)&gt;0,TODAY()&lt;N(I562),N(I562)-TODAY()&lt;=N('Ajustes'!$B$2)),"INICIO CERCANO - SIGUE ABIERTO; ","")&amp;IF(AND(E562&lt;&gt;"No aplica",C562=""),"SIN RESPONSABLE; ","")&amp;IF(AND(AND(E562&lt;&gt;"Hecho",E562&lt;&gt;"No aplica"),N(D562)=0),"SIN FECHA LÍMITE; ","")&amp;IF(AND(AND(E562&lt;&gt;"Hecho",E562&lt;&gt;"No aplica"),N(D562)&gt;0,N(I562)&gt;0,N(D562)&gt;N(I562)),"FECHA LÍMITE DESPUÉS DEL INICIO; ","")&amp;IF(AND(AND(E562&lt;&gt;"Hecho",E562&lt;&gt;"No aplica"),N(D562)&gt;0,N(D562)&lt;TODAY()),"VENCIDO; ","")&amp;IF(AND(E562="Hecho",G562=""),"HECHO - SIN COMPROBANTE; ","")&amp;IF(AND(E562="Hecho",N(F562)=0),"HECHO - SIN FECHA; ",""),LEN(IF(A562="","SIN OBRA; ",IF(COUNTIF('Obras'!$A$2:$A$51,A562)=0,"OBRA NO ESTÁ EN OBRAS; ",""))&amp;IF(B562="","SIN PUNTO; ","")&amp;IF(AND(AND(E562&lt;&gt;"Hecho",E562&lt;&gt;"No aplica"),N(I562)&gt;0,TODAY()&gt;=N(I562)),"ABIERTO DESPUÉS DEL INICIO; ","")&amp;IF(AND(AND(E562&lt;&gt;"Hecho",E562&lt;&gt;"No aplica"),N(I562)&gt;0,TODAY()&lt;N(I562),N(I562)-TODAY()&lt;=N('Ajustes'!$B$2)),"INICIO CERCANO - SIGUE ABIERTO; ","")&amp;IF(AND(E562&lt;&gt;"No aplica",C562=""),"SIN RESPONSABLE; ","")&amp;IF(AND(AND(E562&lt;&gt;"Hecho",E562&lt;&gt;"No aplica"),N(D562)=0),"SIN FECHA LÍMITE; ","")&amp;IF(AND(AND(E562&lt;&gt;"Hecho",E562&lt;&gt;"No aplica"),N(D562)&gt;0,N(I562)&gt;0,N(D562)&gt;N(I562)),"FECHA LÍMITE DESPUÉS DEL INICIO; ","")&amp;IF(AND(AND(E562&lt;&gt;"Hecho",E562&lt;&gt;"No aplica"),N(D562)&gt;0,N(D562)&lt;TODAY()),"VENCIDO; ","")&amp;IF(AND(E562="Hecho",G562=""),"HECHO - SIN COMPROBANTE; ","")&amp;IF(AND(E562="Hecho",N(F562)=0),"HECHO - SIN FECHA; ",""))-2)))</f>
        <v/>
      </c>
    </row>
    <row r="563">
      <c r="B563" s="6" t="n"/>
      <c r="D563" s="7" t="n"/>
      <c r="F563" s="7" t="n"/>
      <c r="H563" s="6" t="n"/>
      <c r="I563" s="7">
        <f>IF(A563="","",IFERROR(IF(N(INDEX('Obras'!$D$2:$D$51,MATCH(A563,'Obras'!$A$2:$A$51,0)))=0,"",INDEX('Obras'!$D$2:$D$51,MATCH(A563,'Obras'!$A$2:$A$51,0))),""))</f>
        <v/>
      </c>
      <c r="J563" s="8">
        <f>IF(N(I563)=0,"",N(I563)-TODAY())</f>
        <v/>
      </c>
      <c r="K563" s="6">
        <f>IF(NOT(OR(A563&lt;&gt;"",B563&lt;&gt;"")),"",IF(IF(A563="","SIN OBRA; ",IF(COUNTIF('Obras'!$A$2:$A$51,A563)=0,"OBRA NO ESTÁ EN OBRAS; ",""))&amp;IF(B563="","SIN PUNTO; ","")&amp;IF(AND(AND(E563&lt;&gt;"Hecho",E563&lt;&gt;"No aplica"),N(I563)&gt;0,TODAY()&gt;=N(I563)),"ABIERTO DESPUÉS DEL INICIO; ","")&amp;IF(AND(AND(E563&lt;&gt;"Hecho",E563&lt;&gt;"No aplica"),N(I563)&gt;0,TODAY()&lt;N(I563),N(I563)-TODAY()&lt;=N('Ajustes'!$B$2)),"INICIO CERCANO - SIGUE ABIERTO; ","")&amp;IF(AND(E563&lt;&gt;"No aplica",C563=""),"SIN RESPONSABLE; ","")&amp;IF(AND(AND(E563&lt;&gt;"Hecho",E563&lt;&gt;"No aplica"),N(D563)=0),"SIN FECHA LÍMITE; ","")&amp;IF(AND(AND(E563&lt;&gt;"Hecho",E563&lt;&gt;"No aplica"),N(D563)&gt;0,N(I563)&gt;0,N(D563)&gt;N(I563)),"FECHA LÍMITE DESPUÉS DEL INICIO; ","")&amp;IF(AND(AND(E563&lt;&gt;"Hecho",E563&lt;&gt;"No aplica"),N(D563)&gt;0,N(D563)&lt;TODAY()),"VENCIDO; ","")&amp;IF(AND(E563="Hecho",G563=""),"HECHO - SIN COMPROBANTE; ","")&amp;IF(AND(E563="Hecho",N(F563)=0),"HECHO - SIN FECHA; ","")="","",LEFT(IF(A563="","SIN OBRA; ",IF(COUNTIF('Obras'!$A$2:$A$51,A563)=0,"OBRA NO ESTÁ EN OBRAS; ",""))&amp;IF(B563="","SIN PUNTO; ","")&amp;IF(AND(AND(E563&lt;&gt;"Hecho",E563&lt;&gt;"No aplica"),N(I563)&gt;0,TODAY()&gt;=N(I563)),"ABIERTO DESPUÉS DEL INICIO; ","")&amp;IF(AND(AND(E563&lt;&gt;"Hecho",E563&lt;&gt;"No aplica"),N(I563)&gt;0,TODAY()&lt;N(I563),N(I563)-TODAY()&lt;=N('Ajustes'!$B$2)),"INICIO CERCANO - SIGUE ABIERTO; ","")&amp;IF(AND(E563&lt;&gt;"No aplica",C563=""),"SIN RESPONSABLE; ","")&amp;IF(AND(AND(E563&lt;&gt;"Hecho",E563&lt;&gt;"No aplica"),N(D563)=0),"SIN FECHA LÍMITE; ","")&amp;IF(AND(AND(E563&lt;&gt;"Hecho",E563&lt;&gt;"No aplica"),N(D563)&gt;0,N(I563)&gt;0,N(D563)&gt;N(I563)),"FECHA LÍMITE DESPUÉS DEL INICIO; ","")&amp;IF(AND(AND(E563&lt;&gt;"Hecho",E563&lt;&gt;"No aplica"),N(D563)&gt;0,N(D563)&lt;TODAY()),"VENCIDO; ","")&amp;IF(AND(E563="Hecho",G563=""),"HECHO - SIN COMPROBANTE; ","")&amp;IF(AND(E563="Hecho",N(F563)=0),"HECHO - SIN FECHA; ",""),LEN(IF(A563="","SIN OBRA; ",IF(COUNTIF('Obras'!$A$2:$A$51,A563)=0,"OBRA NO ESTÁ EN OBRAS; ",""))&amp;IF(B563="","SIN PUNTO; ","")&amp;IF(AND(AND(E563&lt;&gt;"Hecho",E563&lt;&gt;"No aplica"),N(I563)&gt;0,TODAY()&gt;=N(I563)),"ABIERTO DESPUÉS DEL INICIO; ","")&amp;IF(AND(AND(E563&lt;&gt;"Hecho",E563&lt;&gt;"No aplica"),N(I563)&gt;0,TODAY()&lt;N(I563),N(I563)-TODAY()&lt;=N('Ajustes'!$B$2)),"INICIO CERCANO - SIGUE ABIERTO; ","")&amp;IF(AND(E563&lt;&gt;"No aplica",C563=""),"SIN RESPONSABLE; ","")&amp;IF(AND(AND(E563&lt;&gt;"Hecho",E563&lt;&gt;"No aplica"),N(D563)=0),"SIN FECHA LÍMITE; ","")&amp;IF(AND(AND(E563&lt;&gt;"Hecho",E563&lt;&gt;"No aplica"),N(D563)&gt;0,N(I563)&gt;0,N(D563)&gt;N(I563)),"FECHA LÍMITE DESPUÉS DEL INICIO; ","")&amp;IF(AND(AND(E563&lt;&gt;"Hecho",E563&lt;&gt;"No aplica"),N(D563)&gt;0,N(D563)&lt;TODAY()),"VENCIDO; ","")&amp;IF(AND(E563="Hecho",G563=""),"HECHO - SIN COMPROBANTE; ","")&amp;IF(AND(E563="Hecho",N(F563)=0),"HECHO - SIN FECHA; ",""))-2)))</f>
        <v/>
      </c>
    </row>
    <row r="564">
      <c r="B564" s="6" t="n"/>
      <c r="D564" s="7" t="n"/>
      <c r="F564" s="7" t="n"/>
      <c r="H564" s="6" t="n"/>
      <c r="I564" s="7">
        <f>IF(A564="","",IFERROR(IF(N(INDEX('Obras'!$D$2:$D$51,MATCH(A564,'Obras'!$A$2:$A$51,0)))=0,"",INDEX('Obras'!$D$2:$D$51,MATCH(A564,'Obras'!$A$2:$A$51,0))),""))</f>
        <v/>
      </c>
      <c r="J564" s="8">
        <f>IF(N(I564)=0,"",N(I564)-TODAY())</f>
        <v/>
      </c>
      <c r="K564" s="6">
        <f>IF(NOT(OR(A564&lt;&gt;"",B564&lt;&gt;"")),"",IF(IF(A564="","SIN OBRA; ",IF(COUNTIF('Obras'!$A$2:$A$51,A564)=0,"OBRA NO ESTÁ EN OBRAS; ",""))&amp;IF(B564="","SIN PUNTO; ","")&amp;IF(AND(AND(E564&lt;&gt;"Hecho",E564&lt;&gt;"No aplica"),N(I564)&gt;0,TODAY()&gt;=N(I564)),"ABIERTO DESPUÉS DEL INICIO; ","")&amp;IF(AND(AND(E564&lt;&gt;"Hecho",E564&lt;&gt;"No aplica"),N(I564)&gt;0,TODAY()&lt;N(I564),N(I564)-TODAY()&lt;=N('Ajustes'!$B$2)),"INICIO CERCANO - SIGUE ABIERTO; ","")&amp;IF(AND(E564&lt;&gt;"No aplica",C564=""),"SIN RESPONSABLE; ","")&amp;IF(AND(AND(E564&lt;&gt;"Hecho",E564&lt;&gt;"No aplica"),N(D564)=0),"SIN FECHA LÍMITE; ","")&amp;IF(AND(AND(E564&lt;&gt;"Hecho",E564&lt;&gt;"No aplica"),N(D564)&gt;0,N(I564)&gt;0,N(D564)&gt;N(I564)),"FECHA LÍMITE DESPUÉS DEL INICIO; ","")&amp;IF(AND(AND(E564&lt;&gt;"Hecho",E564&lt;&gt;"No aplica"),N(D564)&gt;0,N(D564)&lt;TODAY()),"VENCIDO; ","")&amp;IF(AND(E564="Hecho",G564=""),"HECHO - SIN COMPROBANTE; ","")&amp;IF(AND(E564="Hecho",N(F564)=0),"HECHO - SIN FECHA; ","")="","",LEFT(IF(A564="","SIN OBRA; ",IF(COUNTIF('Obras'!$A$2:$A$51,A564)=0,"OBRA NO ESTÁ EN OBRAS; ",""))&amp;IF(B564="","SIN PUNTO; ","")&amp;IF(AND(AND(E564&lt;&gt;"Hecho",E564&lt;&gt;"No aplica"),N(I564)&gt;0,TODAY()&gt;=N(I564)),"ABIERTO DESPUÉS DEL INICIO; ","")&amp;IF(AND(AND(E564&lt;&gt;"Hecho",E564&lt;&gt;"No aplica"),N(I564)&gt;0,TODAY()&lt;N(I564),N(I564)-TODAY()&lt;=N('Ajustes'!$B$2)),"INICIO CERCANO - SIGUE ABIERTO; ","")&amp;IF(AND(E564&lt;&gt;"No aplica",C564=""),"SIN RESPONSABLE; ","")&amp;IF(AND(AND(E564&lt;&gt;"Hecho",E564&lt;&gt;"No aplica"),N(D564)=0),"SIN FECHA LÍMITE; ","")&amp;IF(AND(AND(E564&lt;&gt;"Hecho",E564&lt;&gt;"No aplica"),N(D564)&gt;0,N(I564)&gt;0,N(D564)&gt;N(I564)),"FECHA LÍMITE DESPUÉS DEL INICIO; ","")&amp;IF(AND(AND(E564&lt;&gt;"Hecho",E564&lt;&gt;"No aplica"),N(D564)&gt;0,N(D564)&lt;TODAY()),"VENCIDO; ","")&amp;IF(AND(E564="Hecho",G564=""),"HECHO - SIN COMPROBANTE; ","")&amp;IF(AND(E564="Hecho",N(F564)=0),"HECHO - SIN FECHA; ",""),LEN(IF(A564="","SIN OBRA; ",IF(COUNTIF('Obras'!$A$2:$A$51,A564)=0,"OBRA NO ESTÁ EN OBRAS; ",""))&amp;IF(B564="","SIN PUNTO; ","")&amp;IF(AND(AND(E564&lt;&gt;"Hecho",E564&lt;&gt;"No aplica"),N(I564)&gt;0,TODAY()&gt;=N(I564)),"ABIERTO DESPUÉS DEL INICIO; ","")&amp;IF(AND(AND(E564&lt;&gt;"Hecho",E564&lt;&gt;"No aplica"),N(I564)&gt;0,TODAY()&lt;N(I564),N(I564)-TODAY()&lt;=N('Ajustes'!$B$2)),"INICIO CERCANO - SIGUE ABIERTO; ","")&amp;IF(AND(E564&lt;&gt;"No aplica",C564=""),"SIN RESPONSABLE; ","")&amp;IF(AND(AND(E564&lt;&gt;"Hecho",E564&lt;&gt;"No aplica"),N(D564)=0),"SIN FECHA LÍMITE; ","")&amp;IF(AND(AND(E564&lt;&gt;"Hecho",E564&lt;&gt;"No aplica"),N(D564)&gt;0,N(I564)&gt;0,N(D564)&gt;N(I564)),"FECHA LÍMITE DESPUÉS DEL INICIO; ","")&amp;IF(AND(AND(E564&lt;&gt;"Hecho",E564&lt;&gt;"No aplica"),N(D564)&gt;0,N(D564)&lt;TODAY()),"VENCIDO; ","")&amp;IF(AND(E564="Hecho",G564=""),"HECHO - SIN COMPROBANTE; ","")&amp;IF(AND(E564="Hecho",N(F564)=0),"HECHO - SIN FECHA; ",""))-2)))</f>
        <v/>
      </c>
    </row>
    <row r="565">
      <c r="B565" s="6" t="n"/>
      <c r="D565" s="7" t="n"/>
      <c r="F565" s="7" t="n"/>
      <c r="H565" s="6" t="n"/>
      <c r="I565" s="7">
        <f>IF(A565="","",IFERROR(IF(N(INDEX('Obras'!$D$2:$D$51,MATCH(A565,'Obras'!$A$2:$A$51,0)))=0,"",INDEX('Obras'!$D$2:$D$51,MATCH(A565,'Obras'!$A$2:$A$51,0))),""))</f>
        <v/>
      </c>
      <c r="J565" s="8">
        <f>IF(N(I565)=0,"",N(I565)-TODAY())</f>
        <v/>
      </c>
      <c r="K565" s="6">
        <f>IF(NOT(OR(A565&lt;&gt;"",B565&lt;&gt;"")),"",IF(IF(A565="","SIN OBRA; ",IF(COUNTIF('Obras'!$A$2:$A$51,A565)=0,"OBRA NO ESTÁ EN OBRAS; ",""))&amp;IF(B565="","SIN PUNTO; ","")&amp;IF(AND(AND(E565&lt;&gt;"Hecho",E565&lt;&gt;"No aplica"),N(I565)&gt;0,TODAY()&gt;=N(I565)),"ABIERTO DESPUÉS DEL INICIO; ","")&amp;IF(AND(AND(E565&lt;&gt;"Hecho",E565&lt;&gt;"No aplica"),N(I565)&gt;0,TODAY()&lt;N(I565),N(I565)-TODAY()&lt;=N('Ajustes'!$B$2)),"INICIO CERCANO - SIGUE ABIERTO; ","")&amp;IF(AND(E565&lt;&gt;"No aplica",C565=""),"SIN RESPONSABLE; ","")&amp;IF(AND(AND(E565&lt;&gt;"Hecho",E565&lt;&gt;"No aplica"),N(D565)=0),"SIN FECHA LÍMITE; ","")&amp;IF(AND(AND(E565&lt;&gt;"Hecho",E565&lt;&gt;"No aplica"),N(D565)&gt;0,N(I565)&gt;0,N(D565)&gt;N(I565)),"FECHA LÍMITE DESPUÉS DEL INICIO; ","")&amp;IF(AND(AND(E565&lt;&gt;"Hecho",E565&lt;&gt;"No aplica"),N(D565)&gt;0,N(D565)&lt;TODAY()),"VENCIDO; ","")&amp;IF(AND(E565="Hecho",G565=""),"HECHO - SIN COMPROBANTE; ","")&amp;IF(AND(E565="Hecho",N(F565)=0),"HECHO - SIN FECHA; ","")="","",LEFT(IF(A565="","SIN OBRA; ",IF(COUNTIF('Obras'!$A$2:$A$51,A565)=0,"OBRA NO ESTÁ EN OBRAS; ",""))&amp;IF(B565="","SIN PUNTO; ","")&amp;IF(AND(AND(E565&lt;&gt;"Hecho",E565&lt;&gt;"No aplica"),N(I565)&gt;0,TODAY()&gt;=N(I565)),"ABIERTO DESPUÉS DEL INICIO; ","")&amp;IF(AND(AND(E565&lt;&gt;"Hecho",E565&lt;&gt;"No aplica"),N(I565)&gt;0,TODAY()&lt;N(I565),N(I565)-TODAY()&lt;=N('Ajustes'!$B$2)),"INICIO CERCANO - SIGUE ABIERTO; ","")&amp;IF(AND(E565&lt;&gt;"No aplica",C565=""),"SIN RESPONSABLE; ","")&amp;IF(AND(AND(E565&lt;&gt;"Hecho",E565&lt;&gt;"No aplica"),N(D565)=0),"SIN FECHA LÍMITE; ","")&amp;IF(AND(AND(E565&lt;&gt;"Hecho",E565&lt;&gt;"No aplica"),N(D565)&gt;0,N(I565)&gt;0,N(D565)&gt;N(I565)),"FECHA LÍMITE DESPUÉS DEL INICIO; ","")&amp;IF(AND(AND(E565&lt;&gt;"Hecho",E565&lt;&gt;"No aplica"),N(D565)&gt;0,N(D565)&lt;TODAY()),"VENCIDO; ","")&amp;IF(AND(E565="Hecho",G565=""),"HECHO - SIN COMPROBANTE; ","")&amp;IF(AND(E565="Hecho",N(F565)=0),"HECHO - SIN FECHA; ",""),LEN(IF(A565="","SIN OBRA; ",IF(COUNTIF('Obras'!$A$2:$A$51,A565)=0,"OBRA NO ESTÁ EN OBRAS; ",""))&amp;IF(B565="","SIN PUNTO; ","")&amp;IF(AND(AND(E565&lt;&gt;"Hecho",E565&lt;&gt;"No aplica"),N(I565)&gt;0,TODAY()&gt;=N(I565)),"ABIERTO DESPUÉS DEL INICIO; ","")&amp;IF(AND(AND(E565&lt;&gt;"Hecho",E565&lt;&gt;"No aplica"),N(I565)&gt;0,TODAY()&lt;N(I565),N(I565)-TODAY()&lt;=N('Ajustes'!$B$2)),"INICIO CERCANO - SIGUE ABIERTO; ","")&amp;IF(AND(E565&lt;&gt;"No aplica",C565=""),"SIN RESPONSABLE; ","")&amp;IF(AND(AND(E565&lt;&gt;"Hecho",E565&lt;&gt;"No aplica"),N(D565)=0),"SIN FECHA LÍMITE; ","")&amp;IF(AND(AND(E565&lt;&gt;"Hecho",E565&lt;&gt;"No aplica"),N(D565)&gt;0,N(I565)&gt;0,N(D565)&gt;N(I565)),"FECHA LÍMITE DESPUÉS DEL INICIO; ","")&amp;IF(AND(AND(E565&lt;&gt;"Hecho",E565&lt;&gt;"No aplica"),N(D565)&gt;0,N(D565)&lt;TODAY()),"VENCIDO; ","")&amp;IF(AND(E565="Hecho",G565=""),"HECHO - SIN COMPROBANTE; ","")&amp;IF(AND(E565="Hecho",N(F565)=0),"HECHO - SIN FECHA; ",""))-2)))</f>
        <v/>
      </c>
    </row>
    <row r="566">
      <c r="B566" s="6" t="n"/>
      <c r="D566" s="7" t="n"/>
      <c r="F566" s="7" t="n"/>
      <c r="H566" s="6" t="n"/>
      <c r="I566" s="7">
        <f>IF(A566="","",IFERROR(IF(N(INDEX('Obras'!$D$2:$D$51,MATCH(A566,'Obras'!$A$2:$A$51,0)))=0,"",INDEX('Obras'!$D$2:$D$51,MATCH(A566,'Obras'!$A$2:$A$51,0))),""))</f>
        <v/>
      </c>
      <c r="J566" s="8">
        <f>IF(N(I566)=0,"",N(I566)-TODAY())</f>
        <v/>
      </c>
      <c r="K566" s="6">
        <f>IF(NOT(OR(A566&lt;&gt;"",B566&lt;&gt;"")),"",IF(IF(A566="","SIN OBRA; ",IF(COUNTIF('Obras'!$A$2:$A$51,A566)=0,"OBRA NO ESTÁ EN OBRAS; ",""))&amp;IF(B566="","SIN PUNTO; ","")&amp;IF(AND(AND(E566&lt;&gt;"Hecho",E566&lt;&gt;"No aplica"),N(I566)&gt;0,TODAY()&gt;=N(I566)),"ABIERTO DESPUÉS DEL INICIO; ","")&amp;IF(AND(AND(E566&lt;&gt;"Hecho",E566&lt;&gt;"No aplica"),N(I566)&gt;0,TODAY()&lt;N(I566),N(I566)-TODAY()&lt;=N('Ajustes'!$B$2)),"INICIO CERCANO - SIGUE ABIERTO; ","")&amp;IF(AND(E566&lt;&gt;"No aplica",C566=""),"SIN RESPONSABLE; ","")&amp;IF(AND(AND(E566&lt;&gt;"Hecho",E566&lt;&gt;"No aplica"),N(D566)=0),"SIN FECHA LÍMITE; ","")&amp;IF(AND(AND(E566&lt;&gt;"Hecho",E566&lt;&gt;"No aplica"),N(D566)&gt;0,N(I566)&gt;0,N(D566)&gt;N(I566)),"FECHA LÍMITE DESPUÉS DEL INICIO; ","")&amp;IF(AND(AND(E566&lt;&gt;"Hecho",E566&lt;&gt;"No aplica"),N(D566)&gt;0,N(D566)&lt;TODAY()),"VENCIDO; ","")&amp;IF(AND(E566="Hecho",G566=""),"HECHO - SIN COMPROBANTE; ","")&amp;IF(AND(E566="Hecho",N(F566)=0),"HECHO - SIN FECHA; ","")="","",LEFT(IF(A566="","SIN OBRA; ",IF(COUNTIF('Obras'!$A$2:$A$51,A566)=0,"OBRA NO ESTÁ EN OBRAS; ",""))&amp;IF(B566="","SIN PUNTO; ","")&amp;IF(AND(AND(E566&lt;&gt;"Hecho",E566&lt;&gt;"No aplica"),N(I566)&gt;0,TODAY()&gt;=N(I566)),"ABIERTO DESPUÉS DEL INICIO; ","")&amp;IF(AND(AND(E566&lt;&gt;"Hecho",E566&lt;&gt;"No aplica"),N(I566)&gt;0,TODAY()&lt;N(I566),N(I566)-TODAY()&lt;=N('Ajustes'!$B$2)),"INICIO CERCANO - SIGUE ABIERTO; ","")&amp;IF(AND(E566&lt;&gt;"No aplica",C566=""),"SIN RESPONSABLE; ","")&amp;IF(AND(AND(E566&lt;&gt;"Hecho",E566&lt;&gt;"No aplica"),N(D566)=0),"SIN FECHA LÍMITE; ","")&amp;IF(AND(AND(E566&lt;&gt;"Hecho",E566&lt;&gt;"No aplica"),N(D566)&gt;0,N(I566)&gt;0,N(D566)&gt;N(I566)),"FECHA LÍMITE DESPUÉS DEL INICIO; ","")&amp;IF(AND(AND(E566&lt;&gt;"Hecho",E566&lt;&gt;"No aplica"),N(D566)&gt;0,N(D566)&lt;TODAY()),"VENCIDO; ","")&amp;IF(AND(E566="Hecho",G566=""),"HECHO - SIN COMPROBANTE; ","")&amp;IF(AND(E566="Hecho",N(F566)=0),"HECHO - SIN FECHA; ",""),LEN(IF(A566="","SIN OBRA; ",IF(COUNTIF('Obras'!$A$2:$A$51,A566)=0,"OBRA NO ESTÁ EN OBRAS; ",""))&amp;IF(B566="","SIN PUNTO; ","")&amp;IF(AND(AND(E566&lt;&gt;"Hecho",E566&lt;&gt;"No aplica"),N(I566)&gt;0,TODAY()&gt;=N(I566)),"ABIERTO DESPUÉS DEL INICIO; ","")&amp;IF(AND(AND(E566&lt;&gt;"Hecho",E566&lt;&gt;"No aplica"),N(I566)&gt;0,TODAY()&lt;N(I566),N(I566)-TODAY()&lt;=N('Ajustes'!$B$2)),"INICIO CERCANO - SIGUE ABIERTO; ","")&amp;IF(AND(E566&lt;&gt;"No aplica",C566=""),"SIN RESPONSABLE; ","")&amp;IF(AND(AND(E566&lt;&gt;"Hecho",E566&lt;&gt;"No aplica"),N(D566)=0),"SIN FECHA LÍMITE; ","")&amp;IF(AND(AND(E566&lt;&gt;"Hecho",E566&lt;&gt;"No aplica"),N(D566)&gt;0,N(I566)&gt;0,N(D566)&gt;N(I566)),"FECHA LÍMITE DESPUÉS DEL INICIO; ","")&amp;IF(AND(AND(E566&lt;&gt;"Hecho",E566&lt;&gt;"No aplica"),N(D566)&gt;0,N(D566)&lt;TODAY()),"VENCIDO; ","")&amp;IF(AND(E566="Hecho",G566=""),"HECHO - SIN COMPROBANTE; ","")&amp;IF(AND(E566="Hecho",N(F566)=0),"HECHO - SIN FECHA; ",""))-2)))</f>
        <v/>
      </c>
    </row>
    <row r="567">
      <c r="B567" s="6" t="n"/>
      <c r="D567" s="7" t="n"/>
      <c r="F567" s="7" t="n"/>
      <c r="H567" s="6" t="n"/>
      <c r="I567" s="7">
        <f>IF(A567="","",IFERROR(IF(N(INDEX('Obras'!$D$2:$D$51,MATCH(A567,'Obras'!$A$2:$A$51,0)))=0,"",INDEX('Obras'!$D$2:$D$51,MATCH(A567,'Obras'!$A$2:$A$51,0))),""))</f>
        <v/>
      </c>
      <c r="J567" s="8">
        <f>IF(N(I567)=0,"",N(I567)-TODAY())</f>
        <v/>
      </c>
      <c r="K567" s="6">
        <f>IF(NOT(OR(A567&lt;&gt;"",B567&lt;&gt;"")),"",IF(IF(A567="","SIN OBRA; ",IF(COUNTIF('Obras'!$A$2:$A$51,A567)=0,"OBRA NO ESTÁ EN OBRAS; ",""))&amp;IF(B567="","SIN PUNTO; ","")&amp;IF(AND(AND(E567&lt;&gt;"Hecho",E567&lt;&gt;"No aplica"),N(I567)&gt;0,TODAY()&gt;=N(I567)),"ABIERTO DESPUÉS DEL INICIO; ","")&amp;IF(AND(AND(E567&lt;&gt;"Hecho",E567&lt;&gt;"No aplica"),N(I567)&gt;0,TODAY()&lt;N(I567),N(I567)-TODAY()&lt;=N('Ajustes'!$B$2)),"INICIO CERCANO - SIGUE ABIERTO; ","")&amp;IF(AND(E567&lt;&gt;"No aplica",C567=""),"SIN RESPONSABLE; ","")&amp;IF(AND(AND(E567&lt;&gt;"Hecho",E567&lt;&gt;"No aplica"),N(D567)=0),"SIN FECHA LÍMITE; ","")&amp;IF(AND(AND(E567&lt;&gt;"Hecho",E567&lt;&gt;"No aplica"),N(D567)&gt;0,N(I567)&gt;0,N(D567)&gt;N(I567)),"FECHA LÍMITE DESPUÉS DEL INICIO; ","")&amp;IF(AND(AND(E567&lt;&gt;"Hecho",E567&lt;&gt;"No aplica"),N(D567)&gt;0,N(D567)&lt;TODAY()),"VENCIDO; ","")&amp;IF(AND(E567="Hecho",G567=""),"HECHO - SIN COMPROBANTE; ","")&amp;IF(AND(E567="Hecho",N(F567)=0),"HECHO - SIN FECHA; ","")="","",LEFT(IF(A567="","SIN OBRA; ",IF(COUNTIF('Obras'!$A$2:$A$51,A567)=0,"OBRA NO ESTÁ EN OBRAS; ",""))&amp;IF(B567="","SIN PUNTO; ","")&amp;IF(AND(AND(E567&lt;&gt;"Hecho",E567&lt;&gt;"No aplica"),N(I567)&gt;0,TODAY()&gt;=N(I567)),"ABIERTO DESPUÉS DEL INICIO; ","")&amp;IF(AND(AND(E567&lt;&gt;"Hecho",E567&lt;&gt;"No aplica"),N(I567)&gt;0,TODAY()&lt;N(I567),N(I567)-TODAY()&lt;=N('Ajustes'!$B$2)),"INICIO CERCANO - SIGUE ABIERTO; ","")&amp;IF(AND(E567&lt;&gt;"No aplica",C567=""),"SIN RESPONSABLE; ","")&amp;IF(AND(AND(E567&lt;&gt;"Hecho",E567&lt;&gt;"No aplica"),N(D567)=0),"SIN FECHA LÍMITE; ","")&amp;IF(AND(AND(E567&lt;&gt;"Hecho",E567&lt;&gt;"No aplica"),N(D567)&gt;0,N(I567)&gt;0,N(D567)&gt;N(I567)),"FECHA LÍMITE DESPUÉS DEL INICIO; ","")&amp;IF(AND(AND(E567&lt;&gt;"Hecho",E567&lt;&gt;"No aplica"),N(D567)&gt;0,N(D567)&lt;TODAY()),"VENCIDO; ","")&amp;IF(AND(E567="Hecho",G567=""),"HECHO - SIN COMPROBANTE; ","")&amp;IF(AND(E567="Hecho",N(F567)=0),"HECHO - SIN FECHA; ",""),LEN(IF(A567="","SIN OBRA; ",IF(COUNTIF('Obras'!$A$2:$A$51,A567)=0,"OBRA NO ESTÁ EN OBRAS; ",""))&amp;IF(B567="","SIN PUNTO; ","")&amp;IF(AND(AND(E567&lt;&gt;"Hecho",E567&lt;&gt;"No aplica"),N(I567)&gt;0,TODAY()&gt;=N(I567)),"ABIERTO DESPUÉS DEL INICIO; ","")&amp;IF(AND(AND(E567&lt;&gt;"Hecho",E567&lt;&gt;"No aplica"),N(I567)&gt;0,TODAY()&lt;N(I567),N(I567)-TODAY()&lt;=N('Ajustes'!$B$2)),"INICIO CERCANO - SIGUE ABIERTO; ","")&amp;IF(AND(E567&lt;&gt;"No aplica",C567=""),"SIN RESPONSABLE; ","")&amp;IF(AND(AND(E567&lt;&gt;"Hecho",E567&lt;&gt;"No aplica"),N(D567)=0),"SIN FECHA LÍMITE; ","")&amp;IF(AND(AND(E567&lt;&gt;"Hecho",E567&lt;&gt;"No aplica"),N(D567)&gt;0,N(I567)&gt;0,N(D567)&gt;N(I567)),"FECHA LÍMITE DESPUÉS DEL INICIO; ","")&amp;IF(AND(AND(E567&lt;&gt;"Hecho",E567&lt;&gt;"No aplica"),N(D567)&gt;0,N(D567)&lt;TODAY()),"VENCIDO; ","")&amp;IF(AND(E567="Hecho",G567=""),"HECHO - SIN COMPROBANTE; ","")&amp;IF(AND(E567="Hecho",N(F567)=0),"HECHO - SIN FECHA; ",""))-2)))</f>
        <v/>
      </c>
    </row>
    <row r="568">
      <c r="B568" s="6" t="n"/>
      <c r="D568" s="7" t="n"/>
      <c r="F568" s="7" t="n"/>
      <c r="H568" s="6" t="n"/>
      <c r="I568" s="7">
        <f>IF(A568="","",IFERROR(IF(N(INDEX('Obras'!$D$2:$D$51,MATCH(A568,'Obras'!$A$2:$A$51,0)))=0,"",INDEX('Obras'!$D$2:$D$51,MATCH(A568,'Obras'!$A$2:$A$51,0))),""))</f>
        <v/>
      </c>
      <c r="J568" s="8">
        <f>IF(N(I568)=0,"",N(I568)-TODAY())</f>
        <v/>
      </c>
      <c r="K568" s="6">
        <f>IF(NOT(OR(A568&lt;&gt;"",B568&lt;&gt;"")),"",IF(IF(A568="","SIN OBRA; ",IF(COUNTIF('Obras'!$A$2:$A$51,A568)=0,"OBRA NO ESTÁ EN OBRAS; ",""))&amp;IF(B568="","SIN PUNTO; ","")&amp;IF(AND(AND(E568&lt;&gt;"Hecho",E568&lt;&gt;"No aplica"),N(I568)&gt;0,TODAY()&gt;=N(I568)),"ABIERTO DESPUÉS DEL INICIO; ","")&amp;IF(AND(AND(E568&lt;&gt;"Hecho",E568&lt;&gt;"No aplica"),N(I568)&gt;0,TODAY()&lt;N(I568),N(I568)-TODAY()&lt;=N('Ajustes'!$B$2)),"INICIO CERCANO - SIGUE ABIERTO; ","")&amp;IF(AND(E568&lt;&gt;"No aplica",C568=""),"SIN RESPONSABLE; ","")&amp;IF(AND(AND(E568&lt;&gt;"Hecho",E568&lt;&gt;"No aplica"),N(D568)=0),"SIN FECHA LÍMITE; ","")&amp;IF(AND(AND(E568&lt;&gt;"Hecho",E568&lt;&gt;"No aplica"),N(D568)&gt;0,N(I568)&gt;0,N(D568)&gt;N(I568)),"FECHA LÍMITE DESPUÉS DEL INICIO; ","")&amp;IF(AND(AND(E568&lt;&gt;"Hecho",E568&lt;&gt;"No aplica"),N(D568)&gt;0,N(D568)&lt;TODAY()),"VENCIDO; ","")&amp;IF(AND(E568="Hecho",G568=""),"HECHO - SIN COMPROBANTE; ","")&amp;IF(AND(E568="Hecho",N(F568)=0),"HECHO - SIN FECHA; ","")="","",LEFT(IF(A568="","SIN OBRA; ",IF(COUNTIF('Obras'!$A$2:$A$51,A568)=0,"OBRA NO ESTÁ EN OBRAS; ",""))&amp;IF(B568="","SIN PUNTO; ","")&amp;IF(AND(AND(E568&lt;&gt;"Hecho",E568&lt;&gt;"No aplica"),N(I568)&gt;0,TODAY()&gt;=N(I568)),"ABIERTO DESPUÉS DEL INICIO; ","")&amp;IF(AND(AND(E568&lt;&gt;"Hecho",E568&lt;&gt;"No aplica"),N(I568)&gt;0,TODAY()&lt;N(I568),N(I568)-TODAY()&lt;=N('Ajustes'!$B$2)),"INICIO CERCANO - SIGUE ABIERTO; ","")&amp;IF(AND(E568&lt;&gt;"No aplica",C568=""),"SIN RESPONSABLE; ","")&amp;IF(AND(AND(E568&lt;&gt;"Hecho",E568&lt;&gt;"No aplica"),N(D568)=0),"SIN FECHA LÍMITE; ","")&amp;IF(AND(AND(E568&lt;&gt;"Hecho",E568&lt;&gt;"No aplica"),N(D568)&gt;0,N(I568)&gt;0,N(D568)&gt;N(I568)),"FECHA LÍMITE DESPUÉS DEL INICIO; ","")&amp;IF(AND(AND(E568&lt;&gt;"Hecho",E568&lt;&gt;"No aplica"),N(D568)&gt;0,N(D568)&lt;TODAY()),"VENCIDO; ","")&amp;IF(AND(E568="Hecho",G568=""),"HECHO - SIN COMPROBANTE; ","")&amp;IF(AND(E568="Hecho",N(F568)=0),"HECHO - SIN FECHA; ",""),LEN(IF(A568="","SIN OBRA; ",IF(COUNTIF('Obras'!$A$2:$A$51,A568)=0,"OBRA NO ESTÁ EN OBRAS; ",""))&amp;IF(B568="","SIN PUNTO; ","")&amp;IF(AND(AND(E568&lt;&gt;"Hecho",E568&lt;&gt;"No aplica"),N(I568)&gt;0,TODAY()&gt;=N(I568)),"ABIERTO DESPUÉS DEL INICIO; ","")&amp;IF(AND(AND(E568&lt;&gt;"Hecho",E568&lt;&gt;"No aplica"),N(I568)&gt;0,TODAY()&lt;N(I568),N(I568)-TODAY()&lt;=N('Ajustes'!$B$2)),"INICIO CERCANO - SIGUE ABIERTO; ","")&amp;IF(AND(E568&lt;&gt;"No aplica",C568=""),"SIN RESPONSABLE; ","")&amp;IF(AND(AND(E568&lt;&gt;"Hecho",E568&lt;&gt;"No aplica"),N(D568)=0),"SIN FECHA LÍMITE; ","")&amp;IF(AND(AND(E568&lt;&gt;"Hecho",E568&lt;&gt;"No aplica"),N(D568)&gt;0,N(I568)&gt;0,N(D568)&gt;N(I568)),"FECHA LÍMITE DESPUÉS DEL INICIO; ","")&amp;IF(AND(AND(E568&lt;&gt;"Hecho",E568&lt;&gt;"No aplica"),N(D568)&gt;0,N(D568)&lt;TODAY()),"VENCIDO; ","")&amp;IF(AND(E568="Hecho",G568=""),"HECHO - SIN COMPROBANTE; ","")&amp;IF(AND(E568="Hecho",N(F568)=0),"HECHO - SIN FECHA; ",""))-2)))</f>
        <v/>
      </c>
    </row>
    <row r="569">
      <c r="B569" s="6" t="n"/>
      <c r="D569" s="7" t="n"/>
      <c r="F569" s="7" t="n"/>
      <c r="H569" s="6" t="n"/>
      <c r="I569" s="7">
        <f>IF(A569="","",IFERROR(IF(N(INDEX('Obras'!$D$2:$D$51,MATCH(A569,'Obras'!$A$2:$A$51,0)))=0,"",INDEX('Obras'!$D$2:$D$51,MATCH(A569,'Obras'!$A$2:$A$51,0))),""))</f>
        <v/>
      </c>
      <c r="J569" s="8">
        <f>IF(N(I569)=0,"",N(I569)-TODAY())</f>
        <v/>
      </c>
      <c r="K569" s="6">
        <f>IF(NOT(OR(A569&lt;&gt;"",B569&lt;&gt;"")),"",IF(IF(A569="","SIN OBRA; ",IF(COUNTIF('Obras'!$A$2:$A$51,A569)=0,"OBRA NO ESTÁ EN OBRAS; ",""))&amp;IF(B569="","SIN PUNTO; ","")&amp;IF(AND(AND(E569&lt;&gt;"Hecho",E569&lt;&gt;"No aplica"),N(I569)&gt;0,TODAY()&gt;=N(I569)),"ABIERTO DESPUÉS DEL INICIO; ","")&amp;IF(AND(AND(E569&lt;&gt;"Hecho",E569&lt;&gt;"No aplica"),N(I569)&gt;0,TODAY()&lt;N(I569),N(I569)-TODAY()&lt;=N('Ajustes'!$B$2)),"INICIO CERCANO - SIGUE ABIERTO; ","")&amp;IF(AND(E569&lt;&gt;"No aplica",C569=""),"SIN RESPONSABLE; ","")&amp;IF(AND(AND(E569&lt;&gt;"Hecho",E569&lt;&gt;"No aplica"),N(D569)=0),"SIN FECHA LÍMITE; ","")&amp;IF(AND(AND(E569&lt;&gt;"Hecho",E569&lt;&gt;"No aplica"),N(D569)&gt;0,N(I569)&gt;0,N(D569)&gt;N(I569)),"FECHA LÍMITE DESPUÉS DEL INICIO; ","")&amp;IF(AND(AND(E569&lt;&gt;"Hecho",E569&lt;&gt;"No aplica"),N(D569)&gt;0,N(D569)&lt;TODAY()),"VENCIDO; ","")&amp;IF(AND(E569="Hecho",G569=""),"HECHO - SIN COMPROBANTE; ","")&amp;IF(AND(E569="Hecho",N(F569)=0),"HECHO - SIN FECHA; ","")="","",LEFT(IF(A569="","SIN OBRA; ",IF(COUNTIF('Obras'!$A$2:$A$51,A569)=0,"OBRA NO ESTÁ EN OBRAS; ",""))&amp;IF(B569="","SIN PUNTO; ","")&amp;IF(AND(AND(E569&lt;&gt;"Hecho",E569&lt;&gt;"No aplica"),N(I569)&gt;0,TODAY()&gt;=N(I569)),"ABIERTO DESPUÉS DEL INICIO; ","")&amp;IF(AND(AND(E569&lt;&gt;"Hecho",E569&lt;&gt;"No aplica"),N(I569)&gt;0,TODAY()&lt;N(I569),N(I569)-TODAY()&lt;=N('Ajustes'!$B$2)),"INICIO CERCANO - SIGUE ABIERTO; ","")&amp;IF(AND(E569&lt;&gt;"No aplica",C569=""),"SIN RESPONSABLE; ","")&amp;IF(AND(AND(E569&lt;&gt;"Hecho",E569&lt;&gt;"No aplica"),N(D569)=0),"SIN FECHA LÍMITE; ","")&amp;IF(AND(AND(E569&lt;&gt;"Hecho",E569&lt;&gt;"No aplica"),N(D569)&gt;0,N(I569)&gt;0,N(D569)&gt;N(I569)),"FECHA LÍMITE DESPUÉS DEL INICIO; ","")&amp;IF(AND(AND(E569&lt;&gt;"Hecho",E569&lt;&gt;"No aplica"),N(D569)&gt;0,N(D569)&lt;TODAY()),"VENCIDO; ","")&amp;IF(AND(E569="Hecho",G569=""),"HECHO - SIN COMPROBANTE; ","")&amp;IF(AND(E569="Hecho",N(F569)=0),"HECHO - SIN FECHA; ",""),LEN(IF(A569="","SIN OBRA; ",IF(COUNTIF('Obras'!$A$2:$A$51,A569)=0,"OBRA NO ESTÁ EN OBRAS; ",""))&amp;IF(B569="","SIN PUNTO; ","")&amp;IF(AND(AND(E569&lt;&gt;"Hecho",E569&lt;&gt;"No aplica"),N(I569)&gt;0,TODAY()&gt;=N(I569)),"ABIERTO DESPUÉS DEL INICIO; ","")&amp;IF(AND(AND(E569&lt;&gt;"Hecho",E569&lt;&gt;"No aplica"),N(I569)&gt;0,TODAY()&lt;N(I569),N(I569)-TODAY()&lt;=N('Ajustes'!$B$2)),"INICIO CERCANO - SIGUE ABIERTO; ","")&amp;IF(AND(E569&lt;&gt;"No aplica",C569=""),"SIN RESPONSABLE; ","")&amp;IF(AND(AND(E569&lt;&gt;"Hecho",E569&lt;&gt;"No aplica"),N(D569)=0),"SIN FECHA LÍMITE; ","")&amp;IF(AND(AND(E569&lt;&gt;"Hecho",E569&lt;&gt;"No aplica"),N(D569)&gt;0,N(I569)&gt;0,N(D569)&gt;N(I569)),"FECHA LÍMITE DESPUÉS DEL INICIO; ","")&amp;IF(AND(AND(E569&lt;&gt;"Hecho",E569&lt;&gt;"No aplica"),N(D569)&gt;0,N(D569)&lt;TODAY()),"VENCIDO; ","")&amp;IF(AND(E569="Hecho",G569=""),"HECHO - SIN COMPROBANTE; ","")&amp;IF(AND(E569="Hecho",N(F569)=0),"HECHO - SIN FECHA; ",""))-2)))</f>
        <v/>
      </c>
    </row>
    <row r="570">
      <c r="B570" s="6" t="n"/>
      <c r="D570" s="7" t="n"/>
      <c r="F570" s="7" t="n"/>
      <c r="H570" s="6" t="n"/>
      <c r="I570" s="7">
        <f>IF(A570="","",IFERROR(IF(N(INDEX('Obras'!$D$2:$D$51,MATCH(A570,'Obras'!$A$2:$A$51,0)))=0,"",INDEX('Obras'!$D$2:$D$51,MATCH(A570,'Obras'!$A$2:$A$51,0))),""))</f>
        <v/>
      </c>
      <c r="J570" s="8">
        <f>IF(N(I570)=0,"",N(I570)-TODAY())</f>
        <v/>
      </c>
      <c r="K570" s="6">
        <f>IF(NOT(OR(A570&lt;&gt;"",B570&lt;&gt;"")),"",IF(IF(A570="","SIN OBRA; ",IF(COUNTIF('Obras'!$A$2:$A$51,A570)=0,"OBRA NO ESTÁ EN OBRAS; ",""))&amp;IF(B570="","SIN PUNTO; ","")&amp;IF(AND(AND(E570&lt;&gt;"Hecho",E570&lt;&gt;"No aplica"),N(I570)&gt;0,TODAY()&gt;=N(I570)),"ABIERTO DESPUÉS DEL INICIO; ","")&amp;IF(AND(AND(E570&lt;&gt;"Hecho",E570&lt;&gt;"No aplica"),N(I570)&gt;0,TODAY()&lt;N(I570),N(I570)-TODAY()&lt;=N('Ajustes'!$B$2)),"INICIO CERCANO - SIGUE ABIERTO; ","")&amp;IF(AND(E570&lt;&gt;"No aplica",C570=""),"SIN RESPONSABLE; ","")&amp;IF(AND(AND(E570&lt;&gt;"Hecho",E570&lt;&gt;"No aplica"),N(D570)=0),"SIN FECHA LÍMITE; ","")&amp;IF(AND(AND(E570&lt;&gt;"Hecho",E570&lt;&gt;"No aplica"),N(D570)&gt;0,N(I570)&gt;0,N(D570)&gt;N(I570)),"FECHA LÍMITE DESPUÉS DEL INICIO; ","")&amp;IF(AND(AND(E570&lt;&gt;"Hecho",E570&lt;&gt;"No aplica"),N(D570)&gt;0,N(D570)&lt;TODAY()),"VENCIDO; ","")&amp;IF(AND(E570="Hecho",G570=""),"HECHO - SIN COMPROBANTE; ","")&amp;IF(AND(E570="Hecho",N(F570)=0),"HECHO - SIN FECHA; ","")="","",LEFT(IF(A570="","SIN OBRA; ",IF(COUNTIF('Obras'!$A$2:$A$51,A570)=0,"OBRA NO ESTÁ EN OBRAS; ",""))&amp;IF(B570="","SIN PUNTO; ","")&amp;IF(AND(AND(E570&lt;&gt;"Hecho",E570&lt;&gt;"No aplica"),N(I570)&gt;0,TODAY()&gt;=N(I570)),"ABIERTO DESPUÉS DEL INICIO; ","")&amp;IF(AND(AND(E570&lt;&gt;"Hecho",E570&lt;&gt;"No aplica"),N(I570)&gt;0,TODAY()&lt;N(I570),N(I570)-TODAY()&lt;=N('Ajustes'!$B$2)),"INICIO CERCANO - SIGUE ABIERTO; ","")&amp;IF(AND(E570&lt;&gt;"No aplica",C570=""),"SIN RESPONSABLE; ","")&amp;IF(AND(AND(E570&lt;&gt;"Hecho",E570&lt;&gt;"No aplica"),N(D570)=0),"SIN FECHA LÍMITE; ","")&amp;IF(AND(AND(E570&lt;&gt;"Hecho",E570&lt;&gt;"No aplica"),N(D570)&gt;0,N(I570)&gt;0,N(D570)&gt;N(I570)),"FECHA LÍMITE DESPUÉS DEL INICIO; ","")&amp;IF(AND(AND(E570&lt;&gt;"Hecho",E570&lt;&gt;"No aplica"),N(D570)&gt;0,N(D570)&lt;TODAY()),"VENCIDO; ","")&amp;IF(AND(E570="Hecho",G570=""),"HECHO - SIN COMPROBANTE; ","")&amp;IF(AND(E570="Hecho",N(F570)=0),"HECHO - SIN FECHA; ",""),LEN(IF(A570="","SIN OBRA; ",IF(COUNTIF('Obras'!$A$2:$A$51,A570)=0,"OBRA NO ESTÁ EN OBRAS; ",""))&amp;IF(B570="","SIN PUNTO; ","")&amp;IF(AND(AND(E570&lt;&gt;"Hecho",E570&lt;&gt;"No aplica"),N(I570)&gt;0,TODAY()&gt;=N(I570)),"ABIERTO DESPUÉS DEL INICIO; ","")&amp;IF(AND(AND(E570&lt;&gt;"Hecho",E570&lt;&gt;"No aplica"),N(I570)&gt;0,TODAY()&lt;N(I570),N(I570)-TODAY()&lt;=N('Ajustes'!$B$2)),"INICIO CERCANO - SIGUE ABIERTO; ","")&amp;IF(AND(E570&lt;&gt;"No aplica",C570=""),"SIN RESPONSABLE; ","")&amp;IF(AND(AND(E570&lt;&gt;"Hecho",E570&lt;&gt;"No aplica"),N(D570)=0),"SIN FECHA LÍMITE; ","")&amp;IF(AND(AND(E570&lt;&gt;"Hecho",E570&lt;&gt;"No aplica"),N(D570)&gt;0,N(I570)&gt;0,N(D570)&gt;N(I570)),"FECHA LÍMITE DESPUÉS DEL INICIO; ","")&amp;IF(AND(AND(E570&lt;&gt;"Hecho",E570&lt;&gt;"No aplica"),N(D570)&gt;0,N(D570)&lt;TODAY()),"VENCIDO; ","")&amp;IF(AND(E570="Hecho",G570=""),"HECHO - SIN COMPROBANTE; ","")&amp;IF(AND(E570="Hecho",N(F570)=0),"HECHO - SIN FECHA; ",""))-2)))</f>
        <v/>
      </c>
    </row>
    <row r="571">
      <c r="B571" s="6" t="n"/>
      <c r="D571" s="7" t="n"/>
      <c r="F571" s="7" t="n"/>
      <c r="H571" s="6" t="n"/>
      <c r="I571" s="7">
        <f>IF(A571="","",IFERROR(IF(N(INDEX('Obras'!$D$2:$D$51,MATCH(A571,'Obras'!$A$2:$A$51,0)))=0,"",INDEX('Obras'!$D$2:$D$51,MATCH(A571,'Obras'!$A$2:$A$51,0))),""))</f>
        <v/>
      </c>
      <c r="J571" s="8">
        <f>IF(N(I571)=0,"",N(I571)-TODAY())</f>
        <v/>
      </c>
      <c r="K571" s="6">
        <f>IF(NOT(OR(A571&lt;&gt;"",B571&lt;&gt;"")),"",IF(IF(A571="","SIN OBRA; ",IF(COUNTIF('Obras'!$A$2:$A$51,A571)=0,"OBRA NO ESTÁ EN OBRAS; ",""))&amp;IF(B571="","SIN PUNTO; ","")&amp;IF(AND(AND(E571&lt;&gt;"Hecho",E571&lt;&gt;"No aplica"),N(I571)&gt;0,TODAY()&gt;=N(I571)),"ABIERTO DESPUÉS DEL INICIO; ","")&amp;IF(AND(AND(E571&lt;&gt;"Hecho",E571&lt;&gt;"No aplica"),N(I571)&gt;0,TODAY()&lt;N(I571),N(I571)-TODAY()&lt;=N('Ajustes'!$B$2)),"INICIO CERCANO - SIGUE ABIERTO; ","")&amp;IF(AND(E571&lt;&gt;"No aplica",C571=""),"SIN RESPONSABLE; ","")&amp;IF(AND(AND(E571&lt;&gt;"Hecho",E571&lt;&gt;"No aplica"),N(D571)=0),"SIN FECHA LÍMITE; ","")&amp;IF(AND(AND(E571&lt;&gt;"Hecho",E571&lt;&gt;"No aplica"),N(D571)&gt;0,N(I571)&gt;0,N(D571)&gt;N(I571)),"FECHA LÍMITE DESPUÉS DEL INICIO; ","")&amp;IF(AND(AND(E571&lt;&gt;"Hecho",E571&lt;&gt;"No aplica"),N(D571)&gt;0,N(D571)&lt;TODAY()),"VENCIDO; ","")&amp;IF(AND(E571="Hecho",G571=""),"HECHO - SIN COMPROBANTE; ","")&amp;IF(AND(E571="Hecho",N(F571)=0),"HECHO - SIN FECHA; ","")="","",LEFT(IF(A571="","SIN OBRA; ",IF(COUNTIF('Obras'!$A$2:$A$51,A571)=0,"OBRA NO ESTÁ EN OBRAS; ",""))&amp;IF(B571="","SIN PUNTO; ","")&amp;IF(AND(AND(E571&lt;&gt;"Hecho",E571&lt;&gt;"No aplica"),N(I571)&gt;0,TODAY()&gt;=N(I571)),"ABIERTO DESPUÉS DEL INICIO; ","")&amp;IF(AND(AND(E571&lt;&gt;"Hecho",E571&lt;&gt;"No aplica"),N(I571)&gt;0,TODAY()&lt;N(I571),N(I571)-TODAY()&lt;=N('Ajustes'!$B$2)),"INICIO CERCANO - SIGUE ABIERTO; ","")&amp;IF(AND(E571&lt;&gt;"No aplica",C571=""),"SIN RESPONSABLE; ","")&amp;IF(AND(AND(E571&lt;&gt;"Hecho",E571&lt;&gt;"No aplica"),N(D571)=0),"SIN FECHA LÍMITE; ","")&amp;IF(AND(AND(E571&lt;&gt;"Hecho",E571&lt;&gt;"No aplica"),N(D571)&gt;0,N(I571)&gt;0,N(D571)&gt;N(I571)),"FECHA LÍMITE DESPUÉS DEL INICIO; ","")&amp;IF(AND(AND(E571&lt;&gt;"Hecho",E571&lt;&gt;"No aplica"),N(D571)&gt;0,N(D571)&lt;TODAY()),"VENCIDO; ","")&amp;IF(AND(E571="Hecho",G571=""),"HECHO - SIN COMPROBANTE; ","")&amp;IF(AND(E571="Hecho",N(F571)=0),"HECHO - SIN FECHA; ",""),LEN(IF(A571="","SIN OBRA; ",IF(COUNTIF('Obras'!$A$2:$A$51,A571)=0,"OBRA NO ESTÁ EN OBRAS; ",""))&amp;IF(B571="","SIN PUNTO; ","")&amp;IF(AND(AND(E571&lt;&gt;"Hecho",E571&lt;&gt;"No aplica"),N(I571)&gt;0,TODAY()&gt;=N(I571)),"ABIERTO DESPUÉS DEL INICIO; ","")&amp;IF(AND(AND(E571&lt;&gt;"Hecho",E571&lt;&gt;"No aplica"),N(I571)&gt;0,TODAY()&lt;N(I571),N(I571)-TODAY()&lt;=N('Ajustes'!$B$2)),"INICIO CERCANO - SIGUE ABIERTO; ","")&amp;IF(AND(E571&lt;&gt;"No aplica",C571=""),"SIN RESPONSABLE; ","")&amp;IF(AND(AND(E571&lt;&gt;"Hecho",E571&lt;&gt;"No aplica"),N(D571)=0),"SIN FECHA LÍMITE; ","")&amp;IF(AND(AND(E571&lt;&gt;"Hecho",E571&lt;&gt;"No aplica"),N(D571)&gt;0,N(I571)&gt;0,N(D571)&gt;N(I571)),"FECHA LÍMITE DESPUÉS DEL INICIO; ","")&amp;IF(AND(AND(E571&lt;&gt;"Hecho",E571&lt;&gt;"No aplica"),N(D571)&gt;0,N(D571)&lt;TODAY()),"VENCIDO; ","")&amp;IF(AND(E571="Hecho",G571=""),"HECHO - SIN COMPROBANTE; ","")&amp;IF(AND(E571="Hecho",N(F571)=0),"HECHO - SIN FECHA; ",""))-2)))</f>
        <v/>
      </c>
    </row>
    <row r="572">
      <c r="B572" s="6" t="n"/>
      <c r="D572" s="7" t="n"/>
      <c r="F572" s="7" t="n"/>
      <c r="H572" s="6" t="n"/>
      <c r="I572" s="7">
        <f>IF(A572="","",IFERROR(IF(N(INDEX('Obras'!$D$2:$D$51,MATCH(A572,'Obras'!$A$2:$A$51,0)))=0,"",INDEX('Obras'!$D$2:$D$51,MATCH(A572,'Obras'!$A$2:$A$51,0))),""))</f>
        <v/>
      </c>
      <c r="J572" s="8">
        <f>IF(N(I572)=0,"",N(I572)-TODAY())</f>
        <v/>
      </c>
      <c r="K572" s="6">
        <f>IF(NOT(OR(A572&lt;&gt;"",B572&lt;&gt;"")),"",IF(IF(A572="","SIN OBRA; ",IF(COUNTIF('Obras'!$A$2:$A$51,A572)=0,"OBRA NO ESTÁ EN OBRAS; ",""))&amp;IF(B572="","SIN PUNTO; ","")&amp;IF(AND(AND(E572&lt;&gt;"Hecho",E572&lt;&gt;"No aplica"),N(I572)&gt;0,TODAY()&gt;=N(I572)),"ABIERTO DESPUÉS DEL INICIO; ","")&amp;IF(AND(AND(E572&lt;&gt;"Hecho",E572&lt;&gt;"No aplica"),N(I572)&gt;0,TODAY()&lt;N(I572),N(I572)-TODAY()&lt;=N('Ajustes'!$B$2)),"INICIO CERCANO - SIGUE ABIERTO; ","")&amp;IF(AND(E572&lt;&gt;"No aplica",C572=""),"SIN RESPONSABLE; ","")&amp;IF(AND(AND(E572&lt;&gt;"Hecho",E572&lt;&gt;"No aplica"),N(D572)=0),"SIN FECHA LÍMITE; ","")&amp;IF(AND(AND(E572&lt;&gt;"Hecho",E572&lt;&gt;"No aplica"),N(D572)&gt;0,N(I572)&gt;0,N(D572)&gt;N(I572)),"FECHA LÍMITE DESPUÉS DEL INICIO; ","")&amp;IF(AND(AND(E572&lt;&gt;"Hecho",E572&lt;&gt;"No aplica"),N(D572)&gt;0,N(D572)&lt;TODAY()),"VENCIDO; ","")&amp;IF(AND(E572="Hecho",G572=""),"HECHO - SIN COMPROBANTE; ","")&amp;IF(AND(E572="Hecho",N(F572)=0),"HECHO - SIN FECHA; ","")="","",LEFT(IF(A572="","SIN OBRA; ",IF(COUNTIF('Obras'!$A$2:$A$51,A572)=0,"OBRA NO ESTÁ EN OBRAS; ",""))&amp;IF(B572="","SIN PUNTO; ","")&amp;IF(AND(AND(E572&lt;&gt;"Hecho",E572&lt;&gt;"No aplica"),N(I572)&gt;0,TODAY()&gt;=N(I572)),"ABIERTO DESPUÉS DEL INICIO; ","")&amp;IF(AND(AND(E572&lt;&gt;"Hecho",E572&lt;&gt;"No aplica"),N(I572)&gt;0,TODAY()&lt;N(I572),N(I572)-TODAY()&lt;=N('Ajustes'!$B$2)),"INICIO CERCANO - SIGUE ABIERTO; ","")&amp;IF(AND(E572&lt;&gt;"No aplica",C572=""),"SIN RESPONSABLE; ","")&amp;IF(AND(AND(E572&lt;&gt;"Hecho",E572&lt;&gt;"No aplica"),N(D572)=0),"SIN FECHA LÍMITE; ","")&amp;IF(AND(AND(E572&lt;&gt;"Hecho",E572&lt;&gt;"No aplica"),N(D572)&gt;0,N(I572)&gt;0,N(D572)&gt;N(I572)),"FECHA LÍMITE DESPUÉS DEL INICIO; ","")&amp;IF(AND(AND(E572&lt;&gt;"Hecho",E572&lt;&gt;"No aplica"),N(D572)&gt;0,N(D572)&lt;TODAY()),"VENCIDO; ","")&amp;IF(AND(E572="Hecho",G572=""),"HECHO - SIN COMPROBANTE; ","")&amp;IF(AND(E572="Hecho",N(F572)=0),"HECHO - SIN FECHA; ",""),LEN(IF(A572="","SIN OBRA; ",IF(COUNTIF('Obras'!$A$2:$A$51,A572)=0,"OBRA NO ESTÁ EN OBRAS; ",""))&amp;IF(B572="","SIN PUNTO; ","")&amp;IF(AND(AND(E572&lt;&gt;"Hecho",E572&lt;&gt;"No aplica"),N(I572)&gt;0,TODAY()&gt;=N(I572)),"ABIERTO DESPUÉS DEL INICIO; ","")&amp;IF(AND(AND(E572&lt;&gt;"Hecho",E572&lt;&gt;"No aplica"),N(I572)&gt;0,TODAY()&lt;N(I572),N(I572)-TODAY()&lt;=N('Ajustes'!$B$2)),"INICIO CERCANO - SIGUE ABIERTO; ","")&amp;IF(AND(E572&lt;&gt;"No aplica",C572=""),"SIN RESPONSABLE; ","")&amp;IF(AND(AND(E572&lt;&gt;"Hecho",E572&lt;&gt;"No aplica"),N(D572)=0),"SIN FECHA LÍMITE; ","")&amp;IF(AND(AND(E572&lt;&gt;"Hecho",E572&lt;&gt;"No aplica"),N(D572)&gt;0,N(I572)&gt;0,N(D572)&gt;N(I572)),"FECHA LÍMITE DESPUÉS DEL INICIO; ","")&amp;IF(AND(AND(E572&lt;&gt;"Hecho",E572&lt;&gt;"No aplica"),N(D572)&gt;0,N(D572)&lt;TODAY()),"VENCIDO; ","")&amp;IF(AND(E572="Hecho",G572=""),"HECHO - SIN COMPROBANTE; ","")&amp;IF(AND(E572="Hecho",N(F572)=0),"HECHO - SIN FECHA; ",""))-2)))</f>
        <v/>
      </c>
    </row>
    <row r="573">
      <c r="B573" s="6" t="n"/>
      <c r="D573" s="7" t="n"/>
      <c r="F573" s="7" t="n"/>
      <c r="H573" s="6" t="n"/>
      <c r="I573" s="7">
        <f>IF(A573="","",IFERROR(IF(N(INDEX('Obras'!$D$2:$D$51,MATCH(A573,'Obras'!$A$2:$A$51,0)))=0,"",INDEX('Obras'!$D$2:$D$51,MATCH(A573,'Obras'!$A$2:$A$51,0))),""))</f>
        <v/>
      </c>
      <c r="J573" s="8">
        <f>IF(N(I573)=0,"",N(I573)-TODAY())</f>
        <v/>
      </c>
      <c r="K573" s="6">
        <f>IF(NOT(OR(A573&lt;&gt;"",B573&lt;&gt;"")),"",IF(IF(A573="","SIN OBRA; ",IF(COUNTIF('Obras'!$A$2:$A$51,A573)=0,"OBRA NO ESTÁ EN OBRAS; ",""))&amp;IF(B573="","SIN PUNTO; ","")&amp;IF(AND(AND(E573&lt;&gt;"Hecho",E573&lt;&gt;"No aplica"),N(I573)&gt;0,TODAY()&gt;=N(I573)),"ABIERTO DESPUÉS DEL INICIO; ","")&amp;IF(AND(AND(E573&lt;&gt;"Hecho",E573&lt;&gt;"No aplica"),N(I573)&gt;0,TODAY()&lt;N(I573),N(I573)-TODAY()&lt;=N('Ajustes'!$B$2)),"INICIO CERCANO - SIGUE ABIERTO; ","")&amp;IF(AND(E573&lt;&gt;"No aplica",C573=""),"SIN RESPONSABLE; ","")&amp;IF(AND(AND(E573&lt;&gt;"Hecho",E573&lt;&gt;"No aplica"),N(D573)=0),"SIN FECHA LÍMITE; ","")&amp;IF(AND(AND(E573&lt;&gt;"Hecho",E573&lt;&gt;"No aplica"),N(D573)&gt;0,N(I573)&gt;0,N(D573)&gt;N(I573)),"FECHA LÍMITE DESPUÉS DEL INICIO; ","")&amp;IF(AND(AND(E573&lt;&gt;"Hecho",E573&lt;&gt;"No aplica"),N(D573)&gt;0,N(D573)&lt;TODAY()),"VENCIDO; ","")&amp;IF(AND(E573="Hecho",G573=""),"HECHO - SIN COMPROBANTE; ","")&amp;IF(AND(E573="Hecho",N(F573)=0),"HECHO - SIN FECHA; ","")="","",LEFT(IF(A573="","SIN OBRA; ",IF(COUNTIF('Obras'!$A$2:$A$51,A573)=0,"OBRA NO ESTÁ EN OBRAS; ",""))&amp;IF(B573="","SIN PUNTO; ","")&amp;IF(AND(AND(E573&lt;&gt;"Hecho",E573&lt;&gt;"No aplica"),N(I573)&gt;0,TODAY()&gt;=N(I573)),"ABIERTO DESPUÉS DEL INICIO; ","")&amp;IF(AND(AND(E573&lt;&gt;"Hecho",E573&lt;&gt;"No aplica"),N(I573)&gt;0,TODAY()&lt;N(I573),N(I573)-TODAY()&lt;=N('Ajustes'!$B$2)),"INICIO CERCANO - SIGUE ABIERTO; ","")&amp;IF(AND(E573&lt;&gt;"No aplica",C573=""),"SIN RESPONSABLE; ","")&amp;IF(AND(AND(E573&lt;&gt;"Hecho",E573&lt;&gt;"No aplica"),N(D573)=0),"SIN FECHA LÍMITE; ","")&amp;IF(AND(AND(E573&lt;&gt;"Hecho",E573&lt;&gt;"No aplica"),N(D573)&gt;0,N(I573)&gt;0,N(D573)&gt;N(I573)),"FECHA LÍMITE DESPUÉS DEL INICIO; ","")&amp;IF(AND(AND(E573&lt;&gt;"Hecho",E573&lt;&gt;"No aplica"),N(D573)&gt;0,N(D573)&lt;TODAY()),"VENCIDO; ","")&amp;IF(AND(E573="Hecho",G573=""),"HECHO - SIN COMPROBANTE; ","")&amp;IF(AND(E573="Hecho",N(F573)=0),"HECHO - SIN FECHA; ",""),LEN(IF(A573="","SIN OBRA; ",IF(COUNTIF('Obras'!$A$2:$A$51,A573)=0,"OBRA NO ESTÁ EN OBRAS; ",""))&amp;IF(B573="","SIN PUNTO; ","")&amp;IF(AND(AND(E573&lt;&gt;"Hecho",E573&lt;&gt;"No aplica"),N(I573)&gt;0,TODAY()&gt;=N(I573)),"ABIERTO DESPUÉS DEL INICIO; ","")&amp;IF(AND(AND(E573&lt;&gt;"Hecho",E573&lt;&gt;"No aplica"),N(I573)&gt;0,TODAY()&lt;N(I573),N(I573)-TODAY()&lt;=N('Ajustes'!$B$2)),"INICIO CERCANO - SIGUE ABIERTO; ","")&amp;IF(AND(E573&lt;&gt;"No aplica",C573=""),"SIN RESPONSABLE; ","")&amp;IF(AND(AND(E573&lt;&gt;"Hecho",E573&lt;&gt;"No aplica"),N(D573)=0),"SIN FECHA LÍMITE; ","")&amp;IF(AND(AND(E573&lt;&gt;"Hecho",E573&lt;&gt;"No aplica"),N(D573)&gt;0,N(I573)&gt;0,N(D573)&gt;N(I573)),"FECHA LÍMITE DESPUÉS DEL INICIO; ","")&amp;IF(AND(AND(E573&lt;&gt;"Hecho",E573&lt;&gt;"No aplica"),N(D573)&gt;0,N(D573)&lt;TODAY()),"VENCIDO; ","")&amp;IF(AND(E573="Hecho",G573=""),"HECHO - SIN COMPROBANTE; ","")&amp;IF(AND(E573="Hecho",N(F573)=0),"HECHO - SIN FECHA; ",""))-2)))</f>
        <v/>
      </c>
    </row>
    <row r="574">
      <c r="B574" s="6" t="n"/>
      <c r="D574" s="7" t="n"/>
      <c r="F574" s="7" t="n"/>
      <c r="H574" s="6" t="n"/>
      <c r="I574" s="7">
        <f>IF(A574="","",IFERROR(IF(N(INDEX('Obras'!$D$2:$D$51,MATCH(A574,'Obras'!$A$2:$A$51,0)))=0,"",INDEX('Obras'!$D$2:$D$51,MATCH(A574,'Obras'!$A$2:$A$51,0))),""))</f>
        <v/>
      </c>
      <c r="J574" s="8">
        <f>IF(N(I574)=0,"",N(I574)-TODAY())</f>
        <v/>
      </c>
      <c r="K574" s="6">
        <f>IF(NOT(OR(A574&lt;&gt;"",B574&lt;&gt;"")),"",IF(IF(A574="","SIN OBRA; ",IF(COUNTIF('Obras'!$A$2:$A$51,A574)=0,"OBRA NO ESTÁ EN OBRAS; ",""))&amp;IF(B574="","SIN PUNTO; ","")&amp;IF(AND(AND(E574&lt;&gt;"Hecho",E574&lt;&gt;"No aplica"),N(I574)&gt;0,TODAY()&gt;=N(I574)),"ABIERTO DESPUÉS DEL INICIO; ","")&amp;IF(AND(AND(E574&lt;&gt;"Hecho",E574&lt;&gt;"No aplica"),N(I574)&gt;0,TODAY()&lt;N(I574),N(I574)-TODAY()&lt;=N('Ajustes'!$B$2)),"INICIO CERCANO - SIGUE ABIERTO; ","")&amp;IF(AND(E574&lt;&gt;"No aplica",C574=""),"SIN RESPONSABLE; ","")&amp;IF(AND(AND(E574&lt;&gt;"Hecho",E574&lt;&gt;"No aplica"),N(D574)=0),"SIN FECHA LÍMITE; ","")&amp;IF(AND(AND(E574&lt;&gt;"Hecho",E574&lt;&gt;"No aplica"),N(D574)&gt;0,N(I574)&gt;0,N(D574)&gt;N(I574)),"FECHA LÍMITE DESPUÉS DEL INICIO; ","")&amp;IF(AND(AND(E574&lt;&gt;"Hecho",E574&lt;&gt;"No aplica"),N(D574)&gt;0,N(D574)&lt;TODAY()),"VENCIDO; ","")&amp;IF(AND(E574="Hecho",G574=""),"HECHO - SIN COMPROBANTE; ","")&amp;IF(AND(E574="Hecho",N(F574)=0),"HECHO - SIN FECHA; ","")="","",LEFT(IF(A574="","SIN OBRA; ",IF(COUNTIF('Obras'!$A$2:$A$51,A574)=0,"OBRA NO ESTÁ EN OBRAS; ",""))&amp;IF(B574="","SIN PUNTO; ","")&amp;IF(AND(AND(E574&lt;&gt;"Hecho",E574&lt;&gt;"No aplica"),N(I574)&gt;0,TODAY()&gt;=N(I574)),"ABIERTO DESPUÉS DEL INICIO; ","")&amp;IF(AND(AND(E574&lt;&gt;"Hecho",E574&lt;&gt;"No aplica"),N(I574)&gt;0,TODAY()&lt;N(I574),N(I574)-TODAY()&lt;=N('Ajustes'!$B$2)),"INICIO CERCANO - SIGUE ABIERTO; ","")&amp;IF(AND(E574&lt;&gt;"No aplica",C574=""),"SIN RESPONSABLE; ","")&amp;IF(AND(AND(E574&lt;&gt;"Hecho",E574&lt;&gt;"No aplica"),N(D574)=0),"SIN FECHA LÍMITE; ","")&amp;IF(AND(AND(E574&lt;&gt;"Hecho",E574&lt;&gt;"No aplica"),N(D574)&gt;0,N(I574)&gt;0,N(D574)&gt;N(I574)),"FECHA LÍMITE DESPUÉS DEL INICIO; ","")&amp;IF(AND(AND(E574&lt;&gt;"Hecho",E574&lt;&gt;"No aplica"),N(D574)&gt;0,N(D574)&lt;TODAY()),"VENCIDO; ","")&amp;IF(AND(E574="Hecho",G574=""),"HECHO - SIN COMPROBANTE; ","")&amp;IF(AND(E574="Hecho",N(F574)=0),"HECHO - SIN FECHA; ",""),LEN(IF(A574="","SIN OBRA; ",IF(COUNTIF('Obras'!$A$2:$A$51,A574)=0,"OBRA NO ESTÁ EN OBRAS; ",""))&amp;IF(B574="","SIN PUNTO; ","")&amp;IF(AND(AND(E574&lt;&gt;"Hecho",E574&lt;&gt;"No aplica"),N(I574)&gt;0,TODAY()&gt;=N(I574)),"ABIERTO DESPUÉS DEL INICIO; ","")&amp;IF(AND(AND(E574&lt;&gt;"Hecho",E574&lt;&gt;"No aplica"),N(I574)&gt;0,TODAY()&lt;N(I574),N(I574)-TODAY()&lt;=N('Ajustes'!$B$2)),"INICIO CERCANO - SIGUE ABIERTO; ","")&amp;IF(AND(E574&lt;&gt;"No aplica",C574=""),"SIN RESPONSABLE; ","")&amp;IF(AND(AND(E574&lt;&gt;"Hecho",E574&lt;&gt;"No aplica"),N(D574)=0),"SIN FECHA LÍMITE; ","")&amp;IF(AND(AND(E574&lt;&gt;"Hecho",E574&lt;&gt;"No aplica"),N(D574)&gt;0,N(I574)&gt;0,N(D574)&gt;N(I574)),"FECHA LÍMITE DESPUÉS DEL INICIO; ","")&amp;IF(AND(AND(E574&lt;&gt;"Hecho",E574&lt;&gt;"No aplica"),N(D574)&gt;0,N(D574)&lt;TODAY()),"VENCIDO; ","")&amp;IF(AND(E574="Hecho",G574=""),"HECHO - SIN COMPROBANTE; ","")&amp;IF(AND(E574="Hecho",N(F574)=0),"HECHO - SIN FECHA; ",""))-2)))</f>
        <v/>
      </c>
    </row>
    <row r="575">
      <c r="B575" s="6" t="n"/>
      <c r="D575" s="7" t="n"/>
      <c r="F575" s="7" t="n"/>
      <c r="H575" s="6" t="n"/>
      <c r="I575" s="7">
        <f>IF(A575="","",IFERROR(IF(N(INDEX('Obras'!$D$2:$D$51,MATCH(A575,'Obras'!$A$2:$A$51,0)))=0,"",INDEX('Obras'!$D$2:$D$51,MATCH(A575,'Obras'!$A$2:$A$51,0))),""))</f>
        <v/>
      </c>
      <c r="J575" s="8">
        <f>IF(N(I575)=0,"",N(I575)-TODAY())</f>
        <v/>
      </c>
      <c r="K575" s="6">
        <f>IF(NOT(OR(A575&lt;&gt;"",B575&lt;&gt;"")),"",IF(IF(A575="","SIN OBRA; ",IF(COUNTIF('Obras'!$A$2:$A$51,A575)=0,"OBRA NO ESTÁ EN OBRAS; ",""))&amp;IF(B575="","SIN PUNTO; ","")&amp;IF(AND(AND(E575&lt;&gt;"Hecho",E575&lt;&gt;"No aplica"),N(I575)&gt;0,TODAY()&gt;=N(I575)),"ABIERTO DESPUÉS DEL INICIO; ","")&amp;IF(AND(AND(E575&lt;&gt;"Hecho",E575&lt;&gt;"No aplica"),N(I575)&gt;0,TODAY()&lt;N(I575),N(I575)-TODAY()&lt;=N('Ajustes'!$B$2)),"INICIO CERCANO - SIGUE ABIERTO; ","")&amp;IF(AND(E575&lt;&gt;"No aplica",C575=""),"SIN RESPONSABLE; ","")&amp;IF(AND(AND(E575&lt;&gt;"Hecho",E575&lt;&gt;"No aplica"),N(D575)=0),"SIN FECHA LÍMITE; ","")&amp;IF(AND(AND(E575&lt;&gt;"Hecho",E575&lt;&gt;"No aplica"),N(D575)&gt;0,N(I575)&gt;0,N(D575)&gt;N(I575)),"FECHA LÍMITE DESPUÉS DEL INICIO; ","")&amp;IF(AND(AND(E575&lt;&gt;"Hecho",E575&lt;&gt;"No aplica"),N(D575)&gt;0,N(D575)&lt;TODAY()),"VENCIDO; ","")&amp;IF(AND(E575="Hecho",G575=""),"HECHO - SIN COMPROBANTE; ","")&amp;IF(AND(E575="Hecho",N(F575)=0),"HECHO - SIN FECHA; ","")="","",LEFT(IF(A575="","SIN OBRA; ",IF(COUNTIF('Obras'!$A$2:$A$51,A575)=0,"OBRA NO ESTÁ EN OBRAS; ",""))&amp;IF(B575="","SIN PUNTO; ","")&amp;IF(AND(AND(E575&lt;&gt;"Hecho",E575&lt;&gt;"No aplica"),N(I575)&gt;0,TODAY()&gt;=N(I575)),"ABIERTO DESPUÉS DEL INICIO; ","")&amp;IF(AND(AND(E575&lt;&gt;"Hecho",E575&lt;&gt;"No aplica"),N(I575)&gt;0,TODAY()&lt;N(I575),N(I575)-TODAY()&lt;=N('Ajustes'!$B$2)),"INICIO CERCANO - SIGUE ABIERTO; ","")&amp;IF(AND(E575&lt;&gt;"No aplica",C575=""),"SIN RESPONSABLE; ","")&amp;IF(AND(AND(E575&lt;&gt;"Hecho",E575&lt;&gt;"No aplica"),N(D575)=0),"SIN FECHA LÍMITE; ","")&amp;IF(AND(AND(E575&lt;&gt;"Hecho",E575&lt;&gt;"No aplica"),N(D575)&gt;0,N(I575)&gt;0,N(D575)&gt;N(I575)),"FECHA LÍMITE DESPUÉS DEL INICIO; ","")&amp;IF(AND(AND(E575&lt;&gt;"Hecho",E575&lt;&gt;"No aplica"),N(D575)&gt;0,N(D575)&lt;TODAY()),"VENCIDO; ","")&amp;IF(AND(E575="Hecho",G575=""),"HECHO - SIN COMPROBANTE; ","")&amp;IF(AND(E575="Hecho",N(F575)=0),"HECHO - SIN FECHA; ",""),LEN(IF(A575="","SIN OBRA; ",IF(COUNTIF('Obras'!$A$2:$A$51,A575)=0,"OBRA NO ESTÁ EN OBRAS; ",""))&amp;IF(B575="","SIN PUNTO; ","")&amp;IF(AND(AND(E575&lt;&gt;"Hecho",E575&lt;&gt;"No aplica"),N(I575)&gt;0,TODAY()&gt;=N(I575)),"ABIERTO DESPUÉS DEL INICIO; ","")&amp;IF(AND(AND(E575&lt;&gt;"Hecho",E575&lt;&gt;"No aplica"),N(I575)&gt;0,TODAY()&lt;N(I575),N(I575)-TODAY()&lt;=N('Ajustes'!$B$2)),"INICIO CERCANO - SIGUE ABIERTO; ","")&amp;IF(AND(E575&lt;&gt;"No aplica",C575=""),"SIN RESPONSABLE; ","")&amp;IF(AND(AND(E575&lt;&gt;"Hecho",E575&lt;&gt;"No aplica"),N(D575)=0),"SIN FECHA LÍMITE; ","")&amp;IF(AND(AND(E575&lt;&gt;"Hecho",E575&lt;&gt;"No aplica"),N(D575)&gt;0,N(I575)&gt;0,N(D575)&gt;N(I575)),"FECHA LÍMITE DESPUÉS DEL INICIO; ","")&amp;IF(AND(AND(E575&lt;&gt;"Hecho",E575&lt;&gt;"No aplica"),N(D575)&gt;0,N(D575)&lt;TODAY()),"VENCIDO; ","")&amp;IF(AND(E575="Hecho",G575=""),"HECHO - SIN COMPROBANTE; ","")&amp;IF(AND(E575="Hecho",N(F575)=0),"HECHO - SIN FECHA; ",""))-2)))</f>
        <v/>
      </c>
    </row>
    <row r="576">
      <c r="B576" s="6" t="n"/>
      <c r="D576" s="7" t="n"/>
      <c r="F576" s="7" t="n"/>
      <c r="H576" s="6" t="n"/>
      <c r="I576" s="7">
        <f>IF(A576="","",IFERROR(IF(N(INDEX('Obras'!$D$2:$D$51,MATCH(A576,'Obras'!$A$2:$A$51,0)))=0,"",INDEX('Obras'!$D$2:$D$51,MATCH(A576,'Obras'!$A$2:$A$51,0))),""))</f>
        <v/>
      </c>
      <c r="J576" s="8">
        <f>IF(N(I576)=0,"",N(I576)-TODAY())</f>
        <v/>
      </c>
      <c r="K576" s="6">
        <f>IF(NOT(OR(A576&lt;&gt;"",B576&lt;&gt;"")),"",IF(IF(A576="","SIN OBRA; ",IF(COUNTIF('Obras'!$A$2:$A$51,A576)=0,"OBRA NO ESTÁ EN OBRAS; ",""))&amp;IF(B576="","SIN PUNTO; ","")&amp;IF(AND(AND(E576&lt;&gt;"Hecho",E576&lt;&gt;"No aplica"),N(I576)&gt;0,TODAY()&gt;=N(I576)),"ABIERTO DESPUÉS DEL INICIO; ","")&amp;IF(AND(AND(E576&lt;&gt;"Hecho",E576&lt;&gt;"No aplica"),N(I576)&gt;0,TODAY()&lt;N(I576),N(I576)-TODAY()&lt;=N('Ajustes'!$B$2)),"INICIO CERCANO - SIGUE ABIERTO; ","")&amp;IF(AND(E576&lt;&gt;"No aplica",C576=""),"SIN RESPONSABLE; ","")&amp;IF(AND(AND(E576&lt;&gt;"Hecho",E576&lt;&gt;"No aplica"),N(D576)=0),"SIN FECHA LÍMITE; ","")&amp;IF(AND(AND(E576&lt;&gt;"Hecho",E576&lt;&gt;"No aplica"),N(D576)&gt;0,N(I576)&gt;0,N(D576)&gt;N(I576)),"FECHA LÍMITE DESPUÉS DEL INICIO; ","")&amp;IF(AND(AND(E576&lt;&gt;"Hecho",E576&lt;&gt;"No aplica"),N(D576)&gt;0,N(D576)&lt;TODAY()),"VENCIDO; ","")&amp;IF(AND(E576="Hecho",G576=""),"HECHO - SIN COMPROBANTE; ","")&amp;IF(AND(E576="Hecho",N(F576)=0),"HECHO - SIN FECHA; ","")="","",LEFT(IF(A576="","SIN OBRA; ",IF(COUNTIF('Obras'!$A$2:$A$51,A576)=0,"OBRA NO ESTÁ EN OBRAS; ",""))&amp;IF(B576="","SIN PUNTO; ","")&amp;IF(AND(AND(E576&lt;&gt;"Hecho",E576&lt;&gt;"No aplica"),N(I576)&gt;0,TODAY()&gt;=N(I576)),"ABIERTO DESPUÉS DEL INICIO; ","")&amp;IF(AND(AND(E576&lt;&gt;"Hecho",E576&lt;&gt;"No aplica"),N(I576)&gt;0,TODAY()&lt;N(I576),N(I576)-TODAY()&lt;=N('Ajustes'!$B$2)),"INICIO CERCANO - SIGUE ABIERTO; ","")&amp;IF(AND(E576&lt;&gt;"No aplica",C576=""),"SIN RESPONSABLE; ","")&amp;IF(AND(AND(E576&lt;&gt;"Hecho",E576&lt;&gt;"No aplica"),N(D576)=0),"SIN FECHA LÍMITE; ","")&amp;IF(AND(AND(E576&lt;&gt;"Hecho",E576&lt;&gt;"No aplica"),N(D576)&gt;0,N(I576)&gt;0,N(D576)&gt;N(I576)),"FECHA LÍMITE DESPUÉS DEL INICIO; ","")&amp;IF(AND(AND(E576&lt;&gt;"Hecho",E576&lt;&gt;"No aplica"),N(D576)&gt;0,N(D576)&lt;TODAY()),"VENCIDO; ","")&amp;IF(AND(E576="Hecho",G576=""),"HECHO - SIN COMPROBANTE; ","")&amp;IF(AND(E576="Hecho",N(F576)=0),"HECHO - SIN FECHA; ",""),LEN(IF(A576="","SIN OBRA; ",IF(COUNTIF('Obras'!$A$2:$A$51,A576)=0,"OBRA NO ESTÁ EN OBRAS; ",""))&amp;IF(B576="","SIN PUNTO; ","")&amp;IF(AND(AND(E576&lt;&gt;"Hecho",E576&lt;&gt;"No aplica"),N(I576)&gt;0,TODAY()&gt;=N(I576)),"ABIERTO DESPUÉS DEL INICIO; ","")&amp;IF(AND(AND(E576&lt;&gt;"Hecho",E576&lt;&gt;"No aplica"),N(I576)&gt;0,TODAY()&lt;N(I576),N(I576)-TODAY()&lt;=N('Ajustes'!$B$2)),"INICIO CERCANO - SIGUE ABIERTO; ","")&amp;IF(AND(E576&lt;&gt;"No aplica",C576=""),"SIN RESPONSABLE; ","")&amp;IF(AND(AND(E576&lt;&gt;"Hecho",E576&lt;&gt;"No aplica"),N(D576)=0),"SIN FECHA LÍMITE; ","")&amp;IF(AND(AND(E576&lt;&gt;"Hecho",E576&lt;&gt;"No aplica"),N(D576)&gt;0,N(I576)&gt;0,N(D576)&gt;N(I576)),"FECHA LÍMITE DESPUÉS DEL INICIO; ","")&amp;IF(AND(AND(E576&lt;&gt;"Hecho",E576&lt;&gt;"No aplica"),N(D576)&gt;0,N(D576)&lt;TODAY()),"VENCIDO; ","")&amp;IF(AND(E576="Hecho",G576=""),"HECHO - SIN COMPROBANTE; ","")&amp;IF(AND(E576="Hecho",N(F576)=0),"HECHO - SIN FECHA; ",""))-2)))</f>
        <v/>
      </c>
    </row>
    <row r="577">
      <c r="B577" s="6" t="n"/>
      <c r="D577" s="7" t="n"/>
      <c r="F577" s="7" t="n"/>
      <c r="H577" s="6" t="n"/>
      <c r="I577" s="7">
        <f>IF(A577="","",IFERROR(IF(N(INDEX('Obras'!$D$2:$D$51,MATCH(A577,'Obras'!$A$2:$A$51,0)))=0,"",INDEX('Obras'!$D$2:$D$51,MATCH(A577,'Obras'!$A$2:$A$51,0))),""))</f>
        <v/>
      </c>
      <c r="J577" s="8">
        <f>IF(N(I577)=0,"",N(I577)-TODAY())</f>
        <v/>
      </c>
      <c r="K577" s="6">
        <f>IF(NOT(OR(A577&lt;&gt;"",B577&lt;&gt;"")),"",IF(IF(A577="","SIN OBRA; ",IF(COUNTIF('Obras'!$A$2:$A$51,A577)=0,"OBRA NO ESTÁ EN OBRAS; ",""))&amp;IF(B577="","SIN PUNTO; ","")&amp;IF(AND(AND(E577&lt;&gt;"Hecho",E577&lt;&gt;"No aplica"),N(I577)&gt;0,TODAY()&gt;=N(I577)),"ABIERTO DESPUÉS DEL INICIO; ","")&amp;IF(AND(AND(E577&lt;&gt;"Hecho",E577&lt;&gt;"No aplica"),N(I577)&gt;0,TODAY()&lt;N(I577),N(I577)-TODAY()&lt;=N('Ajustes'!$B$2)),"INICIO CERCANO - SIGUE ABIERTO; ","")&amp;IF(AND(E577&lt;&gt;"No aplica",C577=""),"SIN RESPONSABLE; ","")&amp;IF(AND(AND(E577&lt;&gt;"Hecho",E577&lt;&gt;"No aplica"),N(D577)=0),"SIN FECHA LÍMITE; ","")&amp;IF(AND(AND(E577&lt;&gt;"Hecho",E577&lt;&gt;"No aplica"),N(D577)&gt;0,N(I577)&gt;0,N(D577)&gt;N(I577)),"FECHA LÍMITE DESPUÉS DEL INICIO; ","")&amp;IF(AND(AND(E577&lt;&gt;"Hecho",E577&lt;&gt;"No aplica"),N(D577)&gt;0,N(D577)&lt;TODAY()),"VENCIDO; ","")&amp;IF(AND(E577="Hecho",G577=""),"HECHO - SIN COMPROBANTE; ","")&amp;IF(AND(E577="Hecho",N(F577)=0),"HECHO - SIN FECHA; ","")="","",LEFT(IF(A577="","SIN OBRA; ",IF(COUNTIF('Obras'!$A$2:$A$51,A577)=0,"OBRA NO ESTÁ EN OBRAS; ",""))&amp;IF(B577="","SIN PUNTO; ","")&amp;IF(AND(AND(E577&lt;&gt;"Hecho",E577&lt;&gt;"No aplica"),N(I577)&gt;0,TODAY()&gt;=N(I577)),"ABIERTO DESPUÉS DEL INICIO; ","")&amp;IF(AND(AND(E577&lt;&gt;"Hecho",E577&lt;&gt;"No aplica"),N(I577)&gt;0,TODAY()&lt;N(I577),N(I577)-TODAY()&lt;=N('Ajustes'!$B$2)),"INICIO CERCANO - SIGUE ABIERTO; ","")&amp;IF(AND(E577&lt;&gt;"No aplica",C577=""),"SIN RESPONSABLE; ","")&amp;IF(AND(AND(E577&lt;&gt;"Hecho",E577&lt;&gt;"No aplica"),N(D577)=0),"SIN FECHA LÍMITE; ","")&amp;IF(AND(AND(E577&lt;&gt;"Hecho",E577&lt;&gt;"No aplica"),N(D577)&gt;0,N(I577)&gt;0,N(D577)&gt;N(I577)),"FECHA LÍMITE DESPUÉS DEL INICIO; ","")&amp;IF(AND(AND(E577&lt;&gt;"Hecho",E577&lt;&gt;"No aplica"),N(D577)&gt;0,N(D577)&lt;TODAY()),"VENCIDO; ","")&amp;IF(AND(E577="Hecho",G577=""),"HECHO - SIN COMPROBANTE; ","")&amp;IF(AND(E577="Hecho",N(F577)=0),"HECHO - SIN FECHA; ",""),LEN(IF(A577="","SIN OBRA; ",IF(COUNTIF('Obras'!$A$2:$A$51,A577)=0,"OBRA NO ESTÁ EN OBRAS; ",""))&amp;IF(B577="","SIN PUNTO; ","")&amp;IF(AND(AND(E577&lt;&gt;"Hecho",E577&lt;&gt;"No aplica"),N(I577)&gt;0,TODAY()&gt;=N(I577)),"ABIERTO DESPUÉS DEL INICIO; ","")&amp;IF(AND(AND(E577&lt;&gt;"Hecho",E577&lt;&gt;"No aplica"),N(I577)&gt;0,TODAY()&lt;N(I577),N(I577)-TODAY()&lt;=N('Ajustes'!$B$2)),"INICIO CERCANO - SIGUE ABIERTO; ","")&amp;IF(AND(E577&lt;&gt;"No aplica",C577=""),"SIN RESPONSABLE; ","")&amp;IF(AND(AND(E577&lt;&gt;"Hecho",E577&lt;&gt;"No aplica"),N(D577)=0),"SIN FECHA LÍMITE; ","")&amp;IF(AND(AND(E577&lt;&gt;"Hecho",E577&lt;&gt;"No aplica"),N(D577)&gt;0,N(I577)&gt;0,N(D577)&gt;N(I577)),"FECHA LÍMITE DESPUÉS DEL INICIO; ","")&amp;IF(AND(AND(E577&lt;&gt;"Hecho",E577&lt;&gt;"No aplica"),N(D577)&gt;0,N(D577)&lt;TODAY()),"VENCIDO; ","")&amp;IF(AND(E577="Hecho",G577=""),"HECHO - SIN COMPROBANTE; ","")&amp;IF(AND(E577="Hecho",N(F577)=0),"HECHO - SIN FECHA; ",""))-2)))</f>
        <v/>
      </c>
    </row>
    <row r="578">
      <c r="B578" s="6" t="n"/>
      <c r="D578" s="7" t="n"/>
      <c r="F578" s="7" t="n"/>
      <c r="H578" s="6" t="n"/>
      <c r="I578" s="7">
        <f>IF(A578="","",IFERROR(IF(N(INDEX('Obras'!$D$2:$D$51,MATCH(A578,'Obras'!$A$2:$A$51,0)))=0,"",INDEX('Obras'!$D$2:$D$51,MATCH(A578,'Obras'!$A$2:$A$51,0))),""))</f>
        <v/>
      </c>
      <c r="J578" s="8">
        <f>IF(N(I578)=0,"",N(I578)-TODAY())</f>
        <v/>
      </c>
      <c r="K578" s="6">
        <f>IF(NOT(OR(A578&lt;&gt;"",B578&lt;&gt;"")),"",IF(IF(A578="","SIN OBRA; ",IF(COUNTIF('Obras'!$A$2:$A$51,A578)=0,"OBRA NO ESTÁ EN OBRAS; ",""))&amp;IF(B578="","SIN PUNTO; ","")&amp;IF(AND(AND(E578&lt;&gt;"Hecho",E578&lt;&gt;"No aplica"),N(I578)&gt;0,TODAY()&gt;=N(I578)),"ABIERTO DESPUÉS DEL INICIO; ","")&amp;IF(AND(AND(E578&lt;&gt;"Hecho",E578&lt;&gt;"No aplica"),N(I578)&gt;0,TODAY()&lt;N(I578),N(I578)-TODAY()&lt;=N('Ajustes'!$B$2)),"INICIO CERCANO - SIGUE ABIERTO; ","")&amp;IF(AND(E578&lt;&gt;"No aplica",C578=""),"SIN RESPONSABLE; ","")&amp;IF(AND(AND(E578&lt;&gt;"Hecho",E578&lt;&gt;"No aplica"),N(D578)=0),"SIN FECHA LÍMITE; ","")&amp;IF(AND(AND(E578&lt;&gt;"Hecho",E578&lt;&gt;"No aplica"),N(D578)&gt;0,N(I578)&gt;0,N(D578)&gt;N(I578)),"FECHA LÍMITE DESPUÉS DEL INICIO; ","")&amp;IF(AND(AND(E578&lt;&gt;"Hecho",E578&lt;&gt;"No aplica"),N(D578)&gt;0,N(D578)&lt;TODAY()),"VENCIDO; ","")&amp;IF(AND(E578="Hecho",G578=""),"HECHO - SIN COMPROBANTE; ","")&amp;IF(AND(E578="Hecho",N(F578)=0),"HECHO - SIN FECHA; ","")="","",LEFT(IF(A578="","SIN OBRA; ",IF(COUNTIF('Obras'!$A$2:$A$51,A578)=0,"OBRA NO ESTÁ EN OBRAS; ",""))&amp;IF(B578="","SIN PUNTO; ","")&amp;IF(AND(AND(E578&lt;&gt;"Hecho",E578&lt;&gt;"No aplica"),N(I578)&gt;0,TODAY()&gt;=N(I578)),"ABIERTO DESPUÉS DEL INICIO; ","")&amp;IF(AND(AND(E578&lt;&gt;"Hecho",E578&lt;&gt;"No aplica"),N(I578)&gt;0,TODAY()&lt;N(I578),N(I578)-TODAY()&lt;=N('Ajustes'!$B$2)),"INICIO CERCANO - SIGUE ABIERTO; ","")&amp;IF(AND(E578&lt;&gt;"No aplica",C578=""),"SIN RESPONSABLE; ","")&amp;IF(AND(AND(E578&lt;&gt;"Hecho",E578&lt;&gt;"No aplica"),N(D578)=0),"SIN FECHA LÍMITE; ","")&amp;IF(AND(AND(E578&lt;&gt;"Hecho",E578&lt;&gt;"No aplica"),N(D578)&gt;0,N(I578)&gt;0,N(D578)&gt;N(I578)),"FECHA LÍMITE DESPUÉS DEL INICIO; ","")&amp;IF(AND(AND(E578&lt;&gt;"Hecho",E578&lt;&gt;"No aplica"),N(D578)&gt;0,N(D578)&lt;TODAY()),"VENCIDO; ","")&amp;IF(AND(E578="Hecho",G578=""),"HECHO - SIN COMPROBANTE; ","")&amp;IF(AND(E578="Hecho",N(F578)=0),"HECHO - SIN FECHA; ",""),LEN(IF(A578="","SIN OBRA; ",IF(COUNTIF('Obras'!$A$2:$A$51,A578)=0,"OBRA NO ESTÁ EN OBRAS; ",""))&amp;IF(B578="","SIN PUNTO; ","")&amp;IF(AND(AND(E578&lt;&gt;"Hecho",E578&lt;&gt;"No aplica"),N(I578)&gt;0,TODAY()&gt;=N(I578)),"ABIERTO DESPUÉS DEL INICIO; ","")&amp;IF(AND(AND(E578&lt;&gt;"Hecho",E578&lt;&gt;"No aplica"),N(I578)&gt;0,TODAY()&lt;N(I578),N(I578)-TODAY()&lt;=N('Ajustes'!$B$2)),"INICIO CERCANO - SIGUE ABIERTO; ","")&amp;IF(AND(E578&lt;&gt;"No aplica",C578=""),"SIN RESPONSABLE; ","")&amp;IF(AND(AND(E578&lt;&gt;"Hecho",E578&lt;&gt;"No aplica"),N(D578)=0),"SIN FECHA LÍMITE; ","")&amp;IF(AND(AND(E578&lt;&gt;"Hecho",E578&lt;&gt;"No aplica"),N(D578)&gt;0,N(I578)&gt;0,N(D578)&gt;N(I578)),"FECHA LÍMITE DESPUÉS DEL INICIO; ","")&amp;IF(AND(AND(E578&lt;&gt;"Hecho",E578&lt;&gt;"No aplica"),N(D578)&gt;0,N(D578)&lt;TODAY()),"VENCIDO; ","")&amp;IF(AND(E578="Hecho",G578=""),"HECHO - SIN COMPROBANTE; ","")&amp;IF(AND(E578="Hecho",N(F578)=0),"HECHO - SIN FECHA; ",""))-2)))</f>
        <v/>
      </c>
    </row>
    <row r="579">
      <c r="B579" s="6" t="n"/>
      <c r="D579" s="7" t="n"/>
      <c r="F579" s="7" t="n"/>
      <c r="H579" s="6" t="n"/>
      <c r="I579" s="7">
        <f>IF(A579="","",IFERROR(IF(N(INDEX('Obras'!$D$2:$D$51,MATCH(A579,'Obras'!$A$2:$A$51,0)))=0,"",INDEX('Obras'!$D$2:$D$51,MATCH(A579,'Obras'!$A$2:$A$51,0))),""))</f>
        <v/>
      </c>
      <c r="J579" s="8">
        <f>IF(N(I579)=0,"",N(I579)-TODAY())</f>
        <v/>
      </c>
      <c r="K579" s="6">
        <f>IF(NOT(OR(A579&lt;&gt;"",B579&lt;&gt;"")),"",IF(IF(A579="","SIN OBRA; ",IF(COUNTIF('Obras'!$A$2:$A$51,A579)=0,"OBRA NO ESTÁ EN OBRAS; ",""))&amp;IF(B579="","SIN PUNTO; ","")&amp;IF(AND(AND(E579&lt;&gt;"Hecho",E579&lt;&gt;"No aplica"),N(I579)&gt;0,TODAY()&gt;=N(I579)),"ABIERTO DESPUÉS DEL INICIO; ","")&amp;IF(AND(AND(E579&lt;&gt;"Hecho",E579&lt;&gt;"No aplica"),N(I579)&gt;0,TODAY()&lt;N(I579),N(I579)-TODAY()&lt;=N('Ajustes'!$B$2)),"INICIO CERCANO - SIGUE ABIERTO; ","")&amp;IF(AND(E579&lt;&gt;"No aplica",C579=""),"SIN RESPONSABLE; ","")&amp;IF(AND(AND(E579&lt;&gt;"Hecho",E579&lt;&gt;"No aplica"),N(D579)=0),"SIN FECHA LÍMITE; ","")&amp;IF(AND(AND(E579&lt;&gt;"Hecho",E579&lt;&gt;"No aplica"),N(D579)&gt;0,N(I579)&gt;0,N(D579)&gt;N(I579)),"FECHA LÍMITE DESPUÉS DEL INICIO; ","")&amp;IF(AND(AND(E579&lt;&gt;"Hecho",E579&lt;&gt;"No aplica"),N(D579)&gt;0,N(D579)&lt;TODAY()),"VENCIDO; ","")&amp;IF(AND(E579="Hecho",G579=""),"HECHO - SIN COMPROBANTE; ","")&amp;IF(AND(E579="Hecho",N(F579)=0),"HECHO - SIN FECHA; ","")="","",LEFT(IF(A579="","SIN OBRA; ",IF(COUNTIF('Obras'!$A$2:$A$51,A579)=0,"OBRA NO ESTÁ EN OBRAS; ",""))&amp;IF(B579="","SIN PUNTO; ","")&amp;IF(AND(AND(E579&lt;&gt;"Hecho",E579&lt;&gt;"No aplica"),N(I579)&gt;0,TODAY()&gt;=N(I579)),"ABIERTO DESPUÉS DEL INICIO; ","")&amp;IF(AND(AND(E579&lt;&gt;"Hecho",E579&lt;&gt;"No aplica"),N(I579)&gt;0,TODAY()&lt;N(I579),N(I579)-TODAY()&lt;=N('Ajustes'!$B$2)),"INICIO CERCANO - SIGUE ABIERTO; ","")&amp;IF(AND(E579&lt;&gt;"No aplica",C579=""),"SIN RESPONSABLE; ","")&amp;IF(AND(AND(E579&lt;&gt;"Hecho",E579&lt;&gt;"No aplica"),N(D579)=0),"SIN FECHA LÍMITE; ","")&amp;IF(AND(AND(E579&lt;&gt;"Hecho",E579&lt;&gt;"No aplica"),N(D579)&gt;0,N(I579)&gt;0,N(D579)&gt;N(I579)),"FECHA LÍMITE DESPUÉS DEL INICIO; ","")&amp;IF(AND(AND(E579&lt;&gt;"Hecho",E579&lt;&gt;"No aplica"),N(D579)&gt;0,N(D579)&lt;TODAY()),"VENCIDO; ","")&amp;IF(AND(E579="Hecho",G579=""),"HECHO - SIN COMPROBANTE; ","")&amp;IF(AND(E579="Hecho",N(F579)=0),"HECHO - SIN FECHA; ",""),LEN(IF(A579="","SIN OBRA; ",IF(COUNTIF('Obras'!$A$2:$A$51,A579)=0,"OBRA NO ESTÁ EN OBRAS; ",""))&amp;IF(B579="","SIN PUNTO; ","")&amp;IF(AND(AND(E579&lt;&gt;"Hecho",E579&lt;&gt;"No aplica"),N(I579)&gt;0,TODAY()&gt;=N(I579)),"ABIERTO DESPUÉS DEL INICIO; ","")&amp;IF(AND(AND(E579&lt;&gt;"Hecho",E579&lt;&gt;"No aplica"),N(I579)&gt;0,TODAY()&lt;N(I579),N(I579)-TODAY()&lt;=N('Ajustes'!$B$2)),"INICIO CERCANO - SIGUE ABIERTO; ","")&amp;IF(AND(E579&lt;&gt;"No aplica",C579=""),"SIN RESPONSABLE; ","")&amp;IF(AND(AND(E579&lt;&gt;"Hecho",E579&lt;&gt;"No aplica"),N(D579)=0),"SIN FECHA LÍMITE; ","")&amp;IF(AND(AND(E579&lt;&gt;"Hecho",E579&lt;&gt;"No aplica"),N(D579)&gt;0,N(I579)&gt;0,N(D579)&gt;N(I579)),"FECHA LÍMITE DESPUÉS DEL INICIO; ","")&amp;IF(AND(AND(E579&lt;&gt;"Hecho",E579&lt;&gt;"No aplica"),N(D579)&gt;0,N(D579)&lt;TODAY()),"VENCIDO; ","")&amp;IF(AND(E579="Hecho",G579=""),"HECHO - SIN COMPROBANTE; ","")&amp;IF(AND(E579="Hecho",N(F579)=0),"HECHO - SIN FECHA; ",""))-2)))</f>
        <v/>
      </c>
    </row>
    <row r="580">
      <c r="B580" s="6" t="n"/>
      <c r="D580" s="7" t="n"/>
      <c r="F580" s="7" t="n"/>
      <c r="H580" s="6" t="n"/>
      <c r="I580" s="7">
        <f>IF(A580="","",IFERROR(IF(N(INDEX('Obras'!$D$2:$D$51,MATCH(A580,'Obras'!$A$2:$A$51,0)))=0,"",INDEX('Obras'!$D$2:$D$51,MATCH(A580,'Obras'!$A$2:$A$51,0))),""))</f>
        <v/>
      </c>
      <c r="J580" s="8">
        <f>IF(N(I580)=0,"",N(I580)-TODAY())</f>
        <v/>
      </c>
      <c r="K580" s="6">
        <f>IF(NOT(OR(A580&lt;&gt;"",B580&lt;&gt;"")),"",IF(IF(A580="","SIN OBRA; ",IF(COUNTIF('Obras'!$A$2:$A$51,A580)=0,"OBRA NO ESTÁ EN OBRAS; ",""))&amp;IF(B580="","SIN PUNTO; ","")&amp;IF(AND(AND(E580&lt;&gt;"Hecho",E580&lt;&gt;"No aplica"),N(I580)&gt;0,TODAY()&gt;=N(I580)),"ABIERTO DESPUÉS DEL INICIO; ","")&amp;IF(AND(AND(E580&lt;&gt;"Hecho",E580&lt;&gt;"No aplica"),N(I580)&gt;0,TODAY()&lt;N(I580),N(I580)-TODAY()&lt;=N('Ajustes'!$B$2)),"INICIO CERCANO - SIGUE ABIERTO; ","")&amp;IF(AND(E580&lt;&gt;"No aplica",C580=""),"SIN RESPONSABLE; ","")&amp;IF(AND(AND(E580&lt;&gt;"Hecho",E580&lt;&gt;"No aplica"),N(D580)=0),"SIN FECHA LÍMITE; ","")&amp;IF(AND(AND(E580&lt;&gt;"Hecho",E580&lt;&gt;"No aplica"),N(D580)&gt;0,N(I580)&gt;0,N(D580)&gt;N(I580)),"FECHA LÍMITE DESPUÉS DEL INICIO; ","")&amp;IF(AND(AND(E580&lt;&gt;"Hecho",E580&lt;&gt;"No aplica"),N(D580)&gt;0,N(D580)&lt;TODAY()),"VENCIDO; ","")&amp;IF(AND(E580="Hecho",G580=""),"HECHO - SIN COMPROBANTE; ","")&amp;IF(AND(E580="Hecho",N(F580)=0),"HECHO - SIN FECHA; ","")="","",LEFT(IF(A580="","SIN OBRA; ",IF(COUNTIF('Obras'!$A$2:$A$51,A580)=0,"OBRA NO ESTÁ EN OBRAS; ",""))&amp;IF(B580="","SIN PUNTO; ","")&amp;IF(AND(AND(E580&lt;&gt;"Hecho",E580&lt;&gt;"No aplica"),N(I580)&gt;0,TODAY()&gt;=N(I580)),"ABIERTO DESPUÉS DEL INICIO; ","")&amp;IF(AND(AND(E580&lt;&gt;"Hecho",E580&lt;&gt;"No aplica"),N(I580)&gt;0,TODAY()&lt;N(I580),N(I580)-TODAY()&lt;=N('Ajustes'!$B$2)),"INICIO CERCANO - SIGUE ABIERTO; ","")&amp;IF(AND(E580&lt;&gt;"No aplica",C580=""),"SIN RESPONSABLE; ","")&amp;IF(AND(AND(E580&lt;&gt;"Hecho",E580&lt;&gt;"No aplica"),N(D580)=0),"SIN FECHA LÍMITE; ","")&amp;IF(AND(AND(E580&lt;&gt;"Hecho",E580&lt;&gt;"No aplica"),N(D580)&gt;0,N(I580)&gt;0,N(D580)&gt;N(I580)),"FECHA LÍMITE DESPUÉS DEL INICIO; ","")&amp;IF(AND(AND(E580&lt;&gt;"Hecho",E580&lt;&gt;"No aplica"),N(D580)&gt;0,N(D580)&lt;TODAY()),"VENCIDO; ","")&amp;IF(AND(E580="Hecho",G580=""),"HECHO - SIN COMPROBANTE; ","")&amp;IF(AND(E580="Hecho",N(F580)=0),"HECHO - SIN FECHA; ",""),LEN(IF(A580="","SIN OBRA; ",IF(COUNTIF('Obras'!$A$2:$A$51,A580)=0,"OBRA NO ESTÁ EN OBRAS; ",""))&amp;IF(B580="","SIN PUNTO; ","")&amp;IF(AND(AND(E580&lt;&gt;"Hecho",E580&lt;&gt;"No aplica"),N(I580)&gt;0,TODAY()&gt;=N(I580)),"ABIERTO DESPUÉS DEL INICIO; ","")&amp;IF(AND(AND(E580&lt;&gt;"Hecho",E580&lt;&gt;"No aplica"),N(I580)&gt;0,TODAY()&lt;N(I580),N(I580)-TODAY()&lt;=N('Ajustes'!$B$2)),"INICIO CERCANO - SIGUE ABIERTO; ","")&amp;IF(AND(E580&lt;&gt;"No aplica",C580=""),"SIN RESPONSABLE; ","")&amp;IF(AND(AND(E580&lt;&gt;"Hecho",E580&lt;&gt;"No aplica"),N(D580)=0),"SIN FECHA LÍMITE; ","")&amp;IF(AND(AND(E580&lt;&gt;"Hecho",E580&lt;&gt;"No aplica"),N(D580)&gt;0,N(I580)&gt;0,N(D580)&gt;N(I580)),"FECHA LÍMITE DESPUÉS DEL INICIO; ","")&amp;IF(AND(AND(E580&lt;&gt;"Hecho",E580&lt;&gt;"No aplica"),N(D580)&gt;0,N(D580)&lt;TODAY()),"VENCIDO; ","")&amp;IF(AND(E580="Hecho",G580=""),"HECHO - SIN COMPROBANTE; ","")&amp;IF(AND(E580="Hecho",N(F580)=0),"HECHO - SIN FECHA; ",""))-2)))</f>
        <v/>
      </c>
    </row>
    <row r="581">
      <c r="B581" s="6" t="n"/>
      <c r="D581" s="7" t="n"/>
      <c r="F581" s="7" t="n"/>
      <c r="H581" s="6" t="n"/>
      <c r="I581" s="7">
        <f>IF(A581="","",IFERROR(IF(N(INDEX('Obras'!$D$2:$D$51,MATCH(A581,'Obras'!$A$2:$A$51,0)))=0,"",INDEX('Obras'!$D$2:$D$51,MATCH(A581,'Obras'!$A$2:$A$51,0))),""))</f>
        <v/>
      </c>
      <c r="J581" s="8">
        <f>IF(N(I581)=0,"",N(I581)-TODAY())</f>
        <v/>
      </c>
      <c r="K581" s="6">
        <f>IF(NOT(OR(A581&lt;&gt;"",B581&lt;&gt;"")),"",IF(IF(A581="","SIN OBRA; ",IF(COUNTIF('Obras'!$A$2:$A$51,A581)=0,"OBRA NO ESTÁ EN OBRAS; ",""))&amp;IF(B581="","SIN PUNTO; ","")&amp;IF(AND(AND(E581&lt;&gt;"Hecho",E581&lt;&gt;"No aplica"),N(I581)&gt;0,TODAY()&gt;=N(I581)),"ABIERTO DESPUÉS DEL INICIO; ","")&amp;IF(AND(AND(E581&lt;&gt;"Hecho",E581&lt;&gt;"No aplica"),N(I581)&gt;0,TODAY()&lt;N(I581),N(I581)-TODAY()&lt;=N('Ajustes'!$B$2)),"INICIO CERCANO - SIGUE ABIERTO; ","")&amp;IF(AND(E581&lt;&gt;"No aplica",C581=""),"SIN RESPONSABLE; ","")&amp;IF(AND(AND(E581&lt;&gt;"Hecho",E581&lt;&gt;"No aplica"),N(D581)=0),"SIN FECHA LÍMITE; ","")&amp;IF(AND(AND(E581&lt;&gt;"Hecho",E581&lt;&gt;"No aplica"),N(D581)&gt;0,N(I581)&gt;0,N(D581)&gt;N(I581)),"FECHA LÍMITE DESPUÉS DEL INICIO; ","")&amp;IF(AND(AND(E581&lt;&gt;"Hecho",E581&lt;&gt;"No aplica"),N(D581)&gt;0,N(D581)&lt;TODAY()),"VENCIDO; ","")&amp;IF(AND(E581="Hecho",G581=""),"HECHO - SIN COMPROBANTE; ","")&amp;IF(AND(E581="Hecho",N(F581)=0),"HECHO - SIN FECHA; ","")="","",LEFT(IF(A581="","SIN OBRA; ",IF(COUNTIF('Obras'!$A$2:$A$51,A581)=0,"OBRA NO ESTÁ EN OBRAS; ",""))&amp;IF(B581="","SIN PUNTO; ","")&amp;IF(AND(AND(E581&lt;&gt;"Hecho",E581&lt;&gt;"No aplica"),N(I581)&gt;0,TODAY()&gt;=N(I581)),"ABIERTO DESPUÉS DEL INICIO; ","")&amp;IF(AND(AND(E581&lt;&gt;"Hecho",E581&lt;&gt;"No aplica"),N(I581)&gt;0,TODAY()&lt;N(I581),N(I581)-TODAY()&lt;=N('Ajustes'!$B$2)),"INICIO CERCANO - SIGUE ABIERTO; ","")&amp;IF(AND(E581&lt;&gt;"No aplica",C581=""),"SIN RESPONSABLE; ","")&amp;IF(AND(AND(E581&lt;&gt;"Hecho",E581&lt;&gt;"No aplica"),N(D581)=0),"SIN FECHA LÍMITE; ","")&amp;IF(AND(AND(E581&lt;&gt;"Hecho",E581&lt;&gt;"No aplica"),N(D581)&gt;0,N(I581)&gt;0,N(D581)&gt;N(I581)),"FECHA LÍMITE DESPUÉS DEL INICIO; ","")&amp;IF(AND(AND(E581&lt;&gt;"Hecho",E581&lt;&gt;"No aplica"),N(D581)&gt;0,N(D581)&lt;TODAY()),"VENCIDO; ","")&amp;IF(AND(E581="Hecho",G581=""),"HECHO - SIN COMPROBANTE; ","")&amp;IF(AND(E581="Hecho",N(F581)=0),"HECHO - SIN FECHA; ",""),LEN(IF(A581="","SIN OBRA; ",IF(COUNTIF('Obras'!$A$2:$A$51,A581)=0,"OBRA NO ESTÁ EN OBRAS; ",""))&amp;IF(B581="","SIN PUNTO; ","")&amp;IF(AND(AND(E581&lt;&gt;"Hecho",E581&lt;&gt;"No aplica"),N(I581)&gt;0,TODAY()&gt;=N(I581)),"ABIERTO DESPUÉS DEL INICIO; ","")&amp;IF(AND(AND(E581&lt;&gt;"Hecho",E581&lt;&gt;"No aplica"),N(I581)&gt;0,TODAY()&lt;N(I581),N(I581)-TODAY()&lt;=N('Ajustes'!$B$2)),"INICIO CERCANO - SIGUE ABIERTO; ","")&amp;IF(AND(E581&lt;&gt;"No aplica",C581=""),"SIN RESPONSABLE; ","")&amp;IF(AND(AND(E581&lt;&gt;"Hecho",E581&lt;&gt;"No aplica"),N(D581)=0),"SIN FECHA LÍMITE; ","")&amp;IF(AND(AND(E581&lt;&gt;"Hecho",E581&lt;&gt;"No aplica"),N(D581)&gt;0,N(I581)&gt;0,N(D581)&gt;N(I581)),"FECHA LÍMITE DESPUÉS DEL INICIO; ","")&amp;IF(AND(AND(E581&lt;&gt;"Hecho",E581&lt;&gt;"No aplica"),N(D581)&gt;0,N(D581)&lt;TODAY()),"VENCIDO; ","")&amp;IF(AND(E581="Hecho",G581=""),"HECHO - SIN COMPROBANTE; ","")&amp;IF(AND(E581="Hecho",N(F581)=0),"HECHO - SIN FECHA; ",""))-2)))</f>
        <v/>
      </c>
    </row>
    <row r="582">
      <c r="B582" s="6" t="n"/>
      <c r="D582" s="7" t="n"/>
      <c r="F582" s="7" t="n"/>
      <c r="H582" s="6" t="n"/>
      <c r="I582" s="7">
        <f>IF(A582="","",IFERROR(IF(N(INDEX('Obras'!$D$2:$D$51,MATCH(A582,'Obras'!$A$2:$A$51,0)))=0,"",INDEX('Obras'!$D$2:$D$51,MATCH(A582,'Obras'!$A$2:$A$51,0))),""))</f>
        <v/>
      </c>
      <c r="J582" s="8">
        <f>IF(N(I582)=0,"",N(I582)-TODAY())</f>
        <v/>
      </c>
      <c r="K582" s="6">
        <f>IF(NOT(OR(A582&lt;&gt;"",B582&lt;&gt;"")),"",IF(IF(A582="","SIN OBRA; ",IF(COUNTIF('Obras'!$A$2:$A$51,A582)=0,"OBRA NO ESTÁ EN OBRAS; ",""))&amp;IF(B582="","SIN PUNTO; ","")&amp;IF(AND(AND(E582&lt;&gt;"Hecho",E582&lt;&gt;"No aplica"),N(I582)&gt;0,TODAY()&gt;=N(I582)),"ABIERTO DESPUÉS DEL INICIO; ","")&amp;IF(AND(AND(E582&lt;&gt;"Hecho",E582&lt;&gt;"No aplica"),N(I582)&gt;0,TODAY()&lt;N(I582),N(I582)-TODAY()&lt;=N('Ajustes'!$B$2)),"INICIO CERCANO - SIGUE ABIERTO; ","")&amp;IF(AND(E582&lt;&gt;"No aplica",C582=""),"SIN RESPONSABLE; ","")&amp;IF(AND(AND(E582&lt;&gt;"Hecho",E582&lt;&gt;"No aplica"),N(D582)=0),"SIN FECHA LÍMITE; ","")&amp;IF(AND(AND(E582&lt;&gt;"Hecho",E582&lt;&gt;"No aplica"),N(D582)&gt;0,N(I582)&gt;0,N(D582)&gt;N(I582)),"FECHA LÍMITE DESPUÉS DEL INICIO; ","")&amp;IF(AND(AND(E582&lt;&gt;"Hecho",E582&lt;&gt;"No aplica"),N(D582)&gt;0,N(D582)&lt;TODAY()),"VENCIDO; ","")&amp;IF(AND(E582="Hecho",G582=""),"HECHO - SIN COMPROBANTE; ","")&amp;IF(AND(E582="Hecho",N(F582)=0),"HECHO - SIN FECHA; ","")="","",LEFT(IF(A582="","SIN OBRA; ",IF(COUNTIF('Obras'!$A$2:$A$51,A582)=0,"OBRA NO ESTÁ EN OBRAS; ",""))&amp;IF(B582="","SIN PUNTO; ","")&amp;IF(AND(AND(E582&lt;&gt;"Hecho",E582&lt;&gt;"No aplica"),N(I582)&gt;0,TODAY()&gt;=N(I582)),"ABIERTO DESPUÉS DEL INICIO; ","")&amp;IF(AND(AND(E582&lt;&gt;"Hecho",E582&lt;&gt;"No aplica"),N(I582)&gt;0,TODAY()&lt;N(I582),N(I582)-TODAY()&lt;=N('Ajustes'!$B$2)),"INICIO CERCANO - SIGUE ABIERTO; ","")&amp;IF(AND(E582&lt;&gt;"No aplica",C582=""),"SIN RESPONSABLE; ","")&amp;IF(AND(AND(E582&lt;&gt;"Hecho",E582&lt;&gt;"No aplica"),N(D582)=0),"SIN FECHA LÍMITE; ","")&amp;IF(AND(AND(E582&lt;&gt;"Hecho",E582&lt;&gt;"No aplica"),N(D582)&gt;0,N(I582)&gt;0,N(D582)&gt;N(I582)),"FECHA LÍMITE DESPUÉS DEL INICIO; ","")&amp;IF(AND(AND(E582&lt;&gt;"Hecho",E582&lt;&gt;"No aplica"),N(D582)&gt;0,N(D582)&lt;TODAY()),"VENCIDO; ","")&amp;IF(AND(E582="Hecho",G582=""),"HECHO - SIN COMPROBANTE; ","")&amp;IF(AND(E582="Hecho",N(F582)=0),"HECHO - SIN FECHA; ",""),LEN(IF(A582="","SIN OBRA; ",IF(COUNTIF('Obras'!$A$2:$A$51,A582)=0,"OBRA NO ESTÁ EN OBRAS; ",""))&amp;IF(B582="","SIN PUNTO; ","")&amp;IF(AND(AND(E582&lt;&gt;"Hecho",E582&lt;&gt;"No aplica"),N(I582)&gt;0,TODAY()&gt;=N(I582)),"ABIERTO DESPUÉS DEL INICIO; ","")&amp;IF(AND(AND(E582&lt;&gt;"Hecho",E582&lt;&gt;"No aplica"),N(I582)&gt;0,TODAY()&lt;N(I582),N(I582)-TODAY()&lt;=N('Ajustes'!$B$2)),"INICIO CERCANO - SIGUE ABIERTO; ","")&amp;IF(AND(E582&lt;&gt;"No aplica",C582=""),"SIN RESPONSABLE; ","")&amp;IF(AND(AND(E582&lt;&gt;"Hecho",E582&lt;&gt;"No aplica"),N(D582)=0),"SIN FECHA LÍMITE; ","")&amp;IF(AND(AND(E582&lt;&gt;"Hecho",E582&lt;&gt;"No aplica"),N(D582)&gt;0,N(I582)&gt;0,N(D582)&gt;N(I582)),"FECHA LÍMITE DESPUÉS DEL INICIO; ","")&amp;IF(AND(AND(E582&lt;&gt;"Hecho",E582&lt;&gt;"No aplica"),N(D582)&gt;0,N(D582)&lt;TODAY()),"VENCIDO; ","")&amp;IF(AND(E582="Hecho",G582=""),"HECHO - SIN COMPROBANTE; ","")&amp;IF(AND(E582="Hecho",N(F582)=0),"HECHO - SIN FECHA; ",""))-2)))</f>
        <v/>
      </c>
    </row>
    <row r="583">
      <c r="B583" s="6" t="n"/>
      <c r="D583" s="7" t="n"/>
      <c r="F583" s="7" t="n"/>
      <c r="H583" s="6" t="n"/>
      <c r="I583" s="7">
        <f>IF(A583="","",IFERROR(IF(N(INDEX('Obras'!$D$2:$D$51,MATCH(A583,'Obras'!$A$2:$A$51,0)))=0,"",INDEX('Obras'!$D$2:$D$51,MATCH(A583,'Obras'!$A$2:$A$51,0))),""))</f>
        <v/>
      </c>
      <c r="J583" s="8">
        <f>IF(N(I583)=0,"",N(I583)-TODAY())</f>
        <v/>
      </c>
      <c r="K583" s="6">
        <f>IF(NOT(OR(A583&lt;&gt;"",B583&lt;&gt;"")),"",IF(IF(A583="","SIN OBRA; ",IF(COUNTIF('Obras'!$A$2:$A$51,A583)=0,"OBRA NO ESTÁ EN OBRAS; ",""))&amp;IF(B583="","SIN PUNTO; ","")&amp;IF(AND(AND(E583&lt;&gt;"Hecho",E583&lt;&gt;"No aplica"),N(I583)&gt;0,TODAY()&gt;=N(I583)),"ABIERTO DESPUÉS DEL INICIO; ","")&amp;IF(AND(AND(E583&lt;&gt;"Hecho",E583&lt;&gt;"No aplica"),N(I583)&gt;0,TODAY()&lt;N(I583),N(I583)-TODAY()&lt;=N('Ajustes'!$B$2)),"INICIO CERCANO - SIGUE ABIERTO; ","")&amp;IF(AND(E583&lt;&gt;"No aplica",C583=""),"SIN RESPONSABLE; ","")&amp;IF(AND(AND(E583&lt;&gt;"Hecho",E583&lt;&gt;"No aplica"),N(D583)=0),"SIN FECHA LÍMITE; ","")&amp;IF(AND(AND(E583&lt;&gt;"Hecho",E583&lt;&gt;"No aplica"),N(D583)&gt;0,N(I583)&gt;0,N(D583)&gt;N(I583)),"FECHA LÍMITE DESPUÉS DEL INICIO; ","")&amp;IF(AND(AND(E583&lt;&gt;"Hecho",E583&lt;&gt;"No aplica"),N(D583)&gt;0,N(D583)&lt;TODAY()),"VENCIDO; ","")&amp;IF(AND(E583="Hecho",G583=""),"HECHO - SIN COMPROBANTE; ","")&amp;IF(AND(E583="Hecho",N(F583)=0),"HECHO - SIN FECHA; ","")="","",LEFT(IF(A583="","SIN OBRA; ",IF(COUNTIF('Obras'!$A$2:$A$51,A583)=0,"OBRA NO ESTÁ EN OBRAS; ",""))&amp;IF(B583="","SIN PUNTO; ","")&amp;IF(AND(AND(E583&lt;&gt;"Hecho",E583&lt;&gt;"No aplica"),N(I583)&gt;0,TODAY()&gt;=N(I583)),"ABIERTO DESPUÉS DEL INICIO; ","")&amp;IF(AND(AND(E583&lt;&gt;"Hecho",E583&lt;&gt;"No aplica"),N(I583)&gt;0,TODAY()&lt;N(I583),N(I583)-TODAY()&lt;=N('Ajustes'!$B$2)),"INICIO CERCANO - SIGUE ABIERTO; ","")&amp;IF(AND(E583&lt;&gt;"No aplica",C583=""),"SIN RESPONSABLE; ","")&amp;IF(AND(AND(E583&lt;&gt;"Hecho",E583&lt;&gt;"No aplica"),N(D583)=0),"SIN FECHA LÍMITE; ","")&amp;IF(AND(AND(E583&lt;&gt;"Hecho",E583&lt;&gt;"No aplica"),N(D583)&gt;0,N(I583)&gt;0,N(D583)&gt;N(I583)),"FECHA LÍMITE DESPUÉS DEL INICIO; ","")&amp;IF(AND(AND(E583&lt;&gt;"Hecho",E583&lt;&gt;"No aplica"),N(D583)&gt;0,N(D583)&lt;TODAY()),"VENCIDO; ","")&amp;IF(AND(E583="Hecho",G583=""),"HECHO - SIN COMPROBANTE; ","")&amp;IF(AND(E583="Hecho",N(F583)=0),"HECHO - SIN FECHA; ",""),LEN(IF(A583="","SIN OBRA; ",IF(COUNTIF('Obras'!$A$2:$A$51,A583)=0,"OBRA NO ESTÁ EN OBRAS; ",""))&amp;IF(B583="","SIN PUNTO; ","")&amp;IF(AND(AND(E583&lt;&gt;"Hecho",E583&lt;&gt;"No aplica"),N(I583)&gt;0,TODAY()&gt;=N(I583)),"ABIERTO DESPUÉS DEL INICIO; ","")&amp;IF(AND(AND(E583&lt;&gt;"Hecho",E583&lt;&gt;"No aplica"),N(I583)&gt;0,TODAY()&lt;N(I583),N(I583)-TODAY()&lt;=N('Ajustes'!$B$2)),"INICIO CERCANO - SIGUE ABIERTO; ","")&amp;IF(AND(E583&lt;&gt;"No aplica",C583=""),"SIN RESPONSABLE; ","")&amp;IF(AND(AND(E583&lt;&gt;"Hecho",E583&lt;&gt;"No aplica"),N(D583)=0),"SIN FECHA LÍMITE; ","")&amp;IF(AND(AND(E583&lt;&gt;"Hecho",E583&lt;&gt;"No aplica"),N(D583)&gt;0,N(I583)&gt;0,N(D583)&gt;N(I583)),"FECHA LÍMITE DESPUÉS DEL INICIO; ","")&amp;IF(AND(AND(E583&lt;&gt;"Hecho",E583&lt;&gt;"No aplica"),N(D583)&gt;0,N(D583)&lt;TODAY()),"VENCIDO; ","")&amp;IF(AND(E583="Hecho",G583=""),"HECHO - SIN COMPROBANTE; ","")&amp;IF(AND(E583="Hecho",N(F583)=0),"HECHO - SIN FECHA; ",""))-2)))</f>
        <v/>
      </c>
    </row>
    <row r="584">
      <c r="B584" s="6" t="n"/>
      <c r="D584" s="7" t="n"/>
      <c r="F584" s="7" t="n"/>
      <c r="H584" s="6" t="n"/>
      <c r="I584" s="7">
        <f>IF(A584="","",IFERROR(IF(N(INDEX('Obras'!$D$2:$D$51,MATCH(A584,'Obras'!$A$2:$A$51,0)))=0,"",INDEX('Obras'!$D$2:$D$51,MATCH(A584,'Obras'!$A$2:$A$51,0))),""))</f>
        <v/>
      </c>
      <c r="J584" s="8">
        <f>IF(N(I584)=0,"",N(I584)-TODAY())</f>
        <v/>
      </c>
      <c r="K584" s="6">
        <f>IF(NOT(OR(A584&lt;&gt;"",B584&lt;&gt;"")),"",IF(IF(A584="","SIN OBRA; ",IF(COUNTIF('Obras'!$A$2:$A$51,A584)=0,"OBRA NO ESTÁ EN OBRAS; ",""))&amp;IF(B584="","SIN PUNTO; ","")&amp;IF(AND(AND(E584&lt;&gt;"Hecho",E584&lt;&gt;"No aplica"),N(I584)&gt;0,TODAY()&gt;=N(I584)),"ABIERTO DESPUÉS DEL INICIO; ","")&amp;IF(AND(AND(E584&lt;&gt;"Hecho",E584&lt;&gt;"No aplica"),N(I584)&gt;0,TODAY()&lt;N(I584),N(I584)-TODAY()&lt;=N('Ajustes'!$B$2)),"INICIO CERCANO - SIGUE ABIERTO; ","")&amp;IF(AND(E584&lt;&gt;"No aplica",C584=""),"SIN RESPONSABLE; ","")&amp;IF(AND(AND(E584&lt;&gt;"Hecho",E584&lt;&gt;"No aplica"),N(D584)=0),"SIN FECHA LÍMITE; ","")&amp;IF(AND(AND(E584&lt;&gt;"Hecho",E584&lt;&gt;"No aplica"),N(D584)&gt;0,N(I584)&gt;0,N(D584)&gt;N(I584)),"FECHA LÍMITE DESPUÉS DEL INICIO; ","")&amp;IF(AND(AND(E584&lt;&gt;"Hecho",E584&lt;&gt;"No aplica"),N(D584)&gt;0,N(D584)&lt;TODAY()),"VENCIDO; ","")&amp;IF(AND(E584="Hecho",G584=""),"HECHO - SIN COMPROBANTE; ","")&amp;IF(AND(E584="Hecho",N(F584)=0),"HECHO - SIN FECHA; ","")="","",LEFT(IF(A584="","SIN OBRA; ",IF(COUNTIF('Obras'!$A$2:$A$51,A584)=0,"OBRA NO ESTÁ EN OBRAS; ",""))&amp;IF(B584="","SIN PUNTO; ","")&amp;IF(AND(AND(E584&lt;&gt;"Hecho",E584&lt;&gt;"No aplica"),N(I584)&gt;0,TODAY()&gt;=N(I584)),"ABIERTO DESPUÉS DEL INICIO; ","")&amp;IF(AND(AND(E584&lt;&gt;"Hecho",E584&lt;&gt;"No aplica"),N(I584)&gt;0,TODAY()&lt;N(I584),N(I584)-TODAY()&lt;=N('Ajustes'!$B$2)),"INICIO CERCANO - SIGUE ABIERTO; ","")&amp;IF(AND(E584&lt;&gt;"No aplica",C584=""),"SIN RESPONSABLE; ","")&amp;IF(AND(AND(E584&lt;&gt;"Hecho",E584&lt;&gt;"No aplica"),N(D584)=0),"SIN FECHA LÍMITE; ","")&amp;IF(AND(AND(E584&lt;&gt;"Hecho",E584&lt;&gt;"No aplica"),N(D584)&gt;0,N(I584)&gt;0,N(D584)&gt;N(I584)),"FECHA LÍMITE DESPUÉS DEL INICIO; ","")&amp;IF(AND(AND(E584&lt;&gt;"Hecho",E584&lt;&gt;"No aplica"),N(D584)&gt;0,N(D584)&lt;TODAY()),"VENCIDO; ","")&amp;IF(AND(E584="Hecho",G584=""),"HECHO - SIN COMPROBANTE; ","")&amp;IF(AND(E584="Hecho",N(F584)=0),"HECHO - SIN FECHA; ",""),LEN(IF(A584="","SIN OBRA; ",IF(COUNTIF('Obras'!$A$2:$A$51,A584)=0,"OBRA NO ESTÁ EN OBRAS; ",""))&amp;IF(B584="","SIN PUNTO; ","")&amp;IF(AND(AND(E584&lt;&gt;"Hecho",E584&lt;&gt;"No aplica"),N(I584)&gt;0,TODAY()&gt;=N(I584)),"ABIERTO DESPUÉS DEL INICIO; ","")&amp;IF(AND(AND(E584&lt;&gt;"Hecho",E584&lt;&gt;"No aplica"),N(I584)&gt;0,TODAY()&lt;N(I584),N(I584)-TODAY()&lt;=N('Ajustes'!$B$2)),"INICIO CERCANO - SIGUE ABIERTO; ","")&amp;IF(AND(E584&lt;&gt;"No aplica",C584=""),"SIN RESPONSABLE; ","")&amp;IF(AND(AND(E584&lt;&gt;"Hecho",E584&lt;&gt;"No aplica"),N(D584)=0),"SIN FECHA LÍMITE; ","")&amp;IF(AND(AND(E584&lt;&gt;"Hecho",E584&lt;&gt;"No aplica"),N(D584)&gt;0,N(I584)&gt;0,N(D584)&gt;N(I584)),"FECHA LÍMITE DESPUÉS DEL INICIO; ","")&amp;IF(AND(AND(E584&lt;&gt;"Hecho",E584&lt;&gt;"No aplica"),N(D584)&gt;0,N(D584)&lt;TODAY()),"VENCIDO; ","")&amp;IF(AND(E584="Hecho",G584=""),"HECHO - SIN COMPROBANTE; ","")&amp;IF(AND(E584="Hecho",N(F584)=0),"HECHO - SIN FECHA; ",""))-2)))</f>
        <v/>
      </c>
    </row>
    <row r="585">
      <c r="B585" s="6" t="n"/>
      <c r="D585" s="7" t="n"/>
      <c r="F585" s="7" t="n"/>
      <c r="H585" s="6" t="n"/>
      <c r="I585" s="7">
        <f>IF(A585="","",IFERROR(IF(N(INDEX('Obras'!$D$2:$D$51,MATCH(A585,'Obras'!$A$2:$A$51,0)))=0,"",INDEX('Obras'!$D$2:$D$51,MATCH(A585,'Obras'!$A$2:$A$51,0))),""))</f>
        <v/>
      </c>
      <c r="J585" s="8">
        <f>IF(N(I585)=0,"",N(I585)-TODAY())</f>
        <v/>
      </c>
      <c r="K585" s="6">
        <f>IF(NOT(OR(A585&lt;&gt;"",B585&lt;&gt;"")),"",IF(IF(A585="","SIN OBRA; ",IF(COUNTIF('Obras'!$A$2:$A$51,A585)=0,"OBRA NO ESTÁ EN OBRAS; ",""))&amp;IF(B585="","SIN PUNTO; ","")&amp;IF(AND(AND(E585&lt;&gt;"Hecho",E585&lt;&gt;"No aplica"),N(I585)&gt;0,TODAY()&gt;=N(I585)),"ABIERTO DESPUÉS DEL INICIO; ","")&amp;IF(AND(AND(E585&lt;&gt;"Hecho",E585&lt;&gt;"No aplica"),N(I585)&gt;0,TODAY()&lt;N(I585),N(I585)-TODAY()&lt;=N('Ajustes'!$B$2)),"INICIO CERCANO - SIGUE ABIERTO; ","")&amp;IF(AND(E585&lt;&gt;"No aplica",C585=""),"SIN RESPONSABLE; ","")&amp;IF(AND(AND(E585&lt;&gt;"Hecho",E585&lt;&gt;"No aplica"),N(D585)=0),"SIN FECHA LÍMITE; ","")&amp;IF(AND(AND(E585&lt;&gt;"Hecho",E585&lt;&gt;"No aplica"),N(D585)&gt;0,N(I585)&gt;0,N(D585)&gt;N(I585)),"FECHA LÍMITE DESPUÉS DEL INICIO; ","")&amp;IF(AND(AND(E585&lt;&gt;"Hecho",E585&lt;&gt;"No aplica"),N(D585)&gt;0,N(D585)&lt;TODAY()),"VENCIDO; ","")&amp;IF(AND(E585="Hecho",G585=""),"HECHO - SIN COMPROBANTE; ","")&amp;IF(AND(E585="Hecho",N(F585)=0),"HECHO - SIN FECHA; ","")="","",LEFT(IF(A585="","SIN OBRA; ",IF(COUNTIF('Obras'!$A$2:$A$51,A585)=0,"OBRA NO ESTÁ EN OBRAS; ",""))&amp;IF(B585="","SIN PUNTO; ","")&amp;IF(AND(AND(E585&lt;&gt;"Hecho",E585&lt;&gt;"No aplica"),N(I585)&gt;0,TODAY()&gt;=N(I585)),"ABIERTO DESPUÉS DEL INICIO; ","")&amp;IF(AND(AND(E585&lt;&gt;"Hecho",E585&lt;&gt;"No aplica"),N(I585)&gt;0,TODAY()&lt;N(I585),N(I585)-TODAY()&lt;=N('Ajustes'!$B$2)),"INICIO CERCANO - SIGUE ABIERTO; ","")&amp;IF(AND(E585&lt;&gt;"No aplica",C585=""),"SIN RESPONSABLE; ","")&amp;IF(AND(AND(E585&lt;&gt;"Hecho",E585&lt;&gt;"No aplica"),N(D585)=0),"SIN FECHA LÍMITE; ","")&amp;IF(AND(AND(E585&lt;&gt;"Hecho",E585&lt;&gt;"No aplica"),N(D585)&gt;0,N(I585)&gt;0,N(D585)&gt;N(I585)),"FECHA LÍMITE DESPUÉS DEL INICIO; ","")&amp;IF(AND(AND(E585&lt;&gt;"Hecho",E585&lt;&gt;"No aplica"),N(D585)&gt;0,N(D585)&lt;TODAY()),"VENCIDO; ","")&amp;IF(AND(E585="Hecho",G585=""),"HECHO - SIN COMPROBANTE; ","")&amp;IF(AND(E585="Hecho",N(F585)=0),"HECHO - SIN FECHA; ",""),LEN(IF(A585="","SIN OBRA; ",IF(COUNTIF('Obras'!$A$2:$A$51,A585)=0,"OBRA NO ESTÁ EN OBRAS; ",""))&amp;IF(B585="","SIN PUNTO; ","")&amp;IF(AND(AND(E585&lt;&gt;"Hecho",E585&lt;&gt;"No aplica"),N(I585)&gt;0,TODAY()&gt;=N(I585)),"ABIERTO DESPUÉS DEL INICIO; ","")&amp;IF(AND(AND(E585&lt;&gt;"Hecho",E585&lt;&gt;"No aplica"),N(I585)&gt;0,TODAY()&lt;N(I585),N(I585)-TODAY()&lt;=N('Ajustes'!$B$2)),"INICIO CERCANO - SIGUE ABIERTO; ","")&amp;IF(AND(E585&lt;&gt;"No aplica",C585=""),"SIN RESPONSABLE; ","")&amp;IF(AND(AND(E585&lt;&gt;"Hecho",E585&lt;&gt;"No aplica"),N(D585)=0),"SIN FECHA LÍMITE; ","")&amp;IF(AND(AND(E585&lt;&gt;"Hecho",E585&lt;&gt;"No aplica"),N(D585)&gt;0,N(I585)&gt;0,N(D585)&gt;N(I585)),"FECHA LÍMITE DESPUÉS DEL INICIO; ","")&amp;IF(AND(AND(E585&lt;&gt;"Hecho",E585&lt;&gt;"No aplica"),N(D585)&gt;0,N(D585)&lt;TODAY()),"VENCIDO; ","")&amp;IF(AND(E585="Hecho",G585=""),"HECHO - SIN COMPROBANTE; ","")&amp;IF(AND(E585="Hecho",N(F585)=0),"HECHO - SIN FECHA; ",""))-2)))</f>
        <v/>
      </c>
    </row>
    <row r="586">
      <c r="B586" s="6" t="n"/>
      <c r="D586" s="7" t="n"/>
      <c r="F586" s="7" t="n"/>
      <c r="H586" s="6" t="n"/>
      <c r="I586" s="7">
        <f>IF(A586="","",IFERROR(IF(N(INDEX('Obras'!$D$2:$D$51,MATCH(A586,'Obras'!$A$2:$A$51,0)))=0,"",INDEX('Obras'!$D$2:$D$51,MATCH(A586,'Obras'!$A$2:$A$51,0))),""))</f>
        <v/>
      </c>
      <c r="J586" s="8">
        <f>IF(N(I586)=0,"",N(I586)-TODAY())</f>
        <v/>
      </c>
      <c r="K586" s="6">
        <f>IF(NOT(OR(A586&lt;&gt;"",B586&lt;&gt;"")),"",IF(IF(A586="","SIN OBRA; ",IF(COUNTIF('Obras'!$A$2:$A$51,A586)=0,"OBRA NO ESTÁ EN OBRAS; ",""))&amp;IF(B586="","SIN PUNTO; ","")&amp;IF(AND(AND(E586&lt;&gt;"Hecho",E586&lt;&gt;"No aplica"),N(I586)&gt;0,TODAY()&gt;=N(I586)),"ABIERTO DESPUÉS DEL INICIO; ","")&amp;IF(AND(AND(E586&lt;&gt;"Hecho",E586&lt;&gt;"No aplica"),N(I586)&gt;0,TODAY()&lt;N(I586),N(I586)-TODAY()&lt;=N('Ajustes'!$B$2)),"INICIO CERCANO - SIGUE ABIERTO; ","")&amp;IF(AND(E586&lt;&gt;"No aplica",C586=""),"SIN RESPONSABLE; ","")&amp;IF(AND(AND(E586&lt;&gt;"Hecho",E586&lt;&gt;"No aplica"),N(D586)=0),"SIN FECHA LÍMITE; ","")&amp;IF(AND(AND(E586&lt;&gt;"Hecho",E586&lt;&gt;"No aplica"),N(D586)&gt;0,N(I586)&gt;0,N(D586)&gt;N(I586)),"FECHA LÍMITE DESPUÉS DEL INICIO; ","")&amp;IF(AND(AND(E586&lt;&gt;"Hecho",E586&lt;&gt;"No aplica"),N(D586)&gt;0,N(D586)&lt;TODAY()),"VENCIDO; ","")&amp;IF(AND(E586="Hecho",G586=""),"HECHO - SIN COMPROBANTE; ","")&amp;IF(AND(E586="Hecho",N(F586)=0),"HECHO - SIN FECHA; ","")="","",LEFT(IF(A586="","SIN OBRA; ",IF(COUNTIF('Obras'!$A$2:$A$51,A586)=0,"OBRA NO ESTÁ EN OBRAS; ",""))&amp;IF(B586="","SIN PUNTO; ","")&amp;IF(AND(AND(E586&lt;&gt;"Hecho",E586&lt;&gt;"No aplica"),N(I586)&gt;0,TODAY()&gt;=N(I586)),"ABIERTO DESPUÉS DEL INICIO; ","")&amp;IF(AND(AND(E586&lt;&gt;"Hecho",E586&lt;&gt;"No aplica"),N(I586)&gt;0,TODAY()&lt;N(I586),N(I586)-TODAY()&lt;=N('Ajustes'!$B$2)),"INICIO CERCANO - SIGUE ABIERTO; ","")&amp;IF(AND(E586&lt;&gt;"No aplica",C586=""),"SIN RESPONSABLE; ","")&amp;IF(AND(AND(E586&lt;&gt;"Hecho",E586&lt;&gt;"No aplica"),N(D586)=0),"SIN FECHA LÍMITE; ","")&amp;IF(AND(AND(E586&lt;&gt;"Hecho",E586&lt;&gt;"No aplica"),N(D586)&gt;0,N(I586)&gt;0,N(D586)&gt;N(I586)),"FECHA LÍMITE DESPUÉS DEL INICIO; ","")&amp;IF(AND(AND(E586&lt;&gt;"Hecho",E586&lt;&gt;"No aplica"),N(D586)&gt;0,N(D586)&lt;TODAY()),"VENCIDO; ","")&amp;IF(AND(E586="Hecho",G586=""),"HECHO - SIN COMPROBANTE; ","")&amp;IF(AND(E586="Hecho",N(F586)=0),"HECHO - SIN FECHA; ",""),LEN(IF(A586="","SIN OBRA; ",IF(COUNTIF('Obras'!$A$2:$A$51,A586)=0,"OBRA NO ESTÁ EN OBRAS; ",""))&amp;IF(B586="","SIN PUNTO; ","")&amp;IF(AND(AND(E586&lt;&gt;"Hecho",E586&lt;&gt;"No aplica"),N(I586)&gt;0,TODAY()&gt;=N(I586)),"ABIERTO DESPUÉS DEL INICIO; ","")&amp;IF(AND(AND(E586&lt;&gt;"Hecho",E586&lt;&gt;"No aplica"),N(I586)&gt;0,TODAY()&lt;N(I586),N(I586)-TODAY()&lt;=N('Ajustes'!$B$2)),"INICIO CERCANO - SIGUE ABIERTO; ","")&amp;IF(AND(E586&lt;&gt;"No aplica",C586=""),"SIN RESPONSABLE; ","")&amp;IF(AND(AND(E586&lt;&gt;"Hecho",E586&lt;&gt;"No aplica"),N(D586)=0),"SIN FECHA LÍMITE; ","")&amp;IF(AND(AND(E586&lt;&gt;"Hecho",E586&lt;&gt;"No aplica"),N(D586)&gt;0,N(I586)&gt;0,N(D586)&gt;N(I586)),"FECHA LÍMITE DESPUÉS DEL INICIO; ","")&amp;IF(AND(AND(E586&lt;&gt;"Hecho",E586&lt;&gt;"No aplica"),N(D586)&gt;0,N(D586)&lt;TODAY()),"VENCIDO; ","")&amp;IF(AND(E586="Hecho",G586=""),"HECHO - SIN COMPROBANTE; ","")&amp;IF(AND(E586="Hecho",N(F586)=0),"HECHO - SIN FECHA; ",""))-2)))</f>
        <v/>
      </c>
    </row>
    <row r="587">
      <c r="B587" s="6" t="n"/>
      <c r="D587" s="7" t="n"/>
      <c r="F587" s="7" t="n"/>
      <c r="H587" s="6" t="n"/>
      <c r="I587" s="7">
        <f>IF(A587="","",IFERROR(IF(N(INDEX('Obras'!$D$2:$D$51,MATCH(A587,'Obras'!$A$2:$A$51,0)))=0,"",INDEX('Obras'!$D$2:$D$51,MATCH(A587,'Obras'!$A$2:$A$51,0))),""))</f>
        <v/>
      </c>
      <c r="J587" s="8">
        <f>IF(N(I587)=0,"",N(I587)-TODAY())</f>
        <v/>
      </c>
      <c r="K587" s="6">
        <f>IF(NOT(OR(A587&lt;&gt;"",B587&lt;&gt;"")),"",IF(IF(A587="","SIN OBRA; ",IF(COUNTIF('Obras'!$A$2:$A$51,A587)=0,"OBRA NO ESTÁ EN OBRAS; ",""))&amp;IF(B587="","SIN PUNTO; ","")&amp;IF(AND(AND(E587&lt;&gt;"Hecho",E587&lt;&gt;"No aplica"),N(I587)&gt;0,TODAY()&gt;=N(I587)),"ABIERTO DESPUÉS DEL INICIO; ","")&amp;IF(AND(AND(E587&lt;&gt;"Hecho",E587&lt;&gt;"No aplica"),N(I587)&gt;0,TODAY()&lt;N(I587),N(I587)-TODAY()&lt;=N('Ajustes'!$B$2)),"INICIO CERCANO - SIGUE ABIERTO; ","")&amp;IF(AND(E587&lt;&gt;"No aplica",C587=""),"SIN RESPONSABLE; ","")&amp;IF(AND(AND(E587&lt;&gt;"Hecho",E587&lt;&gt;"No aplica"),N(D587)=0),"SIN FECHA LÍMITE; ","")&amp;IF(AND(AND(E587&lt;&gt;"Hecho",E587&lt;&gt;"No aplica"),N(D587)&gt;0,N(I587)&gt;0,N(D587)&gt;N(I587)),"FECHA LÍMITE DESPUÉS DEL INICIO; ","")&amp;IF(AND(AND(E587&lt;&gt;"Hecho",E587&lt;&gt;"No aplica"),N(D587)&gt;0,N(D587)&lt;TODAY()),"VENCIDO; ","")&amp;IF(AND(E587="Hecho",G587=""),"HECHO - SIN COMPROBANTE; ","")&amp;IF(AND(E587="Hecho",N(F587)=0),"HECHO - SIN FECHA; ","")="","",LEFT(IF(A587="","SIN OBRA; ",IF(COUNTIF('Obras'!$A$2:$A$51,A587)=0,"OBRA NO ESTÁ EN OBRAS; ",""))&amp;IF(B587="","SIN PUNTO; ","")&amp;IF(AND(AND(E587&lt;&gt;"Hecho",E587&lt;&gt;"No aplica"),N(I587)&gt;0,TODAY()&gt;=N(I587)),"ABIERTO DESPUÉS DEL INICIO; ","")&amp;IF(AND(AND(E587&lt;&gt;"Hecho",E587&lt;&gt;"No aplica"),N(I587)&gt;0,TODAY()&lt;N(I587),N(I587)-TODAY()&lt;=N('Ajustes'!$B$2)),"INICIO CERCANO - SIGUE ABIERTO; ","")&amp;IF(AND(E587&lt;&gt;"No aplica",C587=""),"SIN RESPONSABLE; ","")&amp;IF(AND(AND(E587&lt;&gt;"Hecho",E587&lt;&gt;"No aplica"),N(D587)=0),"SIN FECHA LÍMITE; ","")&amp;IF(AND(AND(E587&lt;&gt;"Hecho",E587&lt;&gt;"No aplica"),N(D587)&gt;0,N(I587)&gt;0,N(D587)&gt;N(I587)),"FECHA LÍMITE DESPUÉS DEL INICIO; ","")&amp;IF(AND(AND(E587&lt;&gt;"Hecho",E587&lt;&gt;"No aplica"),N(D587)&gt;0,N(D587)&lt;TODAY()),"VENCIDO; ","")&amp;IF(AND(E587="Hecho",G587=""),"HECHO - SIN COMPROBANTE; ","")&amp;IF(AND(E587="Hecho",N(F587)=0),"HECHO - SIN FECHA; ",""),LEN(IF(A587="","SIN OBRA; ",IF(COUNTIF('Obras'!$A$2:$A$51,A587)=0,"OBRA NO ESTÁ EN OBRAS; ",""))&amp;IF(B587="","SIN PUNTO; ","")&amp;IF(AND(AND(E587&lt;&gt;"Hecho",E587&lt;&gt;"No aplica"),N(I587)&gt;0,TODAY()&gt;=N(I587)),"ABIERTO DESPUÉS DEL INICIO; ","")&amp;IF(AND(AND(E587&lt;&gt;"Hecho",E587&lt;&gt;"No aplica"),N(I587)&gt;0,TODAY()&lt;N(I587),N(I587)-TODAY()&lt;=N('Ajustes'!$B$2)),"INICIO CERCANO - SIGUE ABIERTO; ","")&amp;IF(AND(E587&lt;&gt;"No aplica",C587=""),"SIN RESPONSABLE; ","")&amp;IF(AND(AND(E587&lt;&gt;"Hecho",E587&lt;&gt;"No aplica"),N(D587)=0),"SIN FECHA LÍMITE; ","")&amp;IF(AND(AND(E587&lt;&gt;"Hecho",E587&lt;&gt;"No aplica"),N(D587)&gt;0,N(I587)&gt;0,N(D587)&gt;N(I587)),"FECHA LÍMITE DESPUÉS DEL INICIO; ","")&amp;IF(AND(AND(E587&lt;&gt;"Hecho",E587&lt;&gt;"No aplica"),N(D587)&gt;0,N(D587)&lt;TODAY()),"VENCIDO; ","")&amp;IF(AND(E587="Hecho",G587=""),"HECHO - SIN COMPROBANTE; ","")&amp;IF(AND(E587="Hecho",N(F587)=0),"HECHO - SIN FECHA; ",""))-2)))</f>
        <v/>
      </c>
    </row>
    <row r="588">
      <c r="B588" s="6" t="n"/>
      <c r="D588" s="7" t="n"/>
      <c r="F588" s="7" t="n"/>
      <c r="H588" s="6" t="n"/>
      <c r="I588" s="7">
        <f>IF(A588="","",IFERROR(IF(N(INDEX('Obras'!$D$2:$D$51,MATCH(A588,'Obras'!$A$2:$A$51,0)))=0,"",INDEX('Obras'!$D$2:$D$51,MATCH(A588,'Obras'!$A$2:$A$51,0))),""))</f>
        <v/>
      </c>
      <c r="J588" s="8">
        <f>IF(N(I588)=0,"",N(I588)-TODAY())</f>
        <v/>
      </c>
      <c r="K588" s="6">
        <f>IF(NOT(OR(A588&lt;&gt;"",B588&lt;&gt;"")),"",IF(IF(A588="","SIN OBRA; ",IF(COUNTIF('Obras'!$A$2:$A$51,A588)=0,"OBRA NO ESTÁ EN OBRAS; ",""))&amp;IF(B588="","SIN PUNTO; ","")&amp;IF(AND(AND(E588&lt;&gt;"Hecho",E588&lt;&gt;"No aplica"),N(I588)&gt;0,TODAY()&gt;=N(I588)),"ABIERTO DESPUÉS DEL INICIO; ","")&amp;IF(AND(AND(E588&lt;&gt;"Hecho",E588&lt;&gt;"No aplica"),N(I588)&gt;0,TODAY()&lt;N(I588),N(I588)-TODAY()&lt;=N('Ajustes'!$B$2)),"INICIO CERCANO - SIGUE ABIERTO; ","")&amp;IF(AND(E588&lt;&gt;"No aplica",C588=""),"SIN RESPONSABLE; ","")&amp;IF(AND(AND(E588&lt;&gt;"Hecho",E588&lt;&gt;"No aplica"),N(D588)=0),"SIN FECHA LÍMITE; ","")&amp;IF(AND(AND(E588&lt;&gt;"Hecho",E588&lt;&gt;"No aplica"),N(D588)&gt;0,N(I588)&gt;0,N(D588)&gt;N(I588)),"FECHA LÍMITE DESPUÉS DEL INICIO; ","")&amp;IF(AND(AND(E588&lt;&gt;"Hecho",E588&lt;&gt;"No aplica"),N(D588)&gt;0,N(D588)&lt;TODAY()),"VENCIDO; ","")&amp;IF(AND(E588="Hecho",G588=""),"HECHO - SIN COMPROBANTE; ","")&amp;IF(AND(E588="Hecho",N(F588)=0),"HECHO - SIN FECHA; ","")="","",LEFT(IF(A588="","SIN OBRA; ",IF(COUNTIF('Obras'!$A$2:$A$51,A588)=0,"OBRA NO ESTÁ EN OBRAS; ",""))&amp;IF(B588="","SIN PUNTO; ","")&amp;IF(AND(AND(E588&lt;&gt;"Hecho",E588&lt;&gt;"No aplica"),N(I588)&gt;0,TODAY()&gt;=N(I588)),"ABIERTO DESPUÉS DEL INICIO; ","")&amp;IF(AND(AND(E588&lt;&gt;"Hecho",E588&lt;&gt;"No aplica"),N(I588)&gt;0,TODAY()&lt;N(I588),N(I588)-TODAY()&lt;=N('Ajustes'!$B$2)),"INICIO CERCANO - SIGUE ABIERTO; ","")&amp;IF(AND(E588&lt;&gt;"No aplica",C588=""),"SIN RESPONSABLE; ","")&amp;IF(AND(AND(E588&lt;&gt;"Hecho",E588&lt;&gt;"No aplica"),N(D588)=0),"SIN FECHA LÍMITE; ","")&amp;IF(AND(AND(E588&lt;&gt;"Hecho",E588&lt;&gt;"No aplica"),N(D588)&gt;0,N(I588)&gt;0,N(D588)&gt;N(I588)),"FECHA LÍMITE DESPUÉS DEL INICIO; ","")&amp;IF(AND(AND(E588&lt;&gt;"Hecho",E588&lt;&gt;"No aplica"),N(D588)&gt;0,N(D588)&lt;TODAY()),"VENCIDO; ","")&amp;IF(AND(E588="Hecho",G588=""),"HECHO - SIN COMPROBANTE; ","")&amp;IF(AND(E588="Hecho",N(F588)=0),"HECHO - SIN FECHA; ",""),LEN(IF(A588="","SIN OBRA; ",IF(COUNTIF('Obras'!$A$2:$A$51,A588)=0,"OBRA NO ESTÁ EN OBRAS; ",""))&amp;IF(B588="","SIN PUNTO; ","")&amp;IF(AND(AND(E588&lt;&gt;"Hecho",E588&lt;&gt;"No aplica"),N(I588)&gt;0,TODAY()&gt;=N(I588)),"ABIERTO DESPUÉS DEL INICIO; ","")&amp;IF(AND(AND(E588&lt;&gt;"Hecho",E588&lt;&gt;"No aplica"),N(I588)&gt;0,TODAY()&lt;N(I588),N(I588)-TODAY()&lt;=N('Ajustes'!$B$2)),"INICIO CERCANO - SIGUE ABIERTO; ","")&amp;IF(AND(E588&lt;&gt;"No aplica",C588=""),"SIN RESPONSABLE; ","")&amp;IF(AND(AND(E588&lt;&gt;"Hecho",E588&lt;&gt;"No aplica"),N(D588)=0),"SIN FECHA LÍMITE; ","")&amp;IF(AND(AND(E588&lt;&gt;"Hecho",E588&lt;&gt;"No aplica"),N(D588)&gt;0,N(I588)&gt;0,N(D588)&gt;N(I588)),"FECHA LÍMITE DESPUÉS DEL INICIO; ","")&amp;IF(AND(AND(E588&lt;&gt;"Hecho",E588&lt;&gt;"No aplica"),N(D588)&gt;0,N(D588)&lt;TODAY()),"VENCIDO; ","")&amp;IF(AND(E588="Hecho",G588=""),"HECHO - SIN COMPROBANTE; ","")&amp;IF(AND(E588="Hecho",N(F588)=0),"HECHO - SIN FECHA; ",""))-2)))</f>
        <v/>
      </c>
    </row>
    <row r="589">
      <c r="B589" s="6" t="n"/>
      <c r="D589" s="7" t="n"/>
      <c r="F589" s="7" t="n"/>
      <c r="H589" s="6" t="n"/>
      <c r="I589" s="7">
        <f>IF(A589="","",IFERROR(IF(N(INDEX('Obras'!$D$2:$D$51,MATCH(A589,'Obras'!$A$2:$A$51,0)))=0,"",INDEX('Obras'!$D$2:$D$51,MATCH(A589,'Obras'!$A$2:$A$51,0))),""))</f>
        <v/>
      </c>
      <c r="J589" s="8">
        <f>IF(N(I589)=0,"",N(I589)-TODAY())</f>
        <v/>
      </c>
      <c r="K589" s="6">
        <f>IF(NOT(OR(A589&lt;&gt;"",B589&lt;&gt;"")),"",IF(IF(A589="","SIN OBRA; ",IF(COUNTIF('Obras'!$A$2:$A$51,A589)=0,"OBRA NO ESTÁ EN OBRAS; ",""))&amp;IF(B589="","SIN PUNTO; ","")&amp;IF(AND(AND(E589&lt;&gt;"Hecho",E589&lt;&gt;"No aplica"),N(I589)&gt;0,TODAY()&gt;=N(I589)),"ABIERTO DESPUÉS DEL INICIO; ","")&amp;IF(AND(AND(E589&lt;&gt;"Hecho",E589&lt;&gt;"No aplica"),N(I589)&gt;0,TODAY()&lt;N(I589),N(I589)-TODAY()&lt;=N('Ajustes'!$B$2)),"INICIO CERCANO - SIGUE ABIERTO; ","")&amp;IF(AND(E589&lt;&gt;"No aplica",C589=""),"SIN RESPONSABLE; ","")&amp;IF(AND(AND(E589&lt;&gt;"Hecho",E589&lt;&gt;"No aplica"),N(D589)=0),"SIN FECHA LÍMITE; ","")&amp;IF(AND(AND(E589&lt;&gt;"Hecho",E589&lt;&gt;"No aplica"),N(D589)&gt;0,N(I589)&gt;0,N(D589)&gt;N(I589)),"FECHA LÍMITE DESPUÉS DEL INICIO; ","")&amp;IF(AND(AND(E589&lt;&gt;"Hecho",E589&lt;&gt;"No aplica"),N(D589)&gt;0,N(D589)&lt;TODAY()),"VENCIDO; ","")&amp;IF(AND(E589="Hecho",G589=""),"HECHO - SIN COMPROBANTE; ","")&amp;IF(AND(E589="Hecho",N(F589)=0),"HECHO - SIN FECHA; ","")="","",LEFT(IF(A589="","SIN OBRA; ",IF(COUNTIF('Obras'!$A$2:$A$51,A589)=0,"OBRA NO ESTÁ EN OBRAS; ",""))&amp;IF(B589="","SIN PUNTO; ","")&amp;IF(AND(AND(E589&lt;&gt;"Hecho",E589&lt;&gt;"No aplica"),N(I589)&gt;0,TODAY()&gt;=N(I589)),"ABIERTO DESPUÉS DEL INICIO; ","")&amp;IF(AND(AND(E589&lt;&gt;"Hecho",E589&lt;&gt;"No aplica"),N(I589)&gt;0,TODAY()&lt;N(I589),N(I589)-TODAY()&lt;=N('Ajustes'!$B$2)),"INICIO CERCANO - SIGUE ABIERTO; ","")&amp;IF(AND(E589&lt;&gt;"No aplica",C589=""),"SIN RESPONSABLE; ","")&amp;IF(AND(AND(E589&lt;&gt;"Hecho",E589&lt;&gt;"No aplica"),N(D589)=0),"SIN FECHA LÍMITE; ","")&amp;IF(AND(AND(E589&lt;&gt;"Hecho",E589&lt;&gt;"No aplica"),N(D589)&gt;0,N(I589)&gt;0,N(D589)&gt;N(I589)),"FECHA LÍMITE DESPUÉS DEL INICIO; ","")&amp;IF(AND(AND(E589&lt;&gt;"Hecho",E589&lt;&gt;"No aplica"),N(D589)&gt;0,N(D589)&lt;TODAY()),"VENCIDO; ","")&amp;IF(AND(E589="Hecho",G589=""),"HECHO - SIN COMPROBANTE; ","")&amp;IF(AND(E589="Hecho",N(F589)=0),"HECHO - SIN FECHA; ",""),LEN(IF(A589="","SIN OBRA; ",IF(COUNTIF('Obras'!$A$2:$A$51,A589)=0,"OBRA NO ESTÁ EN OBRAS; ",""))&amp;IF(B589="","SIN PUNTO; ","")&amp;IF(AND(AND(E589&lt;&gt;"Hecho",E589&lt;&gt;"No aplica"),N(I589)&gt;0,TODAY()&gt;=N(I589)),"ABIERTO DESPUÉS DEL INICIO; ","")&amp;IF(AND(AND(E589&lt;&gt;"Hecho",E589&lt;&gt;"No aplica"),N(I589)&gt;0,TODAY()&lt;N(I589),N(I589)-TODAY()&lt;=N('Ajustes'!$B$2)),"INICIO CERCANO - SIGUE ABIERTO; ","")&amp;IF(AND(E589&lt;&gt;"No aplica",C589=""),"SIN RESPONSABLE; ","")&amp;IF(AND(AND(E589&lt;&gt;"Hecho",E589&lt;&gt;"No aplica"),N(D589)=0),"SIN FECHA LÍMITE; ","")&amp;IF(AND(AND(E589&lt;&gt;"Hecho",E589&lt;&gt;"No aplica"),N(D589)&gt;0,N(I589)&gt;0,N(D589)&gt;N(I589)),"FECHA LÍMITE DESPUÉS DEL INICIO; ","")&amp;IF(AND(AND(E589&lt;&gt;"Hecho",E589&lt;&gt;"No aplica"),N(D589)&gt;0,N(D589)&lt;TODAY()),"VENCIDO; ","")&amp;IF(AND(E589="Hecho",G589=""),"HECHO - SIN COMPROBANTE; ","")&amp;IF(AND(E589="Hecho",N(F589)=0),"HECHO - SIN FECHA; ",""))-2)))</f>
        <v/>
      </c>
    </row>
    <row r="590">
      <c r="B590" s="6" t="n"/>
      <c r="D590" s="7" t="n"/>
      <c r="F590" s="7" t="n"/>
      <c r="H590" s="6" t="n"/>
      <c r="I590" s="7">
        <f>IF(A590="","",IFERROR(IF(N(INDEX('Obras'!$D$2:$D$51,MATCH(A590,'Obras'!$A$2:$A$51,0)))=0,"",INDEX('Obras'!$D$2:$D$51,MATCH(A590,'Obras'!$A$2:$A$51,0))),""))</f>
        <v/>
      </c>
      <c r="J590" s="8">
        <f>IF(N(I590)=0,"",N(I590)-TODAY())</f>
        <v/>
      </c>
      <c r="K590" s="6">
        <f>IF(NOT(OR(A590&lt;&gt;"",B590&lt;&gt;"")),"",IF(IF(A590="","SIN OBRA; ",IF(COUNTIF('Obras'!$A$2:$A$51,A590)=0,"OBRA NO ESTÁ EN OBRAS; ",""))&amp;IF(B590="","SIN PUNTO; ","")&amp;IF(AND(AND(E590&lt;&gt;"Hecho",E590&lt;&gt;"No aplica"),N(I590)&gt;0,TODAY()&gt;=N(I590)),"ABIERTO DESPUÉS DEL INICIO; ","")&amp;IF(AND(AND(E590&lt;&gt;"Hecho",E590&lt;&gt;"No aplica"),N(I590)&gt;0,TODAY()&lt;N(I590),N(I590)-TODAY()&lt;=N('Ajustes'!$B$2)),"INICIO CERCANO - SIGUE ABIERTO; ","")&amp;IF(AND(E590&lt;&gt;"No aplica",C590=""),"SIN RESPONSABLE; ","")&amp;IF(AND(AND(E590&lt;&gt;"Hecho",E590&lt;&gt;"No aplica"),N(D590)=0),"SIN FECHA LÍMITE; ","")&amp;IF(AND(AND(E590&lt;&gt;"Hecho",E590&lt;&gt;"No aplica"),N(D590)&gt;0,N(I590)&gt;0,N(D590)&gt;N(I590)),"FECHA LÍMITE DESPUÉS DEL INICIO; ","")&amp;IF(AND(AND(E590&lt;&gt;"Hecho",E590&lt;&gt;"No aplica"),N(D590)&gt;0,N(D590)&lt;TODAY()),"VENCIDO; ","")&amp;IF(AND(E590="Hecho",G590=""),"HECHO - SIN COMPROBANTE; ","")&amp;IF(AND(E590="Hecho",N(F590)=0),"HECHO - SIN FECHA; ","")="","",LEFT(IF(A590="","SIN OBRA; ",IF(COUNTIF('Obras'!$A$2:$A$51,A590)=0,"OBRA NO ESTÁ EN OBRAS; ",""))&amp;IF(B590="","SIN PUNTO; ","")&amp;IF(AND(AND(E590&lt;&gt;"Hecho",E590&lt;&gt;"No aplica"),N(I590)&gt;0,TODAY()&gt;=N(I590)),"ABIERTO DESPUÉS DEL INICIO; ","")&amp;IF(AND(AND(E590&lt;&gt;"Hecho",E590&lt;&gt;"No aplica"),N(I590)&gt;0,TODAY()&lt;N(I590),N(I590)-TODAY()&lt;=N('Ajustes'!$B$2)),"INICIO CERCANO - SIGUE ABIERTO; ","")&amp;IF(AND(E590&lt;&gt;"No aplica",C590=""),"SIN RESPONSABLE; ","")&amp;IF(AND(AND(E590&lt;&gt;"Hecho",E590&lt;&gt;"No aplica"),N(D590)=0),"SIN FECHA LÍMITE; ","")&amp;IF(AND(AND(E590&lt;&gt;"Hecho",E590&lt;&gt;"No aplica"),N(D590)&gt;0,N(I590)&gt;0,N(D590)&gt;N(I590)),"FECHA LÍMITE DESPUÉS DEL INICIO; ","")&amp;IF(AND(AND(E590&lt;&gt;"Hecho",E590&lt;&gt;"No aplica"),N(D590)&gt;0,N(D590)&lt;TODAY()),"VENCIDO; ","")&amp;IF(AND(E590="Hecho",G590=""),"HECHO - SIN COMPROBANTE; ","")&amp;IF(AND(E590="Hecho",N(F590)=0),"HECHO - SIN FECHA; ",""),LEN(IF(A590="","SIN OBRA; ",IF(COUNTIF('Obras'!$A$2:$A$51,A590)=0,"OBRA NO ESTÁ EN OBRAS; ",""))&amp;IF(B590="","SIN PUNTO; ","")&amp;IF(AND(AND(E590&lt;&gt;"Hecho",E590&lt;&gt;"No aplica"),N(I590)&gt;0,TODAY()&gt;=N(I590)),"ABIERTO DESPUÉS DEL INICIO; ","")&amp;IF(AND(AND(E590&lt;&gt;"Hecho",E590&lt;&gt;"No aplica"),N(I590)&gt;0,TODAY()&lt;N(I590),N(I590)-TODAY()&lt;=N('Ajustes'!$B$2)),"INICIO CERCANO - SIGUE ABIERTO; ","")&amp;IF(AND(E590&lt;&gt;"No aplica",C590=""),"SIN RESPONSABLE; ","")&amp;IF(AND(AND(E590&lt;&gt;"Hecho",E590&lt;&gt;"No aplica"),N(D590)=0),"SIN FECHA LÍMITE; ","")&amp;IF(AND(AND(E590&lt;&gt;"Hecho",E590&lt;&gt;"No aplica"),N(D590)&gt;0,N(I590)&gt;0,N(D590)&gt;N(I590)),"FECHA LÍMITE DESPUÉS DEL INICIO; ","")&amp;IF(AND(AND(E590&lt;&gt;"Hecho",E590&lt;&gt;"No aplica"),N(D590)&gt;0,N(D590)&lt;TODAY()),"VENCIDO; ","")&amp;IF(AND(E590="Hecho",G590=""),"HECHO - SIN COMPROBANTE; ","")&amp;IF(AND(E590="Hecho",N(F590)=0),"HECHO - SIN FECHA; ",""))-2)))</f>
        <v/>
      </c>
    </row>
    <row r="591">
      <c r="B591" s="6" t="n"/>
      <c r="D591" s="7" t="n"/>
      <c r="F591" s="7" t="n"/>
      <c r="H591" s="6" t="n"/>
      <c r="I591" s="7">
        <f>IF(A591="","",IFERROR(IF(N(INDEX('Obras'!$D$2:$D$51,MATCH(A591,'Obras'!$A$2:$A$51,0)))=0,"",INDEX('Obras'!$D$2:$D$51,MATCH(A591,'Obras'!$A$2:$A$51,0))),""))</f>
        <v/>
      </c>
      <c r="J591" s="8">
        <f>IF(N(I591)=0,"",N(I591)-TODAY())</f>
        <v/>
      </c>
      <c r="K591" s="6">
        <f>IF(NOT(OR(A591&lt;&gt;"",B591&lt;&gt;"")),"",IF(IF(A591="","SIN OBRA; ",IF(COUNTIF('Obras'!$A$2:$A$51,A591)=0,"OBRA NO ESTÁ EN OBRAS; ",""))&amp;IF(B591="","SIN PUNTO; ","")&amp;IF(AND(AND(E591&lt;&gt;"Hecho",E591&lt;&gt;"No aplica"),N(I591)&gt;0,TODAY()&gt;=N(I591)),"ABIERTO DESPUÉS DEL INICIO; ","")&amp;IF(AND(AND(E591&lt;&gt;"Hecho",E591&lt;&gt;"No aplica"),N(I591)&gt;0,TODAY()&lt;N(I591),N(I591)-TODAY()&lt;=N('Ajustes'!$B$2)),"INICIO CERCANO - SIGUE ABIERTO; ","")&amp;IF(AND(E591&lt;&gt;"No aplica",C591=""),"SIN RESPONSABLE; ","")&amp;IF(AND(AND(E591&lt;&gt;"Hecho",E591&lt;&gt;"No aplica"),N(D591)=0),"SIN FECHA LÍMITE; ","")&amp;IF(AND(AND(E591&lt;&gt;"Hecho",E591&lt;&gt;"No aplica"),N(D591)&gt;0,N(I591)&gt;0,N(D591)&gt;N(I591)),"FECHA LÍMITE DESPUÉS DEL INICIO; ","")&amp;IF(AND(AND(E591&lt;&gt;"Hecho",E591&lt;&gt;"No aplica"),N(D591)&gt;0,N(D591)&lt;TODAY()),"VENCIDO; ","")&amp;IF(AND(E591="Hecho",G591=""),"HECHO - SIN COMPROBANTE; ","")&amp;IF(AND(E591="Hecho",N(F591)=0),"HECHO - SIN FECHA; ","")="","",LEFT(IF(A591="","SIN OBRA; ",IF(COUNTIF('Obras'!$A$2:$A$51,A591)=0,"OBRA NO ESTÁ EN OBRAS; ",""))&amp;IF(B591="","SIN PUNTO; ","")&amp;IF(AND(AND(E591&lt;&gt;"Hecho",E591&lt;&gt;"No aplica"),N(I591)&gt;0,TODAY()&gt;=N(I591)),"ABIERTO DESPUÉS DEL INICIO; ","")&amp;IF(AND(AND(E591&lt;&gt;"Hecho",E591&lt;&gt;"No aplica"),N(I591)&gt;0,TODAY()&lt;N(I591),N(I591)-TODAY()&lt;=N('Ajustes'!$B$2)),"INICIO CERCANO - SIGUE ABIERTO; ","")&amp;IF(AND(E591&lt;&gt;"No aplica",C591=""),"SIN RESPONSABLE; ","")&amp;IF(AND(AND(E591&lt;&gt;"Hecho",E591&lt;&gt;"No aplica"),N(D591)=0),"SIN FECHA LÍMITE; ","")&amp;IF(AND(AND(E591&lt;&gt;"Hecho",E591&lt;&gt;"No aplica"),N(D591)&gt;0,N(I591)&gt;0,N(D591)&gt;N(I591)),"FECHA LÍMITE DESPUÉS DEL INICIO; ","")&amp;IF(AND(AND(E591&lt;&gt;"Hecho",E591&lt;&gt;"No aplica"),N(D591)&gt;0,N(D591)&lt;TODAY()),"VENCIDO; ","")&amp;IF(AND(E591="Hecho",G591=""),"HECHO - SIN COMPROBANTE; ","")&amp;IF(AND(E591="Hecho",N(F591)=0),"HECHO - SIN FECHA; ",""),LEN(IF(A591="","SIN OBRA; ",IF(COUNTIF('Obras'!$A$2:$A$51,A591)=0,"OBRA NO ESTÁ EN OBRAS; ",""))&amp;IF(B591="","SIN PUNTO; ","")&amp;IF(AND(AND(E591&lt;&gt;"Hecho",E591&lt;&gt;"No aplica"),N(I591)&gt;0,TODAY()&gt;=N(I591)),"ABIERTO DESPUÉS DEL INICIO; ","")&amp;IF(AND(AND(E591&lt;&gt;"Hecho",E591&lt;&gt;"No aplica"),N(I591)&gt;0,TODAY()&lt;N(I591),N(I591)-TODAY()&lt;=N('Ajustes'!$B$2)),"INICIO CERCANO - SIGUE ABIERTO; ","")&amp;IF(AND(E591&lt;&gt;"No aplica",C591=""),"SIN RESPONSABLE; ","")&amp;IF(AND(AND(E591&lt;&gt;"Hecho",E591&lt;&gt;"No aplica"),N(D591)=0),"SIN FECHA LÍMITE; ","")&amp;IF(AND(AND(E591&lt;&gt;"Hecho",E591&lt;&gt;"No aplica"),N(D591)&gt;0,N(I591)&gt;0,N(D591)&gt;N(I591)),"FECHA LÍMITE DESPUÉS DEL INICIO; ","")&amp;IF(AND(AND(E591&lt;&gt;"Hecho",E591&lt;&gt;"No aplica"),N(D591)&gt;0,N(D591)&lt;TODAY()),"VENCIDO; ","")&amp;IF(AND(E591="Hecho",G591=""),"HECHO - SIN COMPROBANTE; ","")&amp;IF(AND(E591="Hecho",N(F591)=0),"HECHO - SIN FECHA; ",""))-2)))</f>
        <v/>
      </c>
    </row>
    <row r="592">
      <c r="B592" s="6" t="n"/>
      <c r="D592" s="7" t="n"/>
      <c r="F592" s="7" t="n"/>
      <c r="H592" s="6" t="n"/>
      <c r="I592" s="7">
        <f>IF(A592="","",IFERROR(IF(N(INDEX('Obras'!$D$2:$D$51,MATCH(A592,'Obras'!$A$2:$A$51,0)))=0,"",INDEX('Obras'!$D$2:$D$51,MATCH(A592,'Obras'!$A$2:$A$51,0))),""))</f>
        <v/>
      </c>
      <c r="J592" s="8">
        <f>IF(N(I592)=0,"",N(I592)-TODAY())</f>
        <v/>
      </c>
      <c r="K592" s="6">
        <f>IF(NOT(OR(A592&lt;&gt;"",B592&lt;&gt;"")),"",IF(IF(A592="","SIN OBRA; ",IF(COUNTIF('Obras'!$A$2:$A$51,A592)=0,"OBRA NO ESTÁ EN OBRAS; ",""))&amp;IF(B592="","SIN PUNTO; ","")&amp;IF(AND(AND(E592&lt;&gt;"Hecho",E592&lt;&gt;"No aplica"),N(I592)&gt;0,TODAY()&gt;=N(I592)),"ABIERTO DESPUÉS DEL INICIO; ","")&amp;IF(AND(AND(E592&lt;&gt;"Hecho",E592&lt;&gt;"No aplica"),N(I592)&gt;0,TODAY()&lt;N(I592),N(I592)-TODAY()&lt;=N('Ajustes'!$B$2)),"INICIO CERCANO - SIGUE ABIERTO; ","")&amp;IF(AND(E592&lt;&gt;"No aplica",C592=""),"SIN RESPONSABLE; ","")&amp;IF(AND(AND(E592&lt;&gt;"Hecho",E592&lt;&gt;"No aplica"),N(D592)=0),"SIN FECHA LÍMITE; ","")&amp;IF(AND(AND(E592&lt;&gt;"Hecho",E592&lt;&gt;"No aplica"),N(D592)&gt;0,N(I592)&gt;0,N(D592)&gt;N(I592)),"FECHA LÍMITE DESPUÉS DEL INICIO; ","")&amp;IF(AND(AND(E592&lt;&gt;"Hecho",E592&lt;&gt;"No aplica"),N(D592)&gt;0,N(D592)&lt;TODAY()),"VENCIDO; ","")&amp;IF(AND(E592="Hecho",G592=""),"HECHO - SIN COMPROBANTE; ","")&amp;IF(AND(E592="Hecho",N(F592)=0),"HECHO - SIN FECHA; ","")="","",LEFT(IF(A592="","SIN OBRA; ",IF(COUNTIF('Obras'!$A$2:$A$51,A592)=0,"OBRA NO ESTÁ EN OBRAS; ",""))&amp;IF(B592="","SIN PUNTO; ","")&amp;IF(AND(AND(E592&lt;&gt;"Hecho",E592&lt;&gt;"No aplica"),N(I592)&gt;0,TODAY()&gt;=N(I592)),"ABIERTO DESPUÉS DEL INICIO; ","")&amp;IF(AND(AND(E592&lt;&gt;"Hecho",E592&lt;&gt;"No aplica"),N(I592)&gt;0,TODAY()&lt;N(I592),N(I592)-TODAY()&lt;=N('Ajustes'!$B$2)),"INICIO CERCANO - SIGUE ABIERTO; ","")&amp;IF(AND(E592&lt;&gt;"No aplica",C592=""),"SIN RESPONSABLE; ","")&amp;IF(AND(AND(E592&lt;&gt;"Hecho",E592&lt;&gt;"No aplica"),N(D592)=0),"SIN FECHA LÍMITE; ","")&amp;IF(AND(AND(E592&lt;&gt;"Hecho",E592&lt;&gt;"No aplica"),N(D592)&gt;0,N(I592)&gt;0,N(D592)&gt;N(I592)),"FECHA LÍMITE DESPUÉS DEL INICIO; ","")&amp;IF(AND(AND(E592&lt;&gt;"Hecho",E592&lt;&gt;"No aplica"),N(D592)&gt;0,N(D592)&lt;TODAY()),"VENCIDO; ","")&amp;IF(AND(E592="Hecho",G592=""),"HECHO - SIN COMPROBANTE; ","")&amp;IF(AND(E592="Hecho",N(F592)=0),"HECHO - SIN FECHA; ",""),LEN(IF(A592="","SIN OBRA; ",IF(COUNTIF('Obras'!$A$2:$A$51,A592)=0,"OBRA NO ESTÁ EN OBRAS; ",""))&amp;IF(B592="","SIN PUNTO; ","")&amp;IF(AND(AND(E592&lt;&gt;"Hecho",E592&lt;&gt;"No aplica"),N(I592)&gt;0,TODAY()&gt;=N(I592)),"ABIERTO DESPUÉS DEL INICIO; ","")&amp;IF(AND(AND(E592&lt;&gt;"Hecho",E592&lt;&gt;"No aplica"),N(I592)&gt;0,TODAY()&lt;N(I592),N(I592)-TODAY()&lt;=N('Ajustes'!$B$2)),"INICIO CERCANO - SIGUE ABIERTO; ","")&amp;IF(AND(E592&lt;&gt;"No aplica",C592=""),"SIN RESPONSABLE; ","")&amp;IF(AND(AND(E592&lt;&gt;"Hecho",E592&lt;&gt;"No aplica"),N(D592)=0),"SIN FECHA LÍMITE; ","")&amp;IF(AND(AND(E592&lt;&gt;"Hecho",E592&lt;&gt;"No aplica"),N(D592)&gt;0,N(I592)&gt;0,N(D592)&gt;N(I592)),"FECHA LÍMITE DESPUÉS DEL INICIO; ","")&amp;IF(AND(AND(E592&lt;&gt;"Hecho",E592&lt;&gt;"No aplica"),N(D592)&gt;0,N(D592)&lt;TODAY()),"VENCIDO; ","")&amp;IF(AND(E592="Hecho",G592=""),"HECHO - SIN COMPROBANTE; ","")&amp;IF(AND(E592="Hecho",N(F592)=0),"HECHO - SIN FECHA; ",""))-2)))</f>
        <v/>
      </c>
    </row>
    <row r="593">
      <c r="B593" s="6" t="n"/>
      <c r="D593" s="7" t="n"/>
      <c r="F593" s="7" t="n"/>
      <c r="H593" s="6" t="n"/>
      <c r="I593" s="7">
        <f>IF(A593="","",IFERROR(IF(N(INDEX('Obras'!$D$2:$D$51,MATCH(A593,'Obras'!$A$2:$A$51,0)))=0,"",INDEX('Obras'!$D$2:$D$51,MATCH(A593,'Obras'!$A$2:$A$51,0))),""))</f>
        <v/>
      </c>
      <c r="J593" s="8">
        <f>IF(N(I593)=0,"",N(I593)-TODAY())</f>
        <v/>
      </c>
      <c r="K593" s="6">
        <f>IF(NOT(OR(A593&lt;&gt;"",B593&lt;&gt;"")),"",IF(IF(A593="","SIN OBRA; ",IF(COUNTIF('Obras'!$A$2:$A$51,A593)=0,"OBRA NO ESTÁ EN OBRAS; ",""))&amp;IF(B593="","SIN PUNTO; ","")&amp;IF(AND(AND(E593&lt;&gt;"Hecho",E593&lt;&gt;"No aplica"),N(I593)&gt;0,TODAY()&gt;=N(I593)),"ABIERTO DESPUÉS DEL INICIO; ","")&amp;IF(AND(AND(E593&lt;&gt;"Hecho",E593&lt;&gt;"No aplica"),N(I593)&gt;0,TODAY()&lt;N(I593),N(I593)-TODAY()&lt;=N('Ajustes'!$B$2)),"INICIO CERCANO - SIGUE ABIERTO; ","")&amp;IF(AND(E593&lt;&gt;"No aplica",C593=""),"SIN RESPONSABLE; ","")&amp;IF(AND(AND(E593&lt;&gt;"Hecho",E593&lt;&gt;"No aplica"),N(D593)=0),"SIN FECHA LÍMITE; ","")&amp;IF(AND(AND(E593&lt;&gt;"Hecho",E593&lt;&gt;"No aplica"),N(D593)&gt;0,N(I593)&gt;0,N(D593)&gt;N(I593)),"FECHA LÍMITE DESPUÉS DEL INICIO; ","")&amp;IF(AND(AND(E593&lt;&gt;"Hecho",E593&lt;&gt;"No aplica"),N(D593)&gt;0,N(D593)&lt;TODAY()),"VENCIDO; ","")&amp;IF(AND(E593="Hecho",G593=""),"HECHO - SIN COMPROBANTE; ","")&amp;IF(AND(E593="Hecho",N(F593)=0),"HECHO - SIN FECHA; ","")="","",LEFT(IF(A593="","SIN OBRA; ",IF(COUNTIF('Obras'!$A$2:$A$51,A593)=0,"OBRA NO ESTÁ EN OBRAS; ",""))&amp;IF(B593="","SIN PUNTO; ","")&amp;IF(AND(AND(E593&lt;&gt;"Hecho",E593&lt;&gt;"No aplica"),N(I593)&gt;0,TODAY()&gt;=N(I593)),"ABIERTO DESPUÉS DEL INICIO; ","")&amp;IF(AND(AND(E593&lt;&gt;"Hecho",E593&lt;&gt;"No aplica"),N(I593)&gt;0,TODAY()&lt;N(I593),N(I593)-TODAY()&lt;=N('Ajustes'!$B$2)),"INICIO CERCANO - SIGUE ABIERTO; ","")&amp;IF(AND(E593&lt;&gt;"No aplica",C593=""),"SIN RESPONSABLE; ","")&amp;IF(AND(AND(E593&lt;&gt;"Hecho",E593&lt;&gt;"No aplica"),N(D593)=0),"SIN FECHA LÍMITE; ","")&amp;IF(AND(AND(E593&lt;&gt;"Hecho",E593&lt;&gt;"No aplica"),N(D593)&gt;0,N(I593)&gt;0,N(D593)&gt;N(I593)),"FECHA LÍMITE DESPUÉS DEL INICIO; ","")&amp;IF(AND(AND(E593&lt;&gt;"Hecho",E593&lt;&gt;"No aplica"),N(D593)&gt;0,N(D593)&lt;TODAY()),"VENCIDO; ","")&amp;IF(AND(E593="Hecho",G593=""),"HECHO - SIN COMPROBANTE; ","")&amp;IF(AND(E593="Hecho",N(F593)=0),"HECHO - SIN FECHA; ",""),LEN(IF(A593="","SIN OBRA; ",IF(COUNTIF('Obras'!$A$2:$A$51,A593)=0,"OBRA NO ESTÁ EN OBRAS; ",""))&amp;IF(B593="","SIN PUNTO; ","")&amp;IF(AND(AND(E593&lt;&gt;"Hecho",E593&lt;&gt;"No aplica"),N(I593)&gt;0,TODAY()&gt;=N(I593)),"ABIERTO DESPUÉS DEL INICIO; ","")&amp;IF(AND(AND(E593&lt;&gt;"Hecho",E593&lt;&gt;"No aplica"),N(I593)&gt;0,TODAY()&lt;N(I593),N(I593)-TODAY()&lt;=N('Ajustes'!$B$2)),"INICIO CERCANO - SIGUE ABIERTO; ","")&amp;IF(AND(E593&lt;&gt;"No aplica",C593=""),"SIN RESPONSABLE; ","")&amp;IF(AND(AND(E593&lt;&gt;"Hecho",E593&lt;&gt;"No aplica"),N(D593)=0),"SIN FECHA LÍMITE; ","")&amp;IF(AND(AND(E593&lt;&gt;"Hecho",E593&lt;&gt;"No aplica"),N(D593)&gt;0,N(I593)&gt;0,N(D593)&gt;N(I593)),"FECHA LÍMITE DESPUÉS DEL INICIO; ","")&amp;IF(AND(AND(E593&lt;&gt;"Hecho",E593&lt;&gt;"No aplica"),N(D593)&gt;0,N(D593)&lt;TODAY()),"VENCIDO; ","")&amp;IF(AND(E593="Hecho",G593=""),"HECHO - SIN COMPROBANTE; ","")&amp;IF(AND(E593="Hecho",N(F593)=0),"HECHO - SIN FECHA; ",""))-2)))</f>
        <v/>
      </c>
    </row>
    <row r="594">
      <c r="B594" s="6" t="n"/>
      <c r="D594" s="7" t="n"/>
      <c r="F594" s="7" t="n"/>
      <c r="H594" s="6" t="n"/>
      <c r="I594" s="7">
        <f>IF(A594="","",IFERROR(IF(N(INDEX('Obras'!$D$2:$D$51,MATCH(A594,'Obras'!$A$2:$A$51,0)))=0,"",INDEX('Obras'!$D$2:$D$51,MATCH(A594,'Obras'!$A$2:$A$51,0))),""))</f>
        <v/>
      </c>
      <c r="J594" s="8">
        <f>IF(N(I594)=0,"",N(I594)-TODAY())</f>
        <v/>
      </c>
      <c r="K594" s="6">
        <f>IF(NOT(OR(A594&lt;&gt;"",B594&lt;&gt;"")),"",IF(IF(A594="","SIN OBRA; ",IF(COUNTIF('Obras'!$A$2:$A$51,A594)=0,"OBRA NO ESTÁ EN OBRAS; ",""))&amp;IF(B594="","SIN PUNTO; ","")&amp;IF(AND(AND(E594&lt;&gt;"Hecho",E594&lt;&gt;"No aplica"),N(I594)&gt;0,TODAY()&gt;=N(I594)),"ABIERTO DESPUÉS DEL INICIO; ","")&amp;IF(AND(AND(E594&lt;&gt;"Hecho",E594&lt;&gt;"No aplica"),N(I594)&gt;0,TODAY()&lt;N(I594),N(I594)-TODAY()&lt;=N('Ajustes'!$B$2)),"INICIO CERCANO - SIGUE ABIERTO; ","")&amp;IF(AND(E594&lt;&gt;"No aplica",C594=""),"SIN RESPONSABLE; ","")&amp;IF(AND(AND(E594&lt;&gt;"Hecho",E594&lt;&gt;"No aplica"),N(D594)=0),"SIN FECHA LÍMITE; ","")&amp;IF(AND(AND(E594&lt;&gt;"Hecho",E594&lt;&gt;"No aplica"),N(D594)&gt;0,N(I594)&gt;0,N(D594)&gt;N(I594)),"FECHA LÍMITE DESPUÉS DEL INICIO; ","")&amp;IF(AND(AND(E594&lt;&gt;"Hecho",E594&lt;&gt;"No aplica"),N(D594)&gt;0,N(D594)&lt;TODAY()),"VENCIDO; ","")&amp;IF(AND(E594="Hecho",G594=""),"HECHO - SIN COMPROBANTE; ","")&amp;IF(AND(E594="Hecho",N(F594)=0),"HECHO - SIN FECHA; ","")="","",LEFT(IF(A594="","SIN OBRA; ",IF(COUNTIF('Obras'!$A$2:$A$51,A594)=0,"OBRA NO ESTÁ EN OBRAS; ",""))&amp;IF(B594="","SIN PUNTO; ","")&amp;IF(AND(AND(E594&lt;&gt;"Hecho",E594&lt;&gt;"No aplica"),N(I594)&gt;0,TODAY()&gt;=N(I594)),"ABIERTO DESPUÉS DEL INICIO; ","")&amp;IF(AND(AND(E594&lt;&gt;"Hecho",E594&lt;&gt;"No aplica"),N(I594)&gt;0,TODAY()&lt;N(I594),N(I594)-TODAY()&lt;=N('Ajustes'!$B$2)),"INICIO CERCANO - SIGUE ABIERTO; ","")&amp;IF(AND(E594&lt;&gt;"No aplica",C594=""),"SIN RESPONSABLE; ","")&amp;IF(AND(AND(E594&lt;&gt;"Hecho",E594&lt;&gt;"No aplica"),N(D594)=0),"SIN FECHA LÍMITE; ","")&amp;IF(AND(AND(E594&lt;&gt;"Hecho",E594&lt;&gt;"No aplica"),N(D594)&gt;0,N(I594)&gt;0,N(D594)&gt;N(I594)),"FECHA LÍMITE DESPUÉS DEL INICIO; ","")&amp;IF(AND(AND(E594&lt;&gt;"Hecho",E594&lt;&gt;"No aplica"),N(D594)&gt;0,N(D594)&lt;TODAY()),"VENCIDO; ","")&amp;IF(AND(E594="Hecho",G594=""),"HECHO - SIN COMPROBANTE; ","")&amp;IF(AND(E594="Hecho",N(F594)=0),"HECHO - SIN FECHA; ",""),LEN(IF(A594="","SIN OBRA; ",IF(COUNTIF('Obras'!$A$2:$A$51,A594)=0,"OBRA NO ESTÁ EN OBRAS; ",""))&amp;IF(B594="","SIN PUNTO; ","")&amp;IF(AND(AND(E594&lt;&gt;"Hecho",E594&lt;&gt;"No aplica"),N(I594)&gt;0,TODAY()&gt;=N(I594)),"ABIERTO DESPUÉS DEL INICIO; ","")&amp;IF(AND(AND(E594&lt;&gt;"Hecho",E594&lt;&gt;"No aplica"),N(I594)&gt;0,TODAY()&lt;N(I594),N(I594)-TODAY()&lt;=N('Ajustes'!$B$2)),"INICIO CERCANO - SIGUE ABIERTO; ","")&amp;IF(AND(E594&lt;&gt;"No aplica",C594=""),"SIN RESPONSABLE; ","")&amp;IF(AND(AND(E594&lt;&gt;"Hecho",E594&lt;&gt;"No aplica"),N(D594)=0),"SIN FECHA LÍMITE; ","")&amp;IF(AND(AND(E594&lt;&gt;"Hecho",E594&lt;&gt;"No aplica"),N(D594)&gt;0,N(I594)&gt;0,N(D594)&gt;N(I594)),"FECHA LÍMITE DESPUÉS DEL INICIO; ","")&amp;IF(AND(AND(E594&lt;&gt;"Hecho",E594&lt;&gt;"No aplica"),N(D594)&gt;0,N(D594)&lt;TODAY()),"VENCIDO; ","")&amp;IF(AND(E594="Hecho",G594=""),"HECHO - SIN COMPROBANTE; ","")&amp;IF(AND(E594="Hecho",N(F594)=0),"HECHO - SIN FECHA; ",""))-2)))</f>
        <v/>
      </c>
    </row>
    <row r="595">
      <c r="B595" s="6" t="n"/>
      <c r="D595" s="7" t="n"/>
      <c r="F595" s="7" t="n"/>
      <c r="H595" s="6" t="n"/>
      <c r="I595" s="7">
        <f>IF(A595="","",IFERROR(IF(N(INDEX('Obras'!$D$2:$D$51,MATCH(A595,'Obras'!$A$2:$A$51,0)))=0,"",INDEX('Obras'!$D$2:$D$51,MATCH(A595,'Obras'!$A$2:$A$51,0))),""))</f>
        <v/>
      </c>
      <c r="J595" s="8">
        <f>IF(N(I595)=0,"",N(I595)-TODAY())</f>
        <v/>
      </c>
      <c r="K595" s="6">
        <f>IF(NOT(OR(A595&lt;&gt;"",B595&lt;&gt;"")),"",IF(IF(A595="","SIN OBRA; ",IF(COUNTIF('Obras'!$A$2:$A$51,A595)=0,"OBRA NO ESTÁ EN OBRAS; ",""))&amp;IF(B595="","SIN PUNTO; ","")&amp;IF(AND(AND(E595&lt;&gt;"Hecho",E595&lt;&gt;"No aplica"),N(I595)&gt;0,TODAY()&gt;=N(I595)),"ABIERTO DESPUÉS DEL INICIO; ","")&amp;IF(AND(AND(E595&lt;&gt;"Hecho",E595&lt;&gt;"No aplica"),N(I595)&gt;0,TODAY()&lt;N(I595),N(I595)-TODAY()&lt;=N('Ajustes'!$B$2)),"INICIO CERCANO - SIGUE ABIERTO; ","")&amp;IF(AND(E595&lt;&gt;"No aplica",C595=""),"SIN RESPONSABLE; ","")&amp;IF(AND(AND(E595&lt;&gt;"Hecho",E595&lt;&gt;"No aplica"),N(D595)=0),"SIN FECHA LÍMITE; ","")&amp;IF(AND(AND(E595&lt;&gt;"Hecho",E595&lt;&gt;"No aplica"),N(D595)&gt;0,N(I595)&gt;0,N(D595)&gt;N(I595)),"FECHA LÍMITE DESPUÉS DEL INICIO; ","")&amp;IF(AND(AND(E595&lt;&gt;"Hecho",E595&lt;&gt;"No aplica"),N(D595)&gt;0,N(D595)&lt;TODAY()),"VENCIDO; ","")&amp;IF(AND(E595="Hecho",G595=""),"HECHO - SIN COMPROBANTE; ","")&amp;IF(AND(E595="Hecho",N(F595)=0),"HECHO - SIN FECHA; ","")="","",LEFT(IF(A595="","SIN OBRA; ",IF(COUNTIF('Obras'!$A$2:$A$51,A595)=0,"OBRA NO ESTÁ EN OBRAS; ",""))&amp;IF(B595="","SIN PUNTO; ","")&amp;IF(AND(AND(E595&lt;&gt;"Hecho",E595&lt;&gt;"No aplica"),N(I595)&gt;0,TODAY()&gt;=N(I595)),"ABIERTO DESPUÉS DEL INICIO; ","")&amp;IF(AND(AND(E595&lt;&gt;"Hecho",E595&lt;&gt;"No aplica"),N(I595)&gt;0,TODAY()&lt;N(I595),N(I595)-TODAY()&lt;=N('Ajustes'!$B$2)),"INICIO CERCANO - SIGUE ABIERTO; ","")&amp;IF(AND(E595&lt;&gt;"No aplica",C595=""),"SIN RESPONSABLE; ","")&amp;IF(AND(AND(E595&lt;&gt;"Hecho",E595&lt;&gt;"No aplica"),N(D595)=0),"SIN FECHA LÍMITE; ","")&amp;IF(AND(AND(E595&lt;&gt;"Hecho",E595&lt;&gt;"No aplica"),N(D595)&gt;0,N(I595)&gt;0,N(D595)&gt;N(I595)),"FECHA LÍMITE DESPUÉS DEL INICIO; ","")&amp;IF(AND(AND(E595&lt;&gt;"Hecho",E595&lt;&gt;"No aplica"),N(D595)&gt;0,N(D595)&lt;TODAY()),"VENCIDO; ","")&amp;IF(AND(E595="Hecho",G595=""),"HECHO - SIN COMPROBANTE; ","")&amp;IF(AND(E595="Hecho",N(F595)=0),"HECHO - SIN FECHA; ",""),LEN(IF(A595="","SIN OBRA; ",IF(COUNTIF('Obras'!$A$2:$A$51,A595)=0,"OBRA NO ESTÁ EN OBRAS; ",""))&amp;IF(B595="","SIN PUNTO; ","")&amp;IF(AND(AND(E595&lt;&gt;"Hecho",E595&lt;&gt;"No aplica"),N(I595)&gt;0,TODAY()&gt;=N(I595)),"ABIERTO DESPUÉS DEL INICIO; ","")&amp;IF(AND(AND(E595&lt;&gt;"Hecho",E595&lt;&gt;"No aplica"),N(I595)&gt;0,TODAY()&lt;N(I595),N(I595)-TODAY()&lt;=N('Ajustes'!$B$2)),"INICIO CERCANO - SIGUE ABIERTO; ","")&amp;IF(AND(E595&lt;&gt;"No aplica",C595=""),"SIN RESPONSABLE; ","")&amp;IF(AND(AND(E595&lt;&gt;"Hecho",E595&lt;&gt;"No aplica"),N(D595)=0),"SIN FECHA LÍMITE; ","")&amp;IF(AND(AND(E595&lt;&gt;"Hecho",E595&lt;&gt;"No aplica"),N(D595)&gt;0,N(I595)&gt;0,N(D595)&gt;N(I595)),"FECHA LÍMITE DESPUÉS DEL INICIO; ","")&amp;IF(AND(AND(E595&lt;&gt;"Hecho",E595&lt;&gt;"No aplica"),N(D595)&gt;0,N(D595)&lt;TODAY()),"VENCIDO; ","")&amp;IF(AND(E595="Hecho",G595=""),"HECHO - SIN COMPROBANTE; ","")&amp;IF(AND(E595="Hecho",N(F595)=0),"HECHO - SIN FECHA; ",""))-2)))</f>
        <v/>
      </c>
    </row>
    <row r="596">
      <c r="B596" s="6" t="n"/>
      <c r="D596" s="7" t="n"/>
      <c r="F596" s="7" t="n"/>
      <c r="H596" s="6" t="n"/>
      <c r="I596" s="7">
        <f>IF(A596="","",IFERROR(IF(N(INDEX('Obras'!$D$2:$D$51,MATCH(A596,'Obras'!$A$2:$A$51,0)))=0,"",INDEX('Obras'!$D$2:$D$51,MATCH(A596,'Obras'!$A$2:$A$51,0))),""))</f>
        <v/>
      </c>
      <c r="J596" s="8">
        <f>IF(N(I596)=0,"",N(I596)-TODAY())</f>
        <v/>
      </c>
      <c r="K596" s="6">
        <f>IF(NOT(OR(A596&lt;&gt;"",B596&lt;&gt;"")),"",IF(IF(A596="","SIN OBRA; ",IF(COUNTIF('Obras'!$A$2:$A$51,A596)=0,"OBRA NO ESTÁ EN OBRAS; ",""))&amp;IF(B596="","SIN PUNTO; ","")&amp;IF(AND(AND(E596&lt;&gt;"Hecho",E596&lt;&gt;"No aplica"),N(I596)&gt;0,TODAY()&gt;=N(I596)),"ABIERTO DESPUÉS DEL INICIO; ","")&amp;IF(AND(AND(E596&lt;&gt;"Hecho",E596&lt;&gt;"No aplica"),N(I596)&gt;0,TODAY()&lt;N(I596),N(I596)-TODAY()&lt;=N('Ajustes'!$B$2)),"INICIO CERCANO - SIGUE ABIERTO; ","")&amp;IF(AND(E596&lt;&gt;"No aplica",C596=""),"SIN RESPONSABLE; ","")&amp;IF(AND(AND(E596&lt;&gt;"Hecho",E596&lt;&gt;"No aplica"),N(D596)=0),"SIN FECHA LÍMITE; ","")&amp;IF(AND(AND(E596&lt;&gt;"Hecho",E596&lt;&gt;"No aplica"),N(D596)&gt;0,N(I596)&gt;0,N(D596)&gt;N(I596)),"FECHA LÍMITE DESPUÉS DEL INICIO; ","")&amp;IF(AND(AND(E596&lt;&gt;"Hecho",E596&lt;&gt;"No aplica"),N(D596)&gt;0,N(D596)&lt;TODAY()),"VENCIDO; ","")&amp;IF(AND(E596="Hecho",G596=""),"HECHO - SIN COMPROBANTE; ","")&amp;IF(AND(E596="Hecho",N(F596)=0),"HECHO - SIN FECHA; ","")="","",LEFT(IF(A596="","SIN OBRA; ",IF(COUNTIF('Obras'!$A$2:$A$51,A596)=0,"OBRA NO ESTÁ EN OBRAS; ",""))&amp;IF(B596="","SIN PUNTO; ","")&amp;IF(AND(AND(E596&lt;&gt;"Hecho",E596&lt;&gt;"No aplica"),N(I596)&gt;0,TODAY()&gt;=N(I596)),"ABIERTO DESPUÉS DEL INICIO; ","")&amp;IF(AND(AND(E596&lt;&gt;"Hecho",E596&lt;&gt;"No aplica"),N(I596)&gt;0,TODAY()&lt;N(I596),N(I596)-TODAY()&lt;=N('Ajustes'!$B$2)),"INICIO CERCANO - SIGUE ABIERTO; ","")&amp;IF(AND(E596&lt;&gt;"No aplica",C596=""),"SIN RESPONSABLE; ","")&amp;IF(AND(AND(E596&lt;&gt;"Hecho",E596&lt;&gt;"No aplica"),N(D596)=0),"SIN FECHA LÍMITE; ","")&amp;IF(AND(AND(E596&lt;&gt;"Hecho",E596&lt;&gt;"No aplica"),N(D596)&gt;0,N(I596)&gt;0,N(D596)&gt;N(I596)),"FECHA LÍMITE DESPUÉS DEL INICIO; ","")&amp;IF(AND(AND(E596&lt;&gt;"Hecho",E596&lt;&gt;"No aplica"),N(D596)&gt;0,N(D596)&lt;TODAY()),"VENCIDO; ","")&amp;IF(AND(E596="Hecho",G596=""),"HECHO - SIN COMPROBANTE; ","")&amp;IF(AND(E596="Hecho",N(F596)=0),"HECHO - SIN FECHA; ",""),LEN(IF(A596="","SIN OBRA; ",IF(COUNTIF('Obras'!$A$2:$A$51,A596)=0,"OBRA NO ESTÁ EN OBRAS; ",""))&amp;IF(B596="","SIN PUNTO; ","")&amp;IF(AND(AND(E596&lt;&gt;"Hecho",E596&lt;&gt;"No aplica"),N(I596)&gt;0,TODAY()&gt;=N(I596)),"ABIERTO DESPUÉS DEL INICIO; ","")&amp;IF(AND(AND(E596&lt;&gt;"Hecho",E596&lt;&gt;"No aplica"),N(I596)&gt;0,TODAY()&lt;N(I596),N(I596)-TODAY()&lt;=N('Ajustes'!$B$2)),"INICIO CERCANO - SIGUE ABIERTO; ","")&amp;IF(AND(E596&lt;&gt;"No aplica",C596=""),"SIN RESPONSABLE; ","")&amp;IF(AND(AND(E596&lt;&gt;"Hecho",E596&lt;&gt;"No aplica"),N(D596)=0),"SIN FECHA LÍMITE; ","")&amp;IF(AND(AND(E596&lt;&gt;"Hecho",E596&lt;&gt;"No aplica"),N(D596)&gt;0,N(I596)&gt;0,N(D596)&gt;N(I596)),"FECHA LÍMITE DESPUÉS DEL INICIO; ","")&amp;IF(AND(AND(E596&lt;&gt;"Hecho",E596&lt;&gt;"No aplica"),N(D596)&gt;0,N(D596)&lt;TODAY()),"VENCIDO; ","")&amp;IF(AND(E596="Hecho",G596=""),"HECHO - SIN COMPROBANTE; ","")&amp;IF(AND(E596="Hecho",N(F596)=0),"HECHO - SIN FECHA; ",""))-2)))</f>
        <v/>
      </c>
    </row>
    <row r="597">
      <c r="B597" s="6" t="n"/>
      <c r="D597" s="7" t="n"/>
      <c r="F597" s="7" t="n"/>
      <c r="H597" s="6" t="n"/>
      <c r="I597" s="7">
        <f>IF(A597="","",IFERROR(IF(N(INDEX('Obras'!$D$2:$D$51,MATCH(A597,'Obras'!$A$2:$A$51,0)))=0,"",INDEX('Obras'!$D$2:$D$51,MATCH(A597,'Obras'!$A$2:$A$51,0))),""))</f>
        <v/>
      </c>
      <c r="J597" s="8">
        <f>IF(N(I597)=0,"",N(I597)-TODAY())</f>
        <v/>
      </c>
      <c r="K597" s="6">
        <f>IF(NOT(OR(A597&lt;&gt;"",B597&lt;&gt;"")),"",IF(IF(A597="","SIN OBRA; ",IF(COUNTIF('Obras'!$A$2:$A$51,A597)=0,"OBRA NO ESTÁ EN OBRAS; ",""))&amp;IF(B597="","SIN PUNTO; ","")&amp;IF(AND(AND(E597&lt;&gt;"Hecho",E597&lt;&gt;"No aplica"),N(I597)&gt;0,TODAY()&gt;=N(I597)),"ABIERTO DESPUÉS DEL INICIO; ","")&amp;IF(AND(AND(E597&lt;&gt;"Hecho",E597&lt;&gt;"No aplica"),N(I597)&gt;0,TODAY()&lt;N(I597),N(I597)-TODAY()&lt;=N('Ajustes'!$B$2)),"INICIO CERCANO - SIGUE ABIERTO; ","")&amp;IF(AND(E597&lt;&gt;"No aplica",C597=""),"SIN RESPONSABLE; ","")&amp;IF(AND(AND(E597&lt;&gt;"Hecho",E597&lt;&gt;"No aplica"),N(D597)=0),"SIN FECHA LÍMITE; ","")&amp;IF(AND(AND(E597&lt;&gt;"Hecho",E597&lt;&gt;"No aplica"),N(D597)&gt;0,N(I597)&gt;0,N(D597)&gt;N(I597)),"FECHA LÍMITE DESPUÉS DEL INICIO; ","")&amp;IF(AND(AND(E597&lt;&gt;"Hecho",E597&lt;&gt;"No aplica"),N(D597)&gt;0,N(D597)&lt;TODAY()),"VENCIDO; ","")&amp;IF(AND(E597="Hecho",G597=""),"HECHO - SIN COMPROBANTE; ","")&amp;IF(AND(E597="Hecho",N(F597)=0),"HECHO - SIN FECHA; ","")="","",LEFT(IF(A597="","SIN OBRA; ",IF(COUNTIF('Obras'!$A$2:$A$51,A597)=0,"OBRA NO ESTÁ EN OBRAS; ",""))&amp;IF(B597="","SIN PUNTO; ","")&amp;IF(AND(AND(E597&lt;&gt;"Hecho",E597&lt;&gt;"No aplica"),N(I597)&gt;0,TODAY()&gt;=N(I597)),"ABIERTO DESPUÉS DEL INICIO; ","")&amp;IF(AND(AND(E597&lt;&gt;"Hecho",E597&lt;&gt;"No aplica"),N(I597)&gt;0,TODAY()&lt;N(I597),N(I597)-TODAY()&lt;=N('Ajustes'!$B$2)),"INICIO CERCANO - SIGUE ABIERTO; ","")&amp;IF(AND(E597&lt;&gt;"No aplica",C597=""),"SIN RESPONSABLE; ","")&amp;IF(AND(AND(E597&lt;&gt;"Hecho",E597&lt;&gt;"No aplica"),N(D597)=0),"SIN FECHA LÍMITE; ","")&amp;IF(AND(AND(E597&lt;&gt;"Hecho",E597&lt;&gt;"No aplica"),N(D597)&gt;0,N(I597)&gt;0,N(D597)&gt;N(I597)),"FECHA LÍMITE DESPUÉS DEL INICIO; ","")&amp;IF(AND(AND(E597&lt;&gt;"Hecho",E597&lt;&gt;"No aplica"),N(D597)&gt;0,N(D597)&lt;TODAY()),"VENCIDO; ","")&amp;IF(AND(E597="Hecho",G597=""),"HECHO - SIN COMPROBANTE; ","")&amp;IF(AND(E597="Hecho",N(F597)=0),"HECHO - SIN FECHA; ",""),LEN(IF(A597="","SIN OBRA; ",IF(COUNTIF('Obras'!$A$2:$A$51,A597)=0,"OBRA NO ESTÁ EN OBRAS; ",""))&amp;IF(B597="","SIN PUNTO; ","")&amp;IF(AND(AND(E597&lt;&gt;"Hecho",E597&lt;&gt;"No aplica"),N(I597)&gt;0,TODAY()&gt;=N(I597)),"ABIERTO DESPUÉS DEL INICIO; ","")&amp;IF(AND(AND(E597&lt;&gt;"Hecho",E597&lt;&gt;"No aplica"),N(I597)&gt;0,TODAY()&lt;N(I597),N(I597)-TODAY()&lt;=N('Ajustes'!$B$2)),"INICIO CERCANO - SIGUE ABIERTO; ","")&amp;IF(AND(E597&lt;&gt;"No aplica",C597=""),"SIN RESPONSABLE; ","")&amp;IF(AND(AND(E597&lt;&gt;"Hecho",E597&lt;&gt;"No aplica"),N(D597)=0),"SIN FECHA LÍMITE; ","")&amp;IF(AND(AND(E597&lt;&gt;"Hecho",E597&lt;&gt;"No aplica"),N(D597)&gt;0,N(I597)&gt;0,N(D597)&gt;N(I597)),"FECHA LÍMITE DESPUÉS DEL INICIO; ","")&amp;IF(AND(AND(E597&lt;&gt;"Hecho",E597&lt;&gt;"No aplica"),N(D597)&gt;0,N(D597)&lt;TODAY()),"VENCIDO; ","")&amp;IF(AND(E597="Hecho",G597=""),"HECHO - SIN COMPROBANTE; ","")&amp;IF(AND(E597="Hecho",N(F597)=0),"HECHO - SIN FECHA; ",""))-2)))</f>
        <v/>
      </c>
    </row>
    <row r="598">
      <c r="B598" s="6" t="n"/>
      <c r="D598" s="7" t="n"/>
      <c r="F598" s="7" t="n"/>
      <c r="H598" s="6" t="n"/>
      <c r="I598" s="7">
        <f>IF(A598="","",IFERROR(IF(N(INDEX('Obras'!$D$2:$D$51,MATCH(A598,'Obras'!$A$2:$A$51,0)))=0,"",INDEX('Obras'!$D$2:$D$51,MATCH(A598,'Obras'!$A$2:$A$51,0))),""))</f>
        <v/>
      </c>
      <c r="J598" s="8">
        <f>IF(N(I598)=0,"",N(I598)-TODAY())</f>
        <v/>
      </c>
      <c r="K598" s="6">
        <f>IF(NOT(OR(A598&lt;&gt;"",B598&lt;&gt;"")),"",IF(IF(A598="","SIN OBRA; ",IF(COUNTIF('Obras'!$A$2:$A$51,A598)=0,"OBRA NO ESTÁ EN OBRAS; ",""))&amp;IF(B598="","SIN PUNTO; ","")&amp;IF(AND(AND(E598&lt;&gt;"Hecho",E598&lt;&gt;"No aplica"),N(I598)&gt;0,TODAY()&gt;=N(I598)),"ABIERTO DESPUÉS DEL INICIO; ","")&amp;IF(AND(AND(E598&lt;&gt;"Hecho",E598&lt;&gt;"No aplica"),N(I598)&gt;0,TODAY()&lt;N(I598),N(I598)-TODAY()&lt;=N('Ajustes'!$B$2)),"INICIO CERCANO - SIGUE ABIERTO; ","")&amp;IF(AND(E598&lt;&gt;"No aplica",C598=""),"SIN RESPONSABLE; ","")&amp;IF(AND(AND(E598&lt;&gt;"Hecho",E598&lt;&gt;"No aplica"),N(D598)=0),"SIN FECHA LÍMITE; ","")&amp;IF(AND(AND(E598&lt;&gt;"Hecho",E598&lt;&gt;"No aplica"),N(D598)&gt;0,N(I598)&gt;0,N(D598)&gt;N(I598)),"FECHA LÍMITE DESPUÉS DEL INICIO; ","")&amp;IF(AND(AND(E598&lt;&gt;"Hecho",E598&lt;&gt;"No aplica"),N(D598)&gt;0,N(D598)&lt;TODAY()),"VENCIDO; ","")&amp;IF(AND(E598="Hecho",G598=""),"HECHO - SIN COMPROBANTE; ","")&amp;IF(AND(E598="Hecho",N(F598)=0),"HECHO - SIN FECHA; ","")="","",LEFT(IF(A598="","SIN OBRA; ",IF(COUNTIF('Obras'!$A$2:$A$51,A598)=0,"OBRA NO ESTÁ EN OBRAS; ",""))&amp;IF(B598="","SIN PUNTO; ","")&amp;IF(AND(AND(E598&lt;&gt;"Hecho",E598&lt;&gt;"No aplica"),N(I598)&gt;0,TODAY()&gt;=N(I598)),"ABIERTO DESPUÉS DEL INICIO; ","")&amp;IF(AND(AND(E598&lt;&gt;"Hecho",E598&lt;&gt;"No aplica"),N(I598)&gt;0,TODAY()&lt;N(I598),N(I598)-TODAY()&lt;=N('Ajustes'!$B$2)),"INICIO CERCANO - SIGUE ABIERTO; ","")&amp;IF(AND(E598&lt;&gt;"No aplica",C598=""),"SIN RESPONSABLE; ","")&amp;IF(AND(AND(E598&lt;&gt;"Hecho",E598&lt;&gt;"No aplica"),N(D598)=0),"SIN FECHA LÍMITE; ","")&amp;IF(AND(AND(E598&lt;&gt;"Hecho",E598&lt;&gt;"No aplica"),N(D598)&gt;0,N(I598)&gt;0,N(D598)&gt;N(I598)),"FECHA LÍMITE DESPUÉS DEL INICIO; ","")&amp;IF(AND(AND(E598&lt;&gt;"Hecho",E598&lt;&gt;"No aplica"),N(D598)&gt;0,N(D598)&lt;TODAY()),"VENCIDO; ","")&amp;IF(AND(E598="Hecho",G598=""),"HECHO - SIN COMPROBANTE; ","")&amp;IF(AND(E598="Hecho",N(F598)=0),"HECHO - SIN FECHA; ",""),LEN(IF(A598="","SIN OBRA; ",IF(COUNTIF('Obras'!$A$2:$A$51,A598)=0,"OBRA NO ESTÁ EN OBRAS; ",""))&amp;IF(B598="","SIN PUNTO; ","")&amp;IF(AND(AND(E598&lt;&gt;"Hecho",E598&lt;&gt;"No aplica"),N(I598)&gt;0,TODAY()&gt;=N(I598)),"ABIERTO DESPUÉS DEL INICIO; ","")&amp;IF(AND(AND(E598&lt;&gt;"Hecho",E598&lt;&gt;"No aplica"),N(I598)&gt;0,TODAY()&lt;N(I598),N(I598)-TODAY()&lt;=N('Ajustes'!$B$2)),"INICIO CERCANO - SIGUE ABIERTO; ","")&amp;IF(AND(E598&lt;&gt;"No aplica",C598=""),"SIN RESPONSABLE; ","")&amp;IF(AND(AND(E598&lt;&gt;"Hecho",E598&lt;&gt;"No aplica"),N(D598)=0),"SIN FECHA LÍMITE; ","")&amp;IF(AND(AND(E598&lt;&gt;"Hecho",E598&lt;&gt;"No aplica"),N(D598)&gt;0,N(I598)&gt;0,N(D598)&gt;N(I598)),"FECHA LÍMITE DESPUÉS DEL INICIO; ","")&amp;IF(AND(AND(E598&lt;&gt;"Hecho",E598&lt;&gt;"No aplica"),N(D598)&gt;0,N(D598)&lt;TODAY()),"VENCIDO; ","")&amp;IF(AND(E598="Hecho",G598=""),"HECHO - SIN COMPROBANTE; ","")&amp;IF(AND(E598="Hecho",N(F598)=0),"HECHO - SIN FECHA; ",""))-2)))</f>
        <v/>
      </c>
    </row>
    <row r="599">
      <c r="B599" s="6" t="n"/>
      <c r="D599" s="7" t="n"/>
      <c r="F599" s="7" t="n"/>
      <c r="H599" s="6" t="n"/>
      <c r="I599" s="7">
        <f>IF(A599="","",IFERROR(IF(N(INDEX('Obras'!$D$2:$D$51,MATCH(A599,'Obras'!$A$2:$A$51,0)))=0,"",INDEX('Obras'!$D$2:$D$51,MATCH(A599,'Obras'!$A$2:$A$51,0))),""))</f>
        <v/>
      </c>
      <c r="J599" s="8">
        <f>IF(N(I599)=0,"",N(I599)-TODAY())</f>
        <v/>
      </c>
      <c r="K599" s="6">
        <f>IF(NOT(OR(A599&lt;&gt;"",B599&lt;&gt;"")),"",IF(IF(A599="","SIN OBRA; ",IF(COUNTIF('Obras'!$A$2:$A$51,A599)=0,"OBRA NO ESTÁ EN OBRAS; ",""))&amp;IF(B599="","SIN PUNTO; ","")&amp;IF(AND(AND(E599&lt;&gt;"Hecho",E599&lt;&gt;"No aplica"),N(I599)&gt;0,TODAY()&gt;=N(I599)),"ABIERTO DESPUÉS DEL INICIO; ","")&amp;IF(AND(AND(E599&lt;&gt;"Hecho",E599&lt;&gt;"No aplica"),N(I599)&gt;0,TODAY()&lt;N(I599),N(I599)-TODAY()&lt;=N('Ajustes'!$B$2)),"INICIO CERCANO - SIGUE ABIERTO; ","")&amp;IF(AND(E599&lt;&gt;"No aplica",C599=""),"SIN RESPONSABLE; ","")&amp;IF(AND(AND(E599&lt;&gt;"Hecho",E599&lt;&gt;"No aplica"),N(D599)=0),"SIN FECHA LÍMITE; ","")&amp;IF(AND(AND(E599&lt;&gt;"Hecho",E599&lt;&gt;"No aplica"),N(D599)&gt;0,N(I599)&gt;0,N(D599)&gt;N(I599)),"FECHA LÍMITE DESPUÉS DEL INICIO; ","")&amp;IF(AND(AND(E599&lt;&gt;"Hecho",E599&lt;&gt;"No aplica"),N(D599)&gt;0,N(D599)&lt;TODAY()),"VENCIDO; ","")&amp;IF(AND(E599="Hecho",G599=""),"HECHO - SIN COMPROBANTE; ","")&amp;IF(AND(E599="Hecho",N(F599)=0),"HECHO - SIN FECHA; ","")="","",LEFT(IF(A599="","SIN OBRA; ",IF(COUNTIF('Obras'!$A$2:$A$51,A599)=0,"OBRA NO ESTÁ EN OBRAS; ",""))&amp;IF(B599="","SIN PUNTO; ","")&amp;IF(AND(AND(E599&lt;&gt;"Hecho",E599&lt;&gt;"No aplica"),N(I599)&gt;0,TODAY()&gt;=N(I599)),"ABIERTO DESPUÉS DEL INICIO; ","")&amp;IF(AND(AND(E599&lt;&gt;"Hecho",E599&lt;&gt;"No aplica"),N(I599)&gt;0,TODAY()&lt;N(I599),N(I599)-TODAY()&lt;=N('Ajustes'!$B$2)),"INICIO CERCANO - SIGUE ABIERTO; ","")&amp;IF(AND(E599&lt;&gt;"No aplica",C599=""),"SIN RESPONSABLE; ","")&amp;IF(AND(AND(E599&lt;&gt;"Hecho",E599&lt;&gt;"No aplica"),N(D599)=0),"SIN FECHA LÍMITE; ","")&amp;IF(AND(AND(E599&lt;&gt;"Hecho",E599&lt;&gt;"No aplica"),N(D599)&gt;0,N(I599)&gt;0,N(D599)&gt;N(I599)),"FECHA LÍMITE DESPUÉS DEL INICIO; ","")&amp;IF(AND(AND(E599&lt;&gt;"Hecho",E599&lt;&gt;"No aplica"),N(D599)&gt;0,N(D599)&lt;TODAY()),"VENCIDO; ","")&amp;IF(AND(E599="Hecho",G599=""),"HECHO - SIN COMPROBANTE; ","")&amp;IF(AND(E599="Hecho",N(F599)=0),"HECHO - SIN FECHA; ",""),LEN(IF(A599="","SIN OBRA; ",IF(COUNTIF('Obras'!$A$2:$A$51,A599)=0,"OBRA NO ESTÁ EN OBRAS; ",""))&amp;IF(B599="","SIN PUNTO; ","")&amp;IF(AND(AND(E599&lt;&gt;"Hecho",E599&lt;&gt;"No aplica"),N(I599)&gt;0,TODAY()&gt;=N(I599)),"ABIERTO DESPUÉS DEL INICIO; ","")&amp;IF(AND(AND(E599&lt;&gt;"Hecho",E599&lt;&gt;"No aplica"),N(I599)&gt;0,TODAY()&lt;N(I599),N(I599)-TODAY()&lt;=N('Ajustes'!$B$2)),"INICIO CERCANO - SIGUE ABIERTO; ","")&amp;IF(AND(E599&lt;&gt;"No aplica",C599=""),"SIN RESPONSABLE; ","")&amp;IF(AND(AND(E599&lt;&gt;"Hecho",E599&lt;&gt;"No aplica"),N(D599)=0),"SIN FECHA LÍMITE; ","")&amp;IF(AND(AND(E599&lt;&gt;"Hecho",E599&lt;&gt;"No aplica"),N(D599)&gt;0,N(I599)&gt;0,N(D599)&gt;N(I599)),"FECHA LÍMITE DESPUÉS DEL INICIO; ","")&amp;IF(AND(AND(E599&lt;&gt;"Hecho",E599&lt;&gt;"No aplica"),N(D599)&gt;0,N(D599)&lt;TODAY()),"VENCIDO; ","")&amp;IF(AND(E599="Hecho",G599=""),"HECHO - SIN COMPROBANTE; ","")&amp;IF(AND(E599="Hecho",N(F599)=0),"HECHO - SIN FECHA; ",""))-2)))</f>
        <v/>
      </c>
    </row>
    <row r="600">
      <c r="B600" s="6" t="n"/>
      <c r="D600" s="7" t="n"/>
      <c r="F600" s="7" t="n"/>
      <c r="H600" s="6" t="n"/>
      <c r="I600" s="7">
        <f>IF(A600="","",IFERROR(IF(N(INDEX('Obras'!$D$2:$D$51,MATCH(A600,'Obras'!$A$2:$A$51,0)))=0,"",INDEX('Obras'!$D$2:$D$51,MATCH(A600,'Obras'!$A$2:$A$51,0))),""))</f>
        <v/>
      </c>
      <c r="J600" s="8">
        <f>IF(N(I600)=0,"",N(I600)-TODAY())</f>
        <v/>
      </c>
      <c r="K600" s="6">
        <f>IF(NOT(OR(A600&lt;&gt;"",B600&lt;&gt;"")),"",IF(IF(A600="","SIN OBRA; ",IF(COUNTIF('Obras'!$A$2:$A$51,A600)=0,"OBRA NO ESTÁ EN OBRAS; ",""))&amp;IF(B600="","SIN PUNTO; ","")&amp;IF(AND(AND(E600&lt;&gt;"Hecho",E600&lt;&gt;"No aplica"),N(I600)&gt;0,TODAY()&gt;=N(I600)),"ABIERTO DESPUÉS DEL INICIO; ","")&amp;IF(AND(AND(E600&lt;&gt;"Hecho",E600&lt;&gt;"No aplica"),N(I600)&gt;0,TODAY()&lt;N(I600),N(I600)-TODAY()&lt;=N('Ajustes'!$B$2)),"INICIO CERCANO - SIGUE ABIERTO; ","")&amp;IF(AND(E600&lt;&gt;"No aplica",C600=""),"SIN RESPONSABLE; ","")&amp;IF(AND(AND(E600&lt;&gt;"Hecho",E600&lt;&gt;"No aplica"),N(D600)=0),"SIN FECHA LÍMITE; ","")&amp;IF(AND(AND(E600&lt;&gt;"Hecho",E600&lt;&gt;"No aplica"),N(D600)&gt;0,N(I600)&gt;0,N(D600)&gt;N(I600)),"FECHA LÍMITE DESPUÉS DEL INICIO; ","")&amp;IF(AND(AND(E600&lt;&gt;"Hecho",E600&lt;&gt;"No aplica"),N(D600)&gt;0,N(D600)&lt;TODAY()),"VENCIDO; ","")&amp;IF(AND(E600="Hecho",G600=""),"HECHO - SIN COMPROBANTE; ","")&amp;IF(AND(E600="Hecho",N(F600)=0),"HECHO - SIN FECHA; ","")="","",LEFT(IF(A600="","SIN OBRA; ",IF(COUNTIF('Obras'!$A$2:$A$51,A600)=0,"OBRA NO ESTÁ EN OBRAS; ",""))&amp;IF(B600="","SIN PUNTO; ","")&amp;IF(AND(AND(E600&lt;&gt;"Hecho",E600&lt;&gt;"No aplica"),N(I600)&gt;0,TODAY()&gt;=N(I600)),"ABIERTO DESPUÉS DEL INICIO; ","")&amp;IF(AND(AND(E600&lt;&gt;"Hecho",E600&lt;&gt;"No aplica"),N(I600)&gt;0,TODAY()&lt;N(I600),N(I600)-TODAY()&lt;=N('Ajustes'!$B$2)),"INICIO CERCANO - SIGUE ABIERTO; ","")&amp;IF(AND(E600&lt;&gt;"No aplica",C600=""),"SIN RESPONSABLE; ","")&amp;IF(AND(AND(E600&lt;&gt;"Hecho",E600&lt;&gt;"No aplica"),N(D600)=0),"SIN FECHA LÍMITE; ","")&amp;IF(AND(AND(E600&lt;&gt;"Hecho",E600&lt;&gt;"No aplica"),N(D600)&gt;0,N(I600)&gt;0,N(D600)&gt;N(I600)),"FECHA LÍMITE DESPUÉS DEL INICIO; ","")&amp;IF(AND(AND(E600&lt;&gt;"Hecho",E600&lt;&gt;"No aplica"),N(D600)&gt;0,N(D600)&lt;TODAY()),"VENCIDO; ","")&amp;IF(AND(E600="Hecho",G600=""),"HECHO - SIN COMPROBANTE; ","")&amp;IF(AND(E600="Hecho",N(F600)=0),"HECHO - SIN FECHA; ",""),LEN(IF(A600="","SIN OBRA; ",IF(COUNTIF('Obras'!$A$2:$A$51,A600)=0,"OBRA NO ESTÁ EN OBRAS; ",""))&amp;IF(B600="","SIN PUNTO; ","")&amp;IF(AND(AND(E600&lt;&gt;"Hecho",E600&lt;&gt;"No aplica"),N(I600)&gt;0,TODAY()&gt;=N(I600)),"ABIERTO DESPUÉS DEL INICIO; ","")&amp;IF(AND(AND(E600&lt;&gt;"Hecho",E600&lt;&gt;"No aplica"),N(I600)&gt;0,TODAY()&lt;N(I600),N(I600)-TODAY()&lt;=N('Ajustes'!$B$2)),"INICIO CERCANO - SIGUE ABIERTO; ","")&amp;IF(AND(E600&lt;&gt;"No aplica",C600=""),"SIN RESPONSABLE; ","")&amp;IF(AND(AND(E600&lt;&gt;"Hecho",E600&lt;&gt;"No aplica"),N(D600)=0),"SIN FECHA LÍMITE; ","")&amp;IF(AND(AND(E600&lt;&gt;"Hecho",E600&lt;&gt;"No aplica"),N(D600)&gt;0,N(I600)&gt;0,N(D600)&gt;N(I600)),"FECHA LÍMITE DESPUÉS DEL INICIO; ","")&amp;IF(AND(AND(E600&lt;&gt;"Hecho",E600&lt;&gt;"No aplica"),N(D600)&gt;0,N(D600)&lt;TODAY()),"VENCIDO; ","")&amp;IF(AND(E600="Hecho",G600=""),"HECHO - SIN COMPROBANTE; ","")&amp;IF(AND(E600="Hecho",N(F600)=0),"HECHO - SIN FECHA; ",""))-2)))</f>
        <v/>
      </c>
    </row>
  </sheetData>
  <autoFilter ref="A1:K600"/>
  <conditionalFormatting sqref="A2:K600">
    <cfRule type="expression" priority="1" dxfId="0" stopIfTrue="1">
      <formula>AND($A2&lt;&gt;"",OR($E2="Hecho",$E2="No aplica"),$K2="")</formula>
    </cfRule>
    <cfRule type="expression" priority="2" dxfId="1" stopIfTrue="1">
      <formula>OR(ISNUMBER(SEARCH("ABIERTO DESPUÉS DEL INICIO",$K2)),ISNUMBER(SEARCH("FECHA LÍMITE DESPUÉS DEL INICIO",$K2)))</formula>
    </cfRule>
    <cfRule type="expression" priority="3" dxfId="2" stopIfTrue="1">
      <formula>$K2&lt;&gt;""</formula>
    </cfRule>
    <cfRule type="expression" priority="4" dxfId="3">
      <formula>AND($A2&lt;&gt;"",$K2="")</formula>
    </cfRule>
  </conditionalFormatting>
  <dataValidations count="4">
    <dataValidation sqref="A2:A600" showDropDown="0" showInputMessage="0" showErrorMessage="0" allowBlank="1" type="list">
      <formula1>'Obras'!$A$2:$A$51</formula1>
    </dataValidation>
    <dataValidation sqref="B2:B600" showDropDown="0" showInputMessage="0" showErrorMessage="0" allowBlank="1" type="list">
      <formula1>'Ajustes'!$A$5:$A$24</formula1>
    </dataValidation>
    <dataValidation sqref="E2:E600" showDropDown="0" showInputMessage="0" showErrorMessage="0" allowBlank="1" type="list">
      <formula1>"Abierto,En proceso,Hecho,No aplica"</formula1>
    </dataValidation>
    <dataValidation sqref="D2:D600 F2:F6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20" customWidth="1" min="3" max="3"/>
    <col width="13" customWidth="1" min="4" max="4"/>
    <col width="12" customWidth="1" min="5" max="5"/>
    <col width="8" customWidth="1" min="6" max="6"/>
    <col width="9" customWidth="1" min="7" max="7"/>
    <col width="10" customWidth="1" min="8" max="8"/>
    <col width="10" customWidth="1" min="9" max="9"/>
    <col width="30" customWidth="1" min="10" max="10"/>
  </cols>
  <sheetData>
    <row r="1" ht="45" customHeight="1">
      <c r="A1" s="5" t="inlineStr">
        <is>
          <t>Obra</t>
        </is>
      </c>
      <c r="B1" s="5" t="inlineStr">
        <is>
          <t>Cliente</t>
        </is>
      </c>
      <c r="C1" s="5" t="inlineStr">
        <is>
          <t>Dirección</t>
        </is>
      </c>
      <c r="D1" s="5" t="inlineStr">
        <is>
          <t>Fecha de inicio planeada</t>
        </is>
      </c>
      <c r="E1" s="5" t="inlineStr">
        <is>
          <t>Estado</t>
        </is>
      </c>
      <c r="F1" s="5" t="inlineStr">
        <is>
          <t>Puntos</t>
        </is>
      </c>
      <c r="G1" s="5" t="inlineStr">
        <is>
          <t>Puntos abiertos</t>
        </is>
      </c>
      <c r="H1" s="5" t="inlineStr">
        <is>
          <t>Abiertos después del inicio</t>
        </is>
      </c>
      <c r="I1" s="5" t="inlineStr">
        <is>
          <t>Renglones con alerta</t>
        </is>
      </c>
      <c r="J1" s="5" t="inlineStr">
        <is>
          <t>Notas</t>
        </is>
      </c>
    </row>
    <row r="2">
      <c r="A2" s="9" t="inlineStr">
        <is>
          <t>EJEMPLO cocina Smith (borre este renglón)</t>
        </is>
      </c>
      <c r="B2" t="inlineStr">
        <is>
          <t>Smith</t>
        </is>
      </c>
      <c r="C2" t="inlineStr">
        <is>
          <t>Calle Roble</t>
        </is>
      </c>
      <c r="D2" s="7" t="n">
        <v>46319</v>
      </c>
      <c r="E2" t="inlineStr">
        <is>
          <t>Empezada</t>
        </is>
      </c>
      <c r="F2">
        <f>IF(A2="","",COUNTIF('Lista'!$A$2:$A$600,A2))</f>
        <v/>
      </c>
      <c r="G2">
        <f>IF(A2="","",COUNTIF('Lista'!$A$2:$A$600,A2)-COUNTIFS('Lista'!$A$2:$A$600,A2,'Lista'!$E$2:$E$600,"Hecho")-COUNTIFS('Lista'!$A$2:$A$600,A2,'Lista'!$E$2:$E$600,"No aplica"))</f>
        <v/>
      </c>
      <c r="H2">
        <f>IF(A2="","",COUNTIFS('Lista'!$A$2:$A$600,A2,'Lista'!$K$2:$K$600,"*ABIERTO DESPUÉS DEL INICIO*"))</f>
        <v/>
      </c>
      <c r="I2">
        <f>IF(A2="","",COUNTIFS('Lista'!$A$2:$A$600,A2,'Lista'!$K$2:$K$600,"?*"))</f>
        <v/>
      </c>
    </row>
    <row r="3">
      <c r="A3" s="9" t="inlineStr">
        <is>
          <t>EJEMPLO ampliación Lee (borre este renglón)</t>
        </is>
      </c>
      <c r="B3" t="inlineStr">
        <is>
          <t>Lee</t>
        </is>
      </c>
      <c r="C3" t="inlineStr">
        <is>
          <t>Camino Pino</t>
        </is>
      </c>
      <c r="D3" s="7" t="n">
        <v>46327</v>
      </c>
      <c r="E3" t="inlineStr">
        <is>
          <t>Sin empezar</t>
        </is>
      </c>
      <c r="F3">
        <f>IF(A3="","",COUNTIF('Lista'!$A$2:$A$600,A3))</f>
        <v/>
      </c>
      <c r="G3">
        <f>IF(A3="","",COUNTIF('Lista'!$A$2:$A$600,A3)-COUNTIFS('Lista'!$A$2:$A$600,A3,'Lista'!$E$2:$E$600,"Hecho")-COUNTIFS('Lista'!$A$2:$A$600,A3,'Lista'!$E$2:$E$600,"No aplica"))</f>
        <v/>
      </c>
      <c r="H3">
        <f>IF(A3="","",COUNTIFS('Lista'!$A$2:$A$600,A3,'Lista'!$K$2:$K$600,"*ABIERTO DESPUÉS DEL INICIO*"))</f>
        <v/>
      </c>
      <c r="I3">
        <f>IF(A3="","",COUNTIFS('Lista'!$A$2:$A$600,A3,'Lista'!$K$2:$K$600,"?*"))</f>
        <v/>
      </c>
    </row>
    <row r="4">
      <c r="D4" s="7" t="n"/>
      <c r="F4">
        <f>IF(A4="","",COUNTIF('Lista'!$A$2:$A$600,A4))</f>
        <v/>
      </c>
      <c r="G4">
        <f>IF(A4="","",COUNTIF('Lista'!$A$2:$A$600,A4)-COUNTIFS('Lista'!$A$2:$A$600,A4,'Lista'!$E$2:$E$600,"Hecho")-COUNTIFS('Lista'!$A$2:$A$600,A4,'Lista'!$E$2:$E$600,"No aplica"))</f>
        <v/>
      </c>
      <c r="H4">
        <f>IF(A4="","",COUNTIFS('Lista'!$A$2:$A$600,A4,'Lista'!$K$2:$K$600,"*ABIERTO DESPUÉS DEL INICIO*"))</f>
        <v/>
      </c>
      <c r="I4">
        <f>IF(A4="","",COUNTIFS('Lista'!$A$2:$A$600,A4,'Lista'!$K$2:$K$600,"?*"))</f>
        <v/>
      </c>
    </row>
    <row r="5">
      <c r="D5" s="7" t="n"/>
      <c r="F5">
        <f>IF(A5="","",COUNTIF('Lista'!$A$2:$A$600,A5))</f>
        <v/>
      </c>
      <c r="G5">
        <f>IF(A5="","",COUNTIF('Lista'!$A$2:$A$600,A5)-COUNTIFS('Lista'!$A$2:$A$600,A5,'Lista'!$E$2:$E$600,"Hecho")-COUNTIFS('Lista'!$A$2:$A$600,A5,'Lista'!$E$2:$E$600,"No aplica"))</f>
        <v/>
      </c>
      <c r="H5">
        <f>IF(A5="","",COUNTIFS('Lista'!$A$2:$A$600,A5,'Lista'!$K$2:$K$600,"*ABIERTO DESPUÉS DEL INICIO*"))</f>
        <v/>
      </c>
      <c r="I5">
        <f>IF(A5="","",COUNTIFS('Lista'!$A$2:$A$600,A5,'Lista'!$K$2:$K$600,"?*"))</f>
        <v/>
      </c>
    </row>
    <row r="6">
      <c r="D6" s="7" t="n"/>
      <c r="F6">
        <f>IF(A6="","",COUNTIF('Lista'!$A$2:$A$600,A6))</f>
        <v/>
      </c>
      <c r="G6">
        <f>IF(A6="","",COUNTIF('Lista'!$A$2:$A$600,A6)-COUNTIFS('Lista'!$A$2:$A$600,A6,'Lista'!$E$2:$E$600,"Hecho")-COUNTIFS('Lista'!$A$2:$A$600,A6,'Lista'!$E$2:$E$600,"No aplica"))</f>
        <v/>
      </c>
      <c r="H6">
        <f>IF(A6="","",COUNTIFS('Lista'!$A$2:$A$600,A6,'Lista'!$K$2:$K$600,"*ABIERTO DESPUÉS DEL INICIO*"))</f>
        <v/>
      </c>
      <c r="I6">
        <f>IF(A6="","",COUNTIFS('Lista'!$A$2:$A$600,A6,'Lista'!$K$2:$K$600,"?*"))</f>
        <v/>
      </c>
    </row>
    <row r="7">
      <c r="D7" s="7" t="n"/>
      <c r="F7">
        <f>IF(A7="","",COUNTIF('Lista'!$A$2:$A$600,A7))</f>
        <v/>
      </c>
      <c r="G7">
        <f>IF(A7="","",COUNTIF('Lista'!$A$2:$A$600,A7)-COUNTIFS('Lista'!$A$2:$A$600,A7,'Lista'!$E$2:$E$600,"Hecho")-COUNTIFS('Lista'!$A$2:$A$600,A7,'Lista'!$E$2:$E$600,"No aplica"))</f>
        <v/>
      </c>
      <c r="H7">
        <f>IF(A7="","",COUNTIFS('Lista'!$A$2:$A$600,A7,'Lista'!$K$2:$K$600,"*ABIERTO DESPUÉS DEL INICIO*"))</f>
        <v/>
      </c>
      <c r="I7">
        <f>IF(A7="","",COUNTIFS('Lista'!$A$2:$A$600,A7,'Lista'!$K$2:$K$600,"?*"))</f>
        <v/>
      </c>
    </row>
    <row r="8">
      <c r="D8" s="7" t="n"/>
      <c r="F8">
        <f>IF(A8="","",COUNTIF('Lista'!$A$2:$A$600,A8))</f>
        <v/>
      </c>
      <c r="G8">
        <f>IF(A8="","",COUNTIF('Lista'!$A$2:$A$600,A8)-COUNTIFS('Lista'!$A$2:$A$600,A8,'Lista'!$E$2:$E$600,"Hecho")-COUNTIFS('Lista'!$A$2:$A$600,A8,'Lista'!$E$2:$E$600,"No aplica"))</f>
        <v/>
      </c>
      <c r="H8">
        <f>IF(A8="","",COUNTIFS('Lista'!$A$2:$A$600,A8,'Lista'!$K$2:$K$600,"*ABIERTO DESPUÉS DEL INICIO*"))</f>
        <v/>
      </c>
      <c r="I8">
        <f>IF(A8="","",COUNTIFS('Lista'!$A$2:$A$600,A8,'Lista'!$K$2:$K$600,"?*"))</f>
        <v/>
      </c>
    </row>
    <row r="9">
      <c r="D9" s="7" t="n"/>
      <c r="F9">
        <f>IF(A9="","",COUNTIF('Lista'!$A$2:$A$600,A9))</f>
        <v/>
      </c>
      <c r="G9">
        <f>IF(A9="","",COUNTIF('Lista'!$A$2:$A$600,A9)-COUNTIFS('Lista'!$A$2:$A$600,A9,'Lista'!$E$2:$E$600,"Hecho")-COUNTIFS('Lista'!$A$2:$A$600,A9,'Lista'!$E$2:$E$600,"No aplica"))</f>
        <v/>
      </c>
      <c r="H9">
        <f>IF(A9="","",COUNTIFS('Lista'!$A$2:$A$600,A9,'Lista'!$K$2:$K$600,"*ABIERTO DESPUÉS DEL INICIO*"))</f>
        <v/>
      </c>
      <c r="I9">
        <f>IF(A9="","",COUNTIFS('Lista'!$A$2:$A$600,A9,'Lista'!$K$2:$K$600,"?*"))</f>
        <v/>
      </c>
    </row>
    <row r="10">
      <c r="D10" s="7" t="n"/>
      <c r="F10">
        <f>IF(A10="","",COUNTIF('Lista'!$A$2:$A$600,A10))</f>
        <v/>
      </c>
      <c r="G10">
        <f>IF(A10="","",COUNTIF('Lista'!$A$2:$A$600,A10)-COUNTIFS('Lista'!$A$2:$A$600,A10,'Lista'!$E$2:$E$600,"Hecho")-COUNTIFS('Lista'!$A$2:$A$600,A10,'Lista'!$E$2:$E$600,"No aplica"))</f>
        <v/>
      </c>
      <c r="H10">
        <f>IF(A10="","",COUNTIFS('Lista'!$A$2:$A$600,A10,'Lista'!$K$2:$K$600,"*ABIERTO DESPUÉS DEL INICIO*"))</f>
        <v/>
      </c>
      <c r="I10">
        <f>IF(A10="","",COUNTIFS('Lista'!$A$2:$A$600,A10,'Lista'!$K$2:$K$600,"?*"))</f>
        <v/>
      </c>
    </row>
    <row r="11">
      <c r="D11" s="7" t="n"/>
      <c r="F11">
        <f>IF(A11="","",COUNTIF('Lista'!$A$2:$A$600,A11))</f>
        <v/>
      </c>
      <c r="G11">
        <f>IF(A11="","",COUNTIF('Lista'!$A$2:$A$600,A11)-COUNTIFS('Lista'!$A$2:$A$600,A11,'Lista'!$E$2:$E$600,"Hecho")-COUNTIFS('Lista'!$A$2:$A$600,A11,'Lista'!$E$2:$E$600,"No aplica"))</f>
        <v/>
      </c>
      <c r="H11">
        <f>IF(A11="","",COUNTIFS('Lista'!$A$2:$A$600,A11,'Lista'!$K$2:$K$600,"*ABIERTO DESPUÉS DEL INICIO*"))</f>
        <v/>
      </c>
      <c r="I11">
        <f>IF(A11="","",COUNTIFS('Lista'!$A$2:$A$600,A11,'Lista'!$K$2:$K$600,"?*"))</f>
        <v/>
      </c>
    </row>
    <row r="12">
      <c r="D12" s="7" t="n"/>
      <c r="F12">
        <f>IF(A12="","",COUNTIF('Lista'!$A$2:$A$600,A12))</f>
        <v/>
      </c>
      <c r="G12">
        <f>IF(A12="","",COUNTIF('Lista'!$A$2:$A$600,A12)-COUNTIFS('Lista'!$A$2:$A$600,A12,'Lista'!$E$2:$E$600,"Hecho")-COUNTIFS('Lista'!$A$2:$A$600,A12,'Lista'!$E$2:$E$600,"No aplica"))</f>
        <v/>
      </c>
      <c r="H12">
        <f>IF(A12="","",COUNTIFS('Lista'!$A$2:$A$600,A12,'Lista'!$K$2:$K$600,"*ABIERTO DESPUÉS DEL INICIO*"))</f>
        <v/>
      </c>
      <c r="I12">
        <f>IF(A12="","",COUNTIFS('Lista'!$A$2:$A$600,A12,'Lista'!$K$2:$K$600,"?*"))</f>
        <v/>
      </c>
    </row>
    <row r="13">
      <c r="D13" s="7" t="n"/>
      <c r="F13">
        <f>IF(A13="","",COUNTIF('Lista'!$A$2:$A$600,A13))</f>
        <v/>
      </c>
      <c r="G13">
        <f>IF(A13="","",COUNTIF('Lista'!$A$2:$A$600,A13)-COUNTIFS('Lista'!$A$2:$A$600,A13,'Lista'!$E$2:$E$600,"Hecho")-COUNTIFS('Lista'!$A$2:$A$600,A13,'Lista'!$E$2:$E$600,"No aplica"))</f>
        <v/>
      </c>
      <c r="H13">
        <f>IF(A13="","",COUNTIFS('Lista'!$A$2:$A$600,A13,'Lista'!$K$2:$K$600,"*ABIERTO DESPUÉS DEL INICIO*"))</f>
        <v/>
      </c>
      <c r="I13">
        <f>IF(A13="","",COUNTIFS('Lista'!$A$2:$A$600,A13,'Lista'!$K$2:$K$600,"?*"))</f>
        <v/>
      </c>
    </row>
    <row r="14">
      <c r="D14" s="7" t="n"/>
      <c r="F14">
        <f>IF(A14="","",COUNTIF('Lista'!$A$2:$A$600,A14))</f>
        <v/>
      </c>
      <c r="G14">
        <f>IF(A14="","",COUNTIF('Lista'!$A$2:$A$600,A14)-COUNTIFS('Lista'!$A$2:$A$600,A14,'Lista'!$E$2:$E$600,"Hecho")-COUNTIFS('Lista'!$A$2:$A$600,A14,'Lista'!$E$2:$E$600,"No aplica"))</f>
        <v/>
      </c>
      <c r="H14">
        <f>IF(A14="","",COUNTIFS('Lista'!$A$2:$A$600,A14,'Lista'!$K$2:$K$600,"*ABIERTO DESPUÉS DEL INICIO*"))</f>
        <v/>
      </c>
      <c r="I14">
        <f>IF(A14="","",COUNTIFS('Lista'!$A$2:$A$600,A14,'Lista'!$K$2:$K$600,"?*"))</f>
        <v/>
      </c>
    </row>
    <row r="15">
      <c r="D15" s="7" t="n"/>
      <c r="F15">
        <f>IF(A15="","",COUNTIF('Lista'!$A$2:$A$600,A15))</f>
        <v/>
      </c>
      <c r="G15">
        <f>IF(A15="","",COUNTIF('Lista'!$A$2:$A$600,A15)-COUNTIFS('Lista'!$A$2:$A$600,A15,'Lista'!$E$2:$E$600,"Hecho")-COUNTIFS('Lista'!$A$2:$A$600,A15,'Lista'!$E$2:$E$600,"No aplica"))</f>
        <v/>
      </c>
      <c r="H15">
        <f>IF(A15="","",COUNTIFS('Lista'!$A$2:$A$600,A15,'Lista'!$K$2:$K$600,"*ABIERTO DESPUÉS DEL INICIO*"))</f>
        <v/>
      </c>
      <c r="I15">
        <f>IF(A15="","",COUNTIFS('Lista'!$A$2:$A$600,A15,'Lista'!$K$2:$K$600,"?*"))</f>
        <v/>
      </c>
    </row>
    <row r="16">
      <c r="D16" s="7" t="n"/>
      <c r="F16">
        <f>IF(A16="","",COUNTIF('Lista'!$A$2:$A$600,A16))</f>
        <v/>
      </c>
      <c r="G16">
        <f>IF(A16="","",COUNTIF('Lista'!$A$2:$A$600,A16)-COUNTIFS('Lista'!$A$2:$A$600,A16,'Lista'!$E$2:$E$600,"Hecho")-COUNTIFS('Lista'!$A$2:$A$600,A16,'Lista'!$E$2:$E$600,"No aplica"))</f>
        <v/>
      </c>
      <c r="H16">
        <f>IF(A16="","",COUNTIFS('Lista'!$A$2:$A$600,A16,'Lista'!$K$2:$K$600,"*ABIERTO DESPUÉS DEL INICIO*"))</f>
        <v/>
      </c>
      <c r="I16">
        <f>IF(A16="","",COUNTIFS('Lista'!$A$2:$A$600,A16,'Lista'!$K$2:$K$600,"?*"))</f>
        <v/>
      </c>
    </row>
    <row r="17">
      <c r="D17" s="7" t="n"/>
      <c r="F17">
        <f>IF(A17="","",COUNTIF('Lista'!$A$2:$A$600,A17))</f>
        <v/>
      </c>
      <c r="G17">
        <f>IF(A17="","",COUNTIF('Lista'!$A$2:$A$600,A17)-COUNTIFS('Lista'!$A$2:$A$600,A17,'Lista'!$E$2:$E$600,"Hecho")-COUNTIFS('Lista'!$A$2:$A$600,A17,'Lista'!$E$2:$E$600,"No aplica"))</f>
        <v/>
      </c>
      <c r="H17">
        <f>IF(A17="","",COUNTIFS('Lista'!$A$2:$A$600,A17,'Lista'!$K$2:$K$600,"*ABIERTO DESPUÉS DEL INICIO*"))</f>
        <v/>
      </c>
      <c r="I17">
        <f>IF(A17="","",COUNTIFS('Lista'!$A$2:$A$600,A17,'Lista'!$K$2:$K$600,"?*"))</f>
        <v/>
      </c>
    </row>
    <row r="18">
      <c r="D18" s="7" t="n"/>
      <c r="F18">
        <f>IF(A18="","",COUNTIF('Lista'!$A$2:$A$600,A18))</f>
        <v/>
      </c>
      <c r="G18">
        <f>IF(A18="","",COUNTIF('Lista'!$A$2:$A$600,A18)-COUNTIFS('Lista'!$A$2:$A$600,A18,'Lista'!$E$2:$E$600,"Hecho")-COUNTIFS('Lista'!$A$2:$A$600,A18,'Lista'!$E$2:$E$600,"No aplica"))</f>
        <v/>
      </c>
      <c r="H18">
        <f>IF(A18="","",COUNTIFS('Lista'!$A$2:$A$600,A18,'Lista'!$K$2:$K$600,"*ABIERTO DESPUÉS DEL INICIO*"))</f>
        <v/>
      </c>
      <c r="I18">
        <f>IF(A18="","",COUNTIFS('Lista'!$A$2:$A$600,A18,'Lista'!$K$2:$K$600,"?*"))</f>
        <v/>
      </c>
    </row>
    <row r="19">
      <c r="D19" s="7" t="n"/>
      <c r="F19">
        <f>IF(A19="","",COUNTIF('Lista'!$A$2:$A$600,A19))</f>
        <v/>
      </c>
      <c r="G19">
        <f>IF(A19="","",COUNTIF('Lista'!$A$2:$A$600,A19)-COUNTIFS('Lista'!$A$2:$A$600,A19,'Lista'!$E$2:$E$600,"Hecho")-COUNTIFS('Lista'!$A$2:$A$600,A19,'Lista'!$E$2:$E$600,"No aplica"))</f>
        <v/>
      </c>
      <c r="H19">
        <f>IF(A19="","",COUNTIFS('Lista'!$A$2:$A$600,A19,'Lista'!$K$2:$K$600,"*ABIERTO DESPUÉS DEL INICIO*"))</f>
        <v/>
      </c>
      <c r="I19">
        <f>IF(A19="","",COUNTIFS('Lista'!$A$2:$A$600,A19,'Lista'!$K$2:$K$600,"?*"))</f>
        <v/>
      </c>
    </row>
    <row r="20">
      <c r="D20" s="7" t="n"/>
      <c r="F20">
        <f>IF(A20="","",COUNTIF('Lista'!$A$2:$A$600,A20))</f>
        <v/>
      </c>
      <c r="G20">
        <f>IF(A20="","",COUNTIF('Lista'!$A$2:$A$600,A20)-COUNTIFS('Lista'!$A$2:$A$600,A20,'Lista'!$E$2:$E$600,"Hecho")-COUNTIFS('Lista'!$A$2:$A$600,A20,'Lista'!$E$2:$E$600,"No aplica"))</f>
        <v/>
      </c>
      <c r="H20">
        <f>IF(A20="","",COUNTIFS('Lista'!$A$2:$A$600,A20,'Lista'!$K$2:$K$600,"*ABIERTO DESPUÉS DEL INICIO*"))</f>
        <v/>
      </c>
      <c r="I20">
        <f>IF(A20="","",COUNTIFS('Lista'!$A$2:$A$600,A20,'Lista'!$K$2:$K$600,"?*"))</f>
        <v/>
      </c>
    </row>
    <row r="21">
      <c r="D21" s="7" t="n"/>
      <c r="F21">
        <f>IF(A21="","",COUNTIF('Lista'!$A$2:$A$600,A21))</f>
        <v/>
      </c>
      <c r="G21">
        <f>IF(A21="","",COUNTIF('Lista'!$A$2:$A$600,A21)-COUNTIFS('Lista'!$A$2:$A$600,A21,'Lista'!$E$2:$E$600,"Hecho")-COUNTIFS('Lista'!$A$2:$A$600,A21,'Lista'!$E$2:$E$600,"No aplica"))</f>
        <v/>
      </c>
      <c r="H21">
        <f>IF(A21="","",COUNTIFS('Lista'!$A$2:$A$600,A21,'Lista'!$K$2:$K$600,"*ABIERTO DESPUÉS DEL INICIO*"))</f>
        <v/>
      </c>
      <c r="I21">
        <f>IF(A21="","",COUNTIFS('Lista'!$A$2:$A$600,A21,'Lista'!$K$2:$K$600,"?*"))</f>
        <v/>
      </c>
    </row>
    <row r="22">
      <c r="D22" s="7" t="n"/>
      <c r="F22">
        <f>IF(A22="","",COUNTIF('Lista'!$A$2:$A$600,A22))</f>
        <v/>
      </c>
      <c r="G22">
        <f>IF(A22="","",COUNTIF('Lista'!$A$2:$A$600,A22)-COUNTIFS('Lista'!$A$2:$A$600,A22,'Lista'!$E$2:$E$600,"Hecho")-COUNTIFS('Lista'!$A$2:$A$600,A22,'Lista'!$E$2:$E$600,"No aplica"))</f>
        <v/>
      </c>
      <c r="H22">
        <f>IF(A22="","",COUNTIFS('Lista'!$A$2:$A$600,A22,'Lista'!$K$2:$K$600,"*ABIERTO DESPUÉS DEL INICIO*"))</f>
        <v/>
      </c>
      <c r="I22">
        <f>IF(A22="","",COUNTIFS('Lista'!$A$2:$A$600,A22,'Lista'!$K$2:$K$600,"?*"))</f>
        <v/>
      </c>
    </row>
    <row r="23">
      <c r="D23" s="7" t="n"/>
      <c r="F23">
        <f>IF(A23="","",COUNTIF('Lista'!$A$2:$A$600,A23))</f>
        <v/>
      </c>
      <c r="G23">
        <f>IF(A23="","",COUNTIF('Lista'!$A$2:$A$600,A23)-COUNTIFS('Lista'!$A$2:$A$600,A23,'Lista'!$E$2:$E$600,"Hecho")-COUNTIFS('Lista'!$A$2:$A$600,A23,'Lista'!$E$2:$E$600,"No aplica"))</f>
        <v/>
      </c>
      <c r="H23">
        <f>IF(A23="","",COUNTIFS('Lista'!$A$2:$A$600,A23,'Lista'!$K$2:$K$600,"*ABIERTO DESPUÉS DEL INICIO*"))</f>
        <v/>
      </c>
      <c r="I23">
        <f>IF(A23="","",COUNTIFS('Lista'!$A$2:$A$600,A23,'Lista'!$K$2:$K$600,"?*"))</f>
        <v/>
      </c>
    </row>
    <row r="24">
      <c r="D24" s="7" t="n"/>
      <c r="F24">
        <f>IF(A24="","",COUNTIF('Lista'!$A$2:$A$600,A24))</f>
        <v/>
      </c>
      <c r="G24">
        <f>IF(A24="","",COUNTIF('Lista'!$A$2:$A$600,A24)-COUNTIFS('Lista'!$A$2:$A$600,A24,'Lista'!$E$2:$E$600,"Hecho")-COUNTIFS('Lista'!$A$2:$A$600,A24,'Lista'!$E$2:$E$600,"No aplica"))</f>
        <v/>
      </c>
      <c r="H24">
        <f>IF(A24="","",COUNTIFS('Lista'!$A$2:$A$600,A24,'Lista'!$K$2:$K$600,"*ABIERTO DESPUÉS DEL INICIO*"))</f>
        <v/>
      </c>
      <c r="I24">
        <f>IF(A24="","",COUNTIFS('Lista'!$A$2:$A$600,A24,'Lista'!$K$2:$K$600,"?*"))</f>
        <v/>
      </c>
    </row>
    <row r="25">
      <c r="D25" s="7" t="n"/>
      <c r="F25">
        <f>IF(A25="","",COUNTIF('Lista'!$A$2:$A$600,A25))</f>
        <v/>
      </c>
      <c r="G25">
        <f>IF(A25="","",COUNTIF('Lista'!$A$2:$A$600,A25)-COUNTIFS('Lista'!$A$2:$A$600,A25,'Lista'!$E$2:$E$600,"Hecho")-COUNTIFS('Lista'!$A$2:$A$600,A25,'Lista'!$E$2:$E$600,"No aplica"))</f>
        <v/>
      </c>
      <c r="H25">
        <f>IF(A25="","",COUNTIFS('Lista'!$A$2:$A$600,A25,'Lista'!$K$2:$K$600,"*ABIERTO DESPUÉS DEL INICIO*"))</f>
        <v/>
      </c>
      <c r="I25">
        <f>IF(A25="","",COUNTIFS('Lista'!$A$2:$A$600,A25,'Lista'!$K$2:$K$600,"?*"))</f>
        <v/>
      </c>
    </row>
    <row r="26">
      <c r="D26" s="7" t="n"/>
      <c r="F26">
        <f>IF(A26="","",COUNTIF('Lista'!$A$2:$A$600,A26))</f>
        <v/>
      </c>
      <c r="G26">
        <f>IF(A26="","",COUNTIF('Lista'!$A$2:$A$600,A26)-COUNTIFS('Lista'!$A$2:$A$600,A26,'Lista'!$E$2:$E$600,"Hecho")-COUNTIFS('Lista'!$A$2:$A$600,A26,'Lista'!$E$2:$E$600,"No aplica"))</f>
        <v/>
      </c>
      <c r="H26">
        <f>IF(A26="","",COUNTIFS('Lista'!$A$2:$A$600,A26,'Lista'!$K$2:$K$600,"*ABIERTO DESPUÉS DEL INICIO*"))</f>
        <v/>
      </c>
      <c r="I26">
        <f>IF(A26="","",COUNTIFS('Lista'!$A$2:$A$600,A26,'Lista'!$K$2:$K$600,"?*"))</f>
        <v/>
      </c>
    </row>
    <row r="27">
      <c r="D27" s="7" t="n"/>
      <c r="F27">
        <f>IF(A27="","",COUNTIF('Lista'!$A$2:$A$600,A27))</f>
        <v/>
      </c>
      <c r="G27">
        <f>IF(A27="","",COUNTIF('Lista'!$A$2:$A$600,A27)-COUNTIFS('Lista'!$A$2:$A$600,A27,'Lista'!$E$2:$E$600,"Hecho")-COUNTIFS('Lista'!$A$2:$A$600,A27,'Lista'!$E$2:$E$600,"No aplica"))</f>
        <v/>
      </c>
      <c r="H27">
        <f>IF(A27="","",COUNTIFS('Lista'!$A$2:$A$600,A27,'Lista'!$K$2:$K$600,"*ABIERTO DESPUÉS DEL INICIO*"))</f>
        <v/>
      </c>
      <c r="I27">
        <f>IF(A27="","",COUNTIFS('Lista'!$A$2:$A$600,A27,'Lista'!$K$2:$K$600,"?*"))</f>
        <v/>
      </c>
    </row>
    <row r="28">
      <c r="D28" s="7" t="n"/>
      <c r="F28">
        <f>IF(A28="","",COUNTIF('Lista'!$A$2:$A$600,A28))</f>
        <v/>
      </c>
      <c r="G28">
        <f>IF(A28="","",COUNTIF('Lista'!$A$2:$A$600,A28)-COUNTIFS('Lista'!$A$2:$A$600,A28,'Lista'!$E$2:$E$600,"Hecho")-COUNTIFS('Lista'!$A$2:$A$600,A28,'Lista'!$E$2:$E$600,"No aplica"))</f>
        <v/>
      </c>
      <c r="H28">
        <f>IF(A28="","",COUNTIFS('Lista'!$A$2:$A$600,A28,'Lista'!$K$2:$K$600,"*ABIERTO DESPUÉS DEL INICIO*"))</f>
        <v/>
      </c>
      <c r="I28">
        <f>IF(A28="","",COUNTIFS('Lista'!$A$2:$A$600,A28,'Lista'!$K$2:$K$600,"?*"))</f>
        <v/>
      </c>
    </row>
    <row r="29">
      <c r="D29" s="7" t="n"/>
      <c r="F29">
        <f>IF(A29="","",COUNTIF('Lista'!$A$2:$A$600,A29))</f>
        <v/>
      </c>
      <c r="G29">
        <f>IF(A29="","",COUNTIF('Lista'!$A$2:$A$600,A29)-COUNTIFS('Lista'!$A$2:$A$600,A29,'Lista'!$E$2:$E$600,"Hecho")-COUNTIFS('Lista'!$A$2:$A$600,A29,'Lista'!$E$2:$E$600,"No aplica"))</f>
        <v/>
      </c>
      <c r="H29">
        <f>IF(A29="","",COUNTIFS('Lista'!$A$2:$A$600,A29,'Lista'!$K$2:$K$600,"*ABIERTO DESPUÉS DEL INICIO*"))</f>
        <v/>
      </c>
      <c r="I29">
        <f>IF(A29="","",COUNTIFS('Lista'!$A$2:$A$600,A29,'Lista'!$K$2:$K$600,"?*"))</f>
        <v/>
      </c>
    </row>
    <row r="30">
      <c r="D30" s="7" t="n"/>
      <c r="F30">
        <f>IF(A30="","",COUNTIF('Lista'!$A$2:$A$600,A30))</f>
        <v/>
      </c>
      <c r="G30">
        <f>IF(A30="","",COUNTIF('Lista'!$A$2:$A$600,A30)-COUNTIFS('Lista'!$A$2:$A$600,A30,'Lista'!$E$2:$E$600,"Hecho")-COUNTIFS('Lista'!$A$2:$A$600,A30,'Lista'!$E$2:$E$600,"No aplica"))</f>
        <v/>
      </c>
      <c r="H30">
        <f>IF(A30="","",COUNTIFS('Lista'!$A$2:$A$600,A30,'Lista'!$K$2:$K$600,"*ABIERTO DESPUÉS DEL INICIO*"))</f>
        <v/>
      </c>
      <c r="I30">
        <f>IF(A30="","",COUNTIFS('Lista'!$A$2:$A$600,A30,'Lista'!$K$2:$K$600,"?*"))</f>
        <v/>
      </c>
    </row>
    <row r="31">
      <c r="D31" s="7" t="n"/>
      <c r="F31">
        <f>IF(A31="","",COUNTIF('Lista'!$A$2:$A$600,A31))</f>
        <v/>
      </c>
      <c r="G31">
        <f>IF(A31="","",COUNTIF('Lista'!$A$2:$A$600,A31)-COUNTIFS('Lista'!$A$2:$A$600,A31,'Lista'!$E$2:$E$600,"Hecho")-COUNTIFS('Lista'!$A$2:$A$600,A31,'Lista'!$E$2:$E$600,"No aplica"))</f>
        <v/>
      </c>
      <c r="H31">
        <f>IF(A31="","",COUNTIFS('Lista'!$A$2:$A$600,A31,'Lista'!$K$2:$K$600,"*ABIERTO DESPUÉS DEL INICIO*"))</f>
        <v/>
      </c>
      <c r="I31">
        <f>IF(A31="","",COUNTIFS('Lista'!$A$2:$A$600,A31,'Lista'!$K$2:$K$600,"?*"))</f>
        <v/>
      </c>
    </row>
    <row r="32">
      <c r="D32" s="7" t="n"/>
      <c r="F32">
        <f>IF(A32="","",COUNTIF('Lista'!$A$2:$A$600,A32))</f>
        <v/>
      </c>
      <c r="G32">
        <f>IF(A32="","",COUNTIF('Lista'!$A$2:$A$600,A32)-COUNTIFS('Lista'!$A$2:$A$600,A32,'Lista'!$E$2:$E$600,"Hecho")-COUNTIFS('Lista'!$A$2:$A$600,A32,'Lista'!$E$2:$E$600,"No aplica"))</f>
        <v/>
      </c>
      <c r="H32">
        <f>IF(A32="","",COUNTIFS('Lista'!$A$2:$A$600,A32,'Lista'!$K$2:$K$600,"*ABIERTO DESPUÉS DEL INICIO*"))</f>
        <v/>
      </c>
      <c r="I32">
        <f>IF(A32="","",COUNTIFS('Lista'!$A$2:$A$600,A32,'Lista'!$K$2:$K$600,"?*"))</f>
        <v/>
      </c>
    </row>
    <row r="33">
      <c r="D33" s="7" t="n"/>
      <c r="F33">
        <f>IF(A33="","",COUNTIF('Lista'!$A$2:$A$600,A33))</f>
        <v/>
      </c>
      <c r="G33">
        <f>IF(A33="","",COUNTIF('Lista'!$A$2:$A$600,A33)-COUNTIFS('Lista'!$A$2:$A$600,A33,'Lista'!$E$2:$E$600,"Hecho")-COUNTIFS('Lista'!$A$2:$A$600,A33,'Lista'!$E$2:$E$600,"No aplica"))</f>
        <v/>
      </c>
      <c r="H33">
        <f>IF(A33="","",COUNTIFS('Lista'!$A$2:$A$600,A33,'Lista'!$K$2:$K$600,"*ABIERTO DESPUÉS DEL INICIO*"))</f>
        <v/>
      </c>
      <c r="I33">
        <f>IF(A33="","",COUNTIFS('Lista'!$A$2:$A$600,A33,'Lista'!$K$2:$K$600,"?*"))</f>
        <v/>
      </c>
    </row>
    <row r="34">
      <c r="D34" s="7" t="n"/>
      <c r="F34">
        <f>IF(A34="","",COUNTIF('Lista'!$A$2:$A$600,A34))</f>
        <v/>
      </c>
      <c r="G34">
        <f>IF(A34="","",COUNTIF('Lista'!$A$2:$A$600,A34)-COUNTIFS('Lista'!$A$2:$A$600,A34,'Lista'!$E$2:$E$600,"Hecho")-COUNTIFS('Lista'!$A$2:$A$600,A34,'Lista'!$E$2:$E$600,"No aplica"))</f>
        <v/>
      </c>
      <c r="H34">
        <f>IF(A34="","",COUNTIFS('Lista'!$A$2:$A$600,A34,'Lista'!$K$2:$K$600,"*ABIERTO DESPUÉS DEL INICIO*"))</f>
        <v/>
      </c>
      <c r="I34">
        <f>IF(A34="","",COUNTIFS('Lista'!$A$2:$A$600,A34,'Lista'!$K$2:$K$600,"?*"))</f>
        <v/>
      </c>
    </row>
    <row r="35">
      <c r="D35" s="7" t="n"/>
      <c r="F35">
        <f>IF(A35="","",COUNTIF('Lista'!$A$2:$A$600,A35))</f>
        <v/>
      </c>
      <c r="G35">
        <f>IF(A35="","",COUNTIF('Lista'!$A$2:$A$600,A35)-COUNTIFS('Lista'!$A$2:$A$600,A35,'Lista'!$E$2:$E$600,"Hecho")-COUNTIFS('Lista'!$A$2:$A$600,A35,'Lista'!$E$2:$E$600,"No aplica"))</f>
        <v/>
      </c>
      <c r="H35">
        <f>IF(A35="","",COUNTIFS('Lista'!$A$2:$A$600,A35,'Lista'!$K$2:$K$600,"*ABIERTO DESPUÉS DEL INICIO*"))</f>
        <v/>
      </c>
      <c r="I35">
        <f>IF(A35="","",COUNTIFS('Lista'!$A$2:$A$600,A35,'Lista'!$K$2:$K$600,"?*"))</f>
        <v/>
      </c>
    </row>
    <row r="36">
      <c r="D36" s="7" t="n"/>
      <c r="F36">
        <f>IF(A36="","",COUNTIF('Lista'!$A$2:$A$600,A36))</f>
        <v/>
      </c>
      <c r="G36">
        <f>IF(A36="","",COUNTIF('Lista'!$A$2:$A$600,A36)-COUNTIFS('Lista'!$A$2:$A$600,A36,'Lista'!$E$2:$E$600,"Hecho")-COUNTIFS('Lista'!$A$2:$A$600,A36,'Lista'!$E$2:$E$600,"No aplica"))</f>
        <v/>
      </c>
      <c r="H36">
        <f>IF(A36="","",COUNTIFS('Lista'!$A$2:$A$600,A36,'Lista'!$K$2:$K$600,"*ABIERTO DESPUÉS DEL INICIO*"))</f>
        <v/>
      </c>
      <c r="I36">
        <f>IF(A36="","",COUNTIFS('Lista'!$A$2:$A$600,A36,'Lista'!$K$2:$K$600,"?*"))</f>
        <v/>
      </c>
    </row>
    <row r="37">
      <c r="D37" s="7" t="n"/>
      <c r="F37">
        <f>IF(A37="","",COUNTIF('Lista'!$A$2:$A$600,A37))</f>
        <v/>
      </c>
      <c r="G37">
        <f>IF(A37="","",COUNTIF('Lista'!$A$2:$A$600,A37)-COUNTIFS('Lista'!$A$2:$A$600,A37,'Lista'!$E$2:$E$600,"Hecho")-COUNTIFS('Lista'!$A$2:$A$600,A37,'Lista'!$E$2:$E$600,"No aplica"))</f>
        <v/>
      </c>
      <c r="H37">
        <f>IF(A37="","",COUNTIFS('Lista'!$A$2:$A$600,A37,'Lista'!$K$2:$K$600,"*ABIERTO DESPUÉS DEL INICIO*"))</f>
        <v/>
      </c>
      <c r="I37">
        <f>IF(A37="","",COUNTIFS('Lista'!$A$2:$A$600,A37,'Lista'!$K$2:$K$600,"?*"))</f>
        <v/>
      </c>
    </row>
    <row r="38">
      <c r="D38" s="7" t="n"/>
      <c r="F38">
        <f>IF(A38="","",COUNTIF('Lista'!$A$2:$A$600,A38))</f>
        <v/>
      </c>
      <c r="G38">
        <f>IF(A38="","",COUNTIF('Lista'!$A$2:$A$600,A38)-COUNTIFS('Lista'!$A$2:$A$600,A38,'Lista'!$E$2:$E$600,"Hecho")-COUNTIFS('Lista'!$A$2:$A$600,A38,'Lista'!$E$2:$E$600,"No aplica"))</f>
        <v/>
      </c>
      <c r="H38">
        <f>IF(A38="","",COUNTIFS('Lista'!$A$2:$A$600,A38,'Lista'!$K$2:$K$600,"*ABIERTO DESPUÉS DEL INICIO*"))</f>
        <v/>
      </c>
      <c r="I38">
        <f>IF(A38="","",COUNTIFS('Lista'!$A$2:$A$600,A38,'Lista'!$K$2:$K$600,"?*"))</f>
        <v/>
      </c>
    </row>
    <row r="39">
      <c r="D39" s="7" t="n"/>
      <c r="F39">
        <f>IF(A39="","",COUNTIF('Lista'!$A$2:$A$600,A39))</f>
        <v/>
      </c>
      <c r="G39">
        <f>IF(A39="","",COUNTIF('Lista'!$A$2:$A$600,A39)-COUNTIFS('Lista'!$A$2:$A$600,A39,'Lista'!$E$2:$E$600,"Hecho")-COUNTIFS('Lista'!$A$2:$A$600,A39,'Lista'!$E$2:$E$600,"No aplica"))</f>
        <v/>
      </c>
      <c r="H39">
        <f>IF(A39="","",COUNTIFS('Lista'!$A$2:$A$600,A39,'Lista'!$K$2:$K$600,"*ABIERTO DESPUÉS DEL INICIO*"))</f>
        <v/>
      </c>
      <c r="I39">
        <f>IF(A39="","",COUNTIFS('Lista'!$A$2:$A$600,A39,'Lista'!$K$2:$K$600,"?*"))</f>
        <v/>
      </c>
    </row>
    <row r="40">
      <c r="D40" s="7" t="n"/>
      <c r="F40">
        <f>IF(A40="","",COUNTIF('Lista'!$A$2:$A$600,A40))</f>
        <v/>
      </c>
      <c r="G40">
        <f>IF(A40="","",COUNTIF('Lista'!$A$2:$A$600,A40)-COUNTIFS('Lista'!$A$2:$A$600,A40,'Lista'!$E$2:$E$600,"Hecho")-COUNTIFS('Lista'!$A$2:$A$600,A40,'Lista'!$E$2:$E$600,"No aplica"))</f>
        <v/>
      </c>
      <c r="H40">
        <f>IF(A40="","",COUNTIFS('Lista'!$A$2:$A$600,A40,'Lista'!$K$2:$K$600,"*ABIERTO DESPUÉS DEL INICIO*"))</f>
        <v/>
      </c>
      <c r="I40">
        <f>IF(A40="","",COUNTIFS('Lista'!$A$2:$A$600,A40,'Lista'!$K$2:$K$600,"?*"))</f>
        <v/>
      </c>
    </row>
    <row r="41">
      <c r="D41" s="7" t="n"/>
      <c r="F41">
        <f>IF(A41="","",COUNTIF('Lista'!$A$2:$A$600,A41))</f>
        <v/>
      </c>
      <c r="G41">
        <f>IF(A41="","",COUNTIF('Lista'!$A$2:$A$600,A41)-COUNTIFS('Lista'!$A$2:$A$600,A41,'Lista'!$E$2:$E$600,"Hecho")-COUNTIFS('Lista'!$A$2:$A$600,A41,'Lista'!$E$2:$E$600,"No aplica"))</f>
        <v/>
      </c>
      <c r="H41">
        <f>IF(A41="","",COUNTIFS('Lista'!$A$2:$A$600,A41,'Lista'!$K$2:$K$600,"*ABIERTO DESPUÉS DEL INICIO*"))</f>
        <v/>
      </c>
      <c r="I41">
        <f>IF(A41="","",COUNTIFS('Lista'!$A$2:$A$600,A41,'Lista'!$K$2:$K$600,"?*"))</f>
        <v/>
      </c>
    </row>
    <row r="42">
      <c r="D42" s="7" t="n"/>
      <c r="F42">
        <f>IF(A42="","",COUNTIF('Lista'!$A$2:$A$600,A42))</f>
        <v/>
      </c>
      <c r="G42">
        <f>IF(A42="","",COUNTIF('Lista'!$A$2:$A$600,A42)-COUNTIFS('Lista'!$A$2:$A$600,A42,'Lista'!$E$2:$E$600,"Hecho")-COUNTIFS('Lista'!$A$2:$A$600,A42,'Lista'!$E$2:$E$600,"No aplica"))</f>
        <v/>
      </c>
      <c r="H42">
        <f>IF(A42="","",COUNTIFS('Lista'!$A$2:$A$600,A42,'Lista'!$K$2:$K$600,"*ABIERTO DESPUÉS DEL INICIO*"))</f>
        <v/>
      </c>
      <c r="I42">
        <f>IF(A42="","",COUNTIFS('Lista'!$A$2:$A$600,A42,'Lista'!$K$2:$K$600,"?*"))</f>
        <v/>
      </c>
    </row>
    <row r="43">
      <c r="D43" s="7" t="n"/>
      <c r="F43">
        <f>IF(A43="","",COUNTIF('Lista'!$A$2:$A$600,A43))</f>
        <v/>
      </c>
      <c r="G43">
        <f>IF(A43="","",COUNTIF('Lista'!$A$2:$A$600,A43)-COUNTIFS('Lista'!$A$2:$A$600,A43,'Lista'!$E$2:$E$600,"Hecho")-COUNTIFS('Lista'!$A$2:$A$600,A43,'Lista'!$E$2:$E$600,"No aplica"))</f>
        <v/>
      </c>
      <c r="H43">
        <f>IF(A43="","",COUNTIFS('Lista'!$A$2:$A$600,A43,'Lista'!$K$2:$K$600,"*ABIERTO DESPUÉS DEL INICIO*"))</f>
        <v/>
      </c>
      <c r="I43">
        <f>IF(A43="","",COUNTIFS('Lista'!$A$2:$A$600,A43,'Lista'!$K$2:$K$600,"?*"))</f>
        <v/>
      </c>
    </row>
    <row r="44">
      <c r="D44" s="7" t="n"/>
      <c r="F44">
        <f>IF(A44="","",COUNTIF('Lista'!$A$2:$A$600,A44))</f>
        <v/>
      </c>
      <c r="G44">
        <f>IF(A44="","",COUNTIF('Lista'!$A$2:$A$600,A44)-COUNTIFS('Lista'!$A$2:$A$600,A44,'Lista'!$E$2:$E$600,"Hecho")-COUNTIFS('Lista'!$A$2:$A$600,A44,'Lista'!$E$2:$E$600,"No aplica"))</f>
        <v/>
      </c>
      <c r="H44">
        <f>IF(A44="","",COUNTIFS('Lista'!$A$2:$A$600,A44,'Lista'!$K$2:$K$600,"*ABIERTO DESPUÉS DEL INICIO*"))</f>
        <v/>
      </c>
      <c r="I44">
        <f>IF(A44="","",COUNTIFS('Lista'!$A$2:$A$600,A44,'Lista'!$K$2:$K$600,"?*"))</f>
        <v/>
      </c>
    </row>
    <row r="45">
      <c r="D45" s="7" t="n"/>
      <c r="F45">
        <f>IF(A45="","",COUNTIF('Lista'!$A$2:$A$600,A45))</f>
        <v/>
      </c>
      <c r="G45">
        <f>IF(A45="","",COUNTIF('Lista'!$A$2:$A$600,A45)-COUNTIFS('Lista'!$A$2:$A$600,A45,'Lista'!$E$2:$E$600,"Hecho")-COUNTIFS('Lista'!$A$2:$A$600,A45,'Lista'!$E$2:$E$600,"No aplica"))</f>
        <v/>
      </c>
      <c r="H45">
        <f>IF(A45="","",COUNTIFS('Lista'!$A$2:$A$600,A45,'Lista'!$K$2:$K$600,"*ABIERTO DESPUÉS DEL INICIO*"))</f>
        <v/>
      </c>
      <c r="I45">
        <f>IF(A45="","",COUNTIFS('Lista'!$A$2:$A$600,A45,'Lista'!$K$2:$K$600,"?*"))</f>
        <v/>
      </c>
    </row>
    <row r="46">
      <c r="D46" s="7" t="n"/>
      <c r="F46">
        <f>IF(A46="","",COUNTIF('Lista'!$A$2:$A$600,A46))</f>
        <v/>
      </c>
      <c r="G46">
        <f>IF(A46="","",COUNTIF('Lista'!$A$2:$A$600,A46)-COUNTIFS('Lista'!$A$2:$A$600,A46,'Lista'!$E$2:$E$600,"Hecho")-COUNTIFS('Lista'!$A$2:$A$600,A46,'Lista'!$E$2:$E$600,"No aplica"))</f>
        <v/>
      </c>
      <c r="H46">
        <f>IF(A46="","",COUNTIFS('Lista'!$A$2:$A$600,A46,'Lista'!$K$2:$K$600,"*ABIERTO DESPUÉS DEL INICIO*"))</f>
        <v/>
      </c>
      <c r="I46">
        <f>IF(A46="","",COUNTIFS('Lista'!$A$2:$A$600,A46,'Lista'!$K$2:$K$600,"?*"))</f>
        <v/>
      </c>
    </row>
    <row r="47">
      <c r="D47" s="7" t="n"/>
      <c r="F47">
        <f>IF(A47="","",COUNTIF('Lista'!$A$2:$A$600,A47))</f>
        <v/>
      </c>
      <c r="G47">
        <f>IF(A47="","",COUNTIF('Lista'!$A$2:$A$600,A47)-COUNTIFS('Lista'!$A$2:$A$600,A47,'Lista'!$E$2:$E$600,"Hecho")-COUNTIFS('Lista'!$A$2:$A$600,A47,'Lista'!$E$2:$E$600,"No aplica"))</f>
        <v/>
      </c>
      <c r="H47">
        <f>IF(A47="","",COUNTIFS('Lista'!$A$2:$A$600,A47,'Lista'!$K$2:$K$600,"*ABIERTO DESPUÉS DEL INICIO*"))</f>
        <v/>
      </c>
      <c r="I47">
        <f>IF(A47="","",COUNTIFS('Lista'!$A$2:$A$600,A47,'Lista'!$K$2:$K$600,"?*"))</f>
        <v/>
      </c>
    </row>
    <row r="48">
      <c r="D48" s="7" t="n"/>
      <c r="F48">
        <f>IF(A48="","",COUNTIF('Lista'!$A$2:$A$600,A48))</f>
        <v/>
      </c>
      <c r="G48">
        <f>IF(A48="","",COUNTIF('Lista'!$A$2:$A$600,A48)-COUNTIFS('Lista'!$A$2:$A$600,A48,'Lista'!$E$2:$E$600,"Hecho")-COUNTIFS('Lista'!$A$2:$A$600,A48,'Lista'!$E$2:$E$600,"No aplica"))</f>
        <v/>
      </c>
      <c r="H48">
        <f>IF(A48="","",COUNTIFS('Lista'!$A$2:$A$600,A48,'Lista'!$K$2:$K$600,"*ABIERTO DESPUÉS DEL INICIO*"))</f>
        <v/>
      </c>
      <c r="I48">
        <f>IF(A48="","",COUNTIFS('Lista'!$A$2:$A$600,A48,'Lista'!$K$2:$K$600,"?*"))</f>
        <v/>
      </c>
    </row>
    <row r="49">
      <c r="D49" s="7" t="n"/>
      <c r="F49">
        <f>IF(A49="","",COUNTIF('Lista'!$A$2:$A$600,A49))</f>
        <v/>
      </c>
      <c r="G49">
        <f>IF(A49="","",COUNTIF('Lista'!$A$2:$A$600,A49)-COUNTIFS('Lista'!$A$2:$A$600,A49,'Lista'!$E$2:$E$600,"Hecho")-COUNTIFS('Lista'!$A$2:$A$600,A49,'Lista'!$E$2:$E$600,"No aplica"))</f>
        <v/>
      </c>
      <c r="H49">
        <f>IF(A49="","",COUNTIFS('Lista'!$A$2:$A$600,A49,'Lista'!$K$2:$K$600,"*ABIERTO DESPUÉS DEL INICIO*"))</f>
        <v/>
      </c>
      <c r="I49">
        <f>IF(A49="","",COUNTIFS('Lista'!$A$2:$A$600,A49,'Lista'!$K$2:$K$600,"?*"))</f>
        <v/>
      </c>
    </row>
    <row r="50">
      <c r="D50" s="7" t="n"/>
      <c r="F50">
        <f>IF(A50="","",COUNTIF('Lista'!$A$2:$A$600,A50))</f>
        <v/>
      </c>
      <c r="G50">
        <f>IF(A50="","",COUNTIF('Lista'!$A$2:$A$600,A50)-COUNTIFS('Lista'!$A$2:$A$600,A50,'Lista'!$E$2:$E$600,"Hecho")-COUNTIFS('Lista'!$A$2:$A$600,A50,'Lista'!$E$2:$E$600,"No aplica"))</f>
        <v/>
      </c>
      <c r="H50">
        <f>IF(A50="","",COUNTIFS('Lista'!$A$2:$A$600,A50,'Lista'!$K$2:$K$600,"*ABIERTO DESPUÉS DEL INICIO*"))</f>
        <v/>
      </c>
      <c r="I50">
        <f>IF(A50="","",COUNTIFS('Lista'!$A$2:$A$600,A50,'Lista'!$K$2:$K$600,"?*"))</f>
        <v/>
      </c>
    </row>
    <row r="51">
      <c r="D51" s="7" t="n"/>
      <c r="F51">
        <f>IF(A51="","",COUNTIF('Lista'!$A$2:$A$600,A51))</f>
        <v/>
      </c>
      <c r="G51">
        <f>IF(A51="","",COUNTIF('Lista'!$A$2:$A$600,A51)-COUNTIFS('Lista'!$A$2:$A$600,A51,'Lista'!$E$2:$E$600,"Hecho")-COUNTIFS('Lista'!$A$2:$A$600,A51,'Lista'!$E$2:$E$600,"No aplica"))</f>
        <v/>
      </c>
      <c r="H51">
        <f>IF(A51="","",COUNTIFS('Lista'!$A$2:$A$600,A51,'Lista'!$K$2:$K$600,"*ABIERTO DESPUÉS DEL INICIO*"))</f>
        <v/>
      </c>
      <c r="I51">
        <f>IF(A51="","",COUNTIFS('Lista'!$A$2:$A$600,A51,'Lista'!$K$2:$K$600,"?*"))</f>
        <v/>
      </c>
    </row>
  </sheetData>
  <conditionalFormatting sqref="A2:J51">
    <cfRule type="expression" priority="1" dxfId="0" stopIfTrue="1">
      <formula>AND($A2&lt;&gt;"",OR($E2="En pausa",$E2="Cancelada"))</formula>
    </cfRule>
    <cfRule type="expression" priority="2" dxfId="1" stopIfTrue="1">
      <formula>N($H2)&gt;0</formula>
    </cfRule>
    <cfRule type="expression" priority="3" dxfId="2" stopIfTrue="1">
      <formula>N($I2)&gt;0</formula>
    </cfRule>
    <cfRule type="expression" priority="4" dxfId="3">
      <formula>$A2&lt;&gt;""</formula>
    </cfRule>
  </conditionalFormatting>
  <dataValidations count="2">
    <dataValidation sqref="E2:E51" showDropDown="0" showInputMessage="0" showErrorMessage="0" allowBlank="1" type="list">
      <formula1>"Sin empezar,Empezada,En pausa,Cancelada"</formula1>
    </dataValidation>
    <dataValidation sqref="D2:D51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80" customWidth="1" min="1" max="1"/>
    <col width="22" customWidth="1" min="2" max="2"/>
  </cols>
  <sheetData>
    <row r="1">
      <c r="A1" s="1" t="inlineStr">
        <is>
          <t>Ajustes</t>
        </is>
      </c>
    </row>
    <row r="2">
      <c r="A2" t="inlineStr">
        <is>
          <t>Marcar un punto abierto cuando la obra empieza en estos días o menos (valor de EJEMPLO)</t>
        </is>
      </c>
      <c r="B2" s="10" t="n">
        <v>7</v>
      </c>
    </row>
    <row r="4">
      <c r="A4" s="11" t="inlineStr">
        <is>
          <t>Punto (edite la lista; la lista desplegable de la hoja Lista la usa)</t>
        </is>
      </c>
      <c r="B4" s="11" t="inlineStr">
        <is>
          <t>Hecho estos días antes del inicio (EJEMPLO)</t>
        </is>
      </c>
    </row>
    <row r="5">
      <c r="A5" s="12" t="inlineStr">
        <is>
          <t>Contrato firmado por ambas partes</t>
        </is>
      </c>
      <c r="B5" s="12" t="n">
        <v>21</v>
      </c>
    </row>
    <row r="6">
      <c r="A6" s="12" t="inlineStr">
        <is>
          <t>Anticipo recibido (según su contrato)</t>
        </is>
      </c>
      <c r="B6" s="12" t="n">
        <v>14</v>
      </c>
    </row>
    <row r="7">
      <c r="A7" s="12" t="inlineStr">
        <is>
          <t>Permisos solicitados</t>
        </is>
      </c>
      <c r="B7" s="12" t="n">
        <v>21</v>
      </c>
    </row>
    <row r="8">
      <c r="A8" s="12" t="inlineStr">
        <is>
          <t>Permisos aprobados</t>
        </is>
      </c>
      <c r="B8" s="12" t="n">
        <v>3</v>
      </c>
    </row>
    <row r="9">
      <c r="A9" s="12" t="inlineStr">
        <is>
          <t>Selecciones finales (firmadas por el cliente)</t>
        </is>
      </c>
      <c r="B9" s="12" t="n">
        <v>14</v>
      </c>
    </row>
    <row r="10">
      <c r="A10" s="12" t="inlineStr">
        <is>
          <t>Material pedido / tiempos de entrega largos confirmados</t>
        </is>
      </c>
      <c r="B10" s="12" t="n">
        <v>10</v>
      </c>
    </row>
    <row r="11">
      <c r="A11" s="12" t="inlineStr">
        <is>
          <t>Programa listo (fecha de inicio + primeras 2 semanas)</t>
        </is>
      </c>
      <c r="B11" s="12" t="n">
        <v>7</v>
      </c>
    </row>
    <row r="12">
      <c r="A12" s="12" t="inlineStr">
        <is>
          <t>Subcontratistas confirmados por escrito con fechas</t>
        </is>
      </c>
      <c r="B12" s="12" t="n">
        <v>5</v>
      </c>
    </row>
    <row r="13">
      <c r="A13" s="12" t="inlineStr">
        <is>
          <t>COI y W-9 de cada subcontratista archivados</t>
        </is>
      </c>
      <c r="B13" s="12" t="n">
        <v>3</v>
      </c>
    </row>
    <row r="14">
      <c r="A14" s="12" t="inlineStr">
        <is>
          <t>Acceso, servicios, contenedor y baño portátil listos</t>
        </is>
      </c>
      <c r="B14" s="12" t="n">
        <v>3</v>
      </c>
    </row>
    <row r="15">
      <c r="A15" s="12" t="inlineStr">
        <is>
          <t>Nota de arranque enviada al cliente (inicio, contactos, qué esperar)</t>
        </is>
      </c>
      <c r="B15" s="12" t="n">
        <v>2</v>
      </c>
    </row>
    <row r="16">
      <c r="A16" s="12" t="n"/>
      <c r="B16" s="12" t="n"/>
    </row>
    <row r="17">
      <c r="A17" s="12" t="n"/>
      <c r="B17" s="12" t="n"/>
    </row>
    <row r="18">
      <c r="A18" s="12" t="n"/>
      <c r="B18" s="12" t="n"/>
    </row>
    <row r="19">
      <c r="A19" s="12" t="n"/>
      <c r="B19" s="12" t="n"/>
    </row>
    <row r="20">
      <c r="A20" s="12" t="n"/>
      <c r="B20" s="12" t="n"/>
    </row>
    <row r="21">
      <c r="A21" s="12" t="n"/>
      <c r="B21" s="12" t="n"/>
    </row>
    <row r="22">
      <c r="A22" s="12" t="n"/>
      <c r="B22" s="12" t="n"/>
    </row>
    <row r="23">
      <c r="A23" s="12" t="n"/>
      <c r="B23" s="12" t="n"/>
    </row>
    <row r="24">
      <c r="A24" s="12" t="n"/>
      <c r="B24" s="12" t="n"/>
    </row>
    <row r="26">
      <c r="A26" t="inlineStr">
        <is>
          <t>Edite las celdas amarillas. Son sus propios ajustes, no reglas. Las condiciones del anticipo las fija su contrato; los permisos, la oficina de permisos de su ciudad o condado. Revíselos o consulte a un abogado.</t>
        </is>
      </c>
    </row>
  </sheetData>
  <dataValidations count="1">
    <dataValidation sqref="B2 B5:B24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