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Pedido de materia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9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i val="1"/>
      <color rgb="007F6000"/>
    </font>
    <font>
      <b val="1"/>
      <color rgb="00FFFFFF"/>
    </font>
    <font>
      <b val="1"/>
      <color rgb="00C00000"/>
    </font>
    <font>
      <b val="1"/>
      <sz val="13"/>
    </font>
    <font>
      <i val="1"/>
    </font>
  </fonts>
  <fills count="6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D6E4EC"/>
      </patternFill>
    </fill>
    <fill>
      <patternFill patternType="solid">
        <fgColor rgb="0024506B"/>
      </patternFill>
    </fill>
    <fill>
      <patternFill patternType="solid">
        <fgColor rgb="00D4EDDA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4" fillId="0" borderId="0" pivotButton="0" quotePrefix="0" xfId="0"/>
    <xf numFmtId="1" fontId="0" fillId="0" borderId="1" pivotButton="0" quotePrefix="0" xfId="0"/>
    <xf numFmtId="0" fontId="6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applyAlignment="1" pivotButton="0" quotePrefix="0" xfId="0">
      <alignment wrapText="1"/>
    </xf>
    <xf numFmtId="165" fontId="0" fillId="2" borderId="1" pivotButton="0" quotePrefix="0" xfId="0"/>
    <xf numFmtId="9" fontId="0" fillId="2" borderId="1" pivotButton="0" quotePrefix="0" xfId="0"/>
    <xf numFmtId="3" fontId="0" fillId="0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4" fontId="7" fillId="5" borderId="1" pivotButton="0" quotePrefix="0" xfId="0"/>
    <xf numFmtId="0" fontId="6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4D6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Pedido de materiales / cuantificación de tablaroca (drywall) de TapeAndFloat (libro de Excel gratis)</t>
        </is>
      </c>
    </row>
    <row r="2">
      <c r="A2" s="2" t="inlineStr"/>
    </row>
    <row r="3">
      <c r="A3" s="2" t="inlineStr">
        <is>
          <t>Un pedido de materiales (o lista de cuantificación) es la lista de tablaroca, compuesto, cinta, esquinero, tornillos y demás material que necesita una obra, con el proveedor, la fecha de entrega y dónde surtirlo.</t>
        </is>
      </c>
    </row>
    <row r="4">
      <c r="A4" s="2" t="inlineStr">
        <is>
          <t>Este libro no trae precios ni reglas de desperdicio. Usted pone sus propias cantidades, su propio % de desperdicio y los precios de su proveedor.</t>
        </is>
      </c>
    </row>
    <row r="5">
      <c r="A5" s="2" t="inlineStr">
        <is>
          <t>Las celdas amarillas son para que usted escriba. Las celdas blancas tienen fórmulas: se calculan solas. La hoja no está bloqueada, así que puede cambiar lo que quiera.</t>
        </is>
      </c>
    </row>
    <row r="6">
      <c r="A6" s="2" t="inlineStr">
        <is>
          <t>Los valores marcados EJEMPLO son de muestra: no son precios, ni precios de mercado, ni una regla de desperdicio. Bórrelos (o escriba encima) antes de usar la hoja.</t>
        </is>
      </c>
    </row>
    <row r="7">
      <c r="A7" s="2" t="inlineStr"/>
    </row>
    <row r="8">
      <c r="A8" s="2" t="inlineStr">
        <is>
          <t>1. Pedido de materiales, arriba: obra, dirección, contratista general / cliente, proveedor y contacto, N.º de orden de compra, la FECHA DE ENTREGA y el horario, dónde entregar / surtir y el contacto en la obra.</t>
        </is>
      </c>
    </row>
    <row r="9">
      <c r="A9" s="2" t="inlineStr">
        <is>
          <t xml:space="preserve">   Los días para la entrega se calculan con la fecha de hoy. La alerta muestra FALTA FECHA DE ENTREGA, ENTREGA EN 2 DÍAS O MENOS o YA PASÓ LA FECHA DE ENTREGA.</t>
        </is>
      </c>
    </row>
    <row r="10">
      <c r="A10" s="2" t="inlineStr">
        <is>
          <t>2. Líneas de material: ya vienen 30 materiales comunes (tablaroca por tipo y medida, compuesto, cinta, esquinero, molduras, tornillos, adhesivo, sellador, textura). Escriba encima de cualquier línea o agregue las suyas.</t>
        </is>
      </c>
    </row>
    <row r="11">
      <c r="A11" s="2" t="inlineStr">
        <is>
          <t xml:space="preserve">   En cada línea escriba el área o piso, su cantidad de la cuantificación, su propio % de desperdicio (en blanco = 0%), la unidad y el precio unitario de su proveedor.</t>
        </is>
      </c>
    </row>
    <row r="12">
      <c r="A12" s="2" t="inlineStr">
        <is>
          <t xml:space="preserve">   Cantidad a pedir = cantidad x (1 + % de desperdicio), redondeada HACIA ARRIBA a una unidad completa. Total de la línea = cantidad a pedir x precio unitario. Las líneas en blanco se quedan en blanco y cuentan como 0.</t>
        </is>
      </c>
    </row>
    <row r="13">
      <c r="A13" s="2" t="inlineStr">
        <is>
          <t>3. Debajo de las líneas: total de materiales, más el flete u otros cargos de la cotización del proveedor, = TOTAL DEL PEDIDO. La hoja no suma impuestos.</t>
        </is>
      </c>
    </row>
    <row r="14">
      <c r="A14" s="2" t="inlineStr">
        <is>
          <t>4. La columna Revisar marca una línea con cantidad pero sin precio (o con precio pero sin cantidad) y cualquier número negativo. También marca un total negativo.</t>
        </is>
      </c>
    </row>
    <row r="15">
      <c r="A15" s="2" t="inlineStr">
        <is>
          <t>5. Mande el pedido al proveedor, pídale que lo confirme y revise la entrega contra el pedido (lista gratis: https://tapeandfloat.com/es/plantillas/plantilla-lista-recepcion-materiales-drywall.html).</t>
        </is>
      </c>
    </row>
    <row r="16">
      <c r="A16" s="2" t="inlineStr"/>
    </row>
    <row r="17">
      <c r="A17" s="2" t="inlineStr">
        <is>
          <t>Guía: https://tapeandfloat.com/es/plantillas/plantilla-pedido-materiales-drywall.html</t>
        </is>
      </c>
    </row>
    <row r="18">
      <c r="A18" s="2" t="inlineStr">
        <is>
          <t>Versión en inglés: TapeAndFloat_Drywall_Material_Order.xlsx (https://tapeandfloat.com/templates/drywall-material-order-template.html)</t>
        </is>
      </c>
    </row>
    <row r="19">
      <c r="A19" s="2" t="inlineStr"/>
    </row>
    <row r="20">
      <c r="A20" s="2" t="inlineStr">
        <is>
          <t>El material extra para trabajo extra va en una orden de cambio por escrito. TapeAndFloat es un asistente de oficina con IA que lee los mensajes y correos que usted reenvía</t>
        </is>
      </c>
    </row>
    <row r="21">
      <c r="A21" s="2" t="inlineStr">
        <is>
          <t>y marca en una hoja de Google las órdenes de cambio sin cobrar y las facturas vencidas. Piloto gratis de 60 días: https://tapeandfloat.com/es/prueba-piloto.html   Preguntas: james@tapeandfloat.com</t>
        </is>
      </c>
    </row>
    <row r="22">
      <c r="A22" s="2" t="inlineStr"/>
    </row>
    <row r="23">
      <c r="A23" s="2" t="inlineStr">
        <is>
          <t>Uso y distribución gratis. Sin garantía; información general, no asesoría legal, fiscal ni contable, ni recomendación de precios. Confirme las cantidades con su proveedor.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20" topLeftCell="A21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20" customWidth="1" min="3" max="3"/>
    <col width="11" customWidth="1" min="4" max="4"/>
    <col width="11" customWidth="1" min="5" max="5"/>
    <col width="12" customWidth="1" min="6" max="6"/>
    <col width="10" customWidth="1" min="7" max="7"/>
    <col width="14" customWidth="1" min="8" max="8"/>
    <col width="14" customWidth="1" min="9" max="9"/>
    <col width="26" customWidth="1" min="10" max="10"/>
    <col width="30" customWidth="1" min="11" max="11"/>
  </cols>
  <sheetData>
    <row r="1">
      <c r="A1" s="1" t="inlineStr">
        <is>
          <t>Pedido de materiales / cuantificación de tablaroca (drywall)</t>
        </is>
      </c>
    </row>
    <row r="2">
      <c r="A2" t="inlineStr">
        <is>
          <t>Amarillo = usted escribe. Blanco = fórmulas. Los valores EJEMPLO son de muestra, no precios ni reglas de desperdicio: bórrelos antes de usar la hoja.</t>
        </is>
      </c>
    </row>
    <row r="4">
      <c r="B4" s="3" t="inlineStr">
        <is>
          <t>Obra</t>
        </is>
      </c>
      <c r="C4" s="4" t="inlineStr">
        <is>
          <t>EJEMPLO – Casa Pérez (borrar)</t>
        </is>
      </c>
    </row>
    <row r="5">
      <c r="B5" s="3" t="inlineStr">
        <is>
          <t>Dirección</t>
        </is>
      </c>
      <c r="C5" s="4" t="n"/>
    </row>
    <row r="6">
      <c r="B6" s="3" t="inlineStr">
        <is>
          <t>Contratista general / cliente</t>
        </is>
      </c>
      <c r="C6" s="4" t="inlineStr">
        <is>
          <t>EJEMPLO – Constructora ABC (borrar)</t>
        </is>
      </c>
    </row>
    <row r="7">
      <c r="B7" s="3" t="inlineStr">
        <is>
          <t>Proveedor</t>
        </is>
      </c>
      <c r="C7" s="4" t="inlineStr">
        <is>
          <t>EJEMPLO – [su proveedor] (borrar)</t>
        </is>
      </c>
    </row>
    <row r="8">
      <c r="B8" s="3" t="inlineStr">
        <is>
          <t>Contacto del proveedor (nombre / teléfono / correo)</t>
        </is>
      </c>
      <c r="C8" s="4" t="n"/>
    </row>
    <row r="9">
      <c r="B9" s="3" t="inlineStr">
        <is>
          <t>N.º de orden de compra</t>
        </is>
      </c>
      <c r="C9" s="4" t="n"/>
    </row>
    <row r="10">
      <c r="B10" s="3" t="inlineStr">
        <is>
          <t>Fecha de entrega</t>
        </is>
      </c>
      <c r="C10" s="5">
        <f>TODAY()+7</f>
        <v/>
      </c>
      <c r="D10" s="6" t="inlineStr">
        <is>
          <t>EJEMPLO: escriba su fecha de entrega real.</t>
        </is>
      </c>
    </row>
    <row r="11">
      <c r="B11" s="3" t="inlineStr">
        <is>
          <t>Horario de entrega</t>
        </is>
      </c>
      <c r="C11" s="4" t="n"/>
    </row>
    <row r="12">
      <c r="B12" s="3" t="inlineStr">
        <is>
          <t>Entregar en / lugar de surtido</t>
        </is>
      </c>
      <c r="C12" s="4" t="inlineStr">
        <is>
          <t>EJEMPLO – Surtir cada piso, por cuarto</t>
        </is>
      </c>
    </row>
    <row r="13">
      <c r="B13" s="3" t="inlineStr">
        <is>
          <t>Contacto en la obra (nombre / teléfono)</t>
        </is>
      </c>
      <c r="C13" s="4" t="n"/>
    </row>
    <row r="14">
      <c r="B14" s="3" t="inlineStr">
        <is>
          <t>Pedido por</t>
        </is>
      </c>
      <c r="C14" s="4" t="n"/>
    </row>
    <row r="15">
      <c r="B15" s="3" t="inlineStr">
        <is>
          <t>Notas</t>
        </is>
      </c>
      <c r="C15" s="4" t="n"/>
    </row>
    <row r="16">
      <c r="B16" s="3" t="inlineStr">
        <is>
          <t>Días para la entrega (desde hoy)</t>
        </is>
      </c>
      <c r="C16" s="7">
        <f>IF(ISNUMBER($C$10),$C$10-TODAY(),"")</f>
        <v/>
      </c>
    </row>
    <row r="17">
      <c r="B17" s="3" t="inlineStr">
        <is>
          <t>Revisión de entrega</t>
        </is>
      </c>
      <c r="C17" s="8">
        <f>IF(ISNUMBER($C$10),IF($C$10-TODAY()&lt;0,"YA PASÓ LA FECHA DE ENTREGA – REVISE QUE LLEGÓ",IF($C$10-TODAY()&lt;=2,"ENTREGA EN 2 DÍAS O MENOS","")),IF(OR($C$4&lt;&gt;"",COUNT($D$21:$D$50)&gt;0,N($I$55)&lt;&gt;0),"FALTA FECHA DE ENTREGA",""))</f>
        <v/>
      </c>
      <c r="D17" s="9" t="n"/>
      <c r="E17" s="9" t="n"/>
      <c r="F17" s="10" t="n"/>
    </row>
    <row r="19">
      <c r="A19" s="11" t="inlineStr">
        <is>
          <t>LÍNEAS DE MATERIAL (de su cuantificación)</t>
        </is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</row>
    <row r="20" ht="44" customHeight="1">
      <c r="A20" s="13" t="inlineStr">
        <is>
          <t>Línea N.º</t>
        </is>
      </c>
      <c r="B20" s="13" t="inlineStr">
        <is>
          <t>Material (tipo / medida)</t>
        </is>
      </c>
      <c r="C20" s="13" t="inlineStr">
        <is>
          <t>Área o piso</t>
        </is>
      </c>
      <c r="D20" s="13" t="inlineStr">
        <is>
          <t>Cantidad (cuantificación)</t>
        </is>
      </c>
      <c r="E20" s="13" t="inlineStr">
        <is>
          <t>% de desperdicio (el suyo)</t>
        </is>
      </c>
      <c r="F20" s="13" t="inlineStr">
        <is>
          <t>Cantidad a pedir (redondeada)</t>
        </is>
      </c>
      <c r="G20" s="13" t="inlineStr">
        <is>
          <t>Unidad</t>
        </is>
      </c>
      <c r="H20" s="13" t="inlineStr">
        <is>
          <t>Precio unitario $ (de su proveedor)</t>
        </is>
      </c>
      <c r="I20" s="13" t="inlineStr">
        <is>
          <t>Total de la línea $</t>
        </is>
      </c>
      <c r="J20" s="13" t="inlineStr">
        <is>
          <t>Revisar</t>
        </is>
      </c>
      <c r="K20" s="13" t="inlineStr">
        <is>
          <t>Notas</t>
        </is>
      </c>
    </row>
    <row r="21">
      <c r="A21" s="14" t="n">
        <v>1</v>
      </c>
      <c r="B21" s="15" t="inlineStr">
        <is>
          <t>Tablaroca – 1/2" regular, 4x8</t>
        </is>
      </c>
      <c r="C21" s="4" t="inlineStr">
        <is>
          <t>EJEMPLO – 1.er piso</t>
        </is>
      </c>
      <c r="D21" s="16" t="n">
        <v>100</v>
      </c>
      <c r="E21" s="17" t="n">
        <v>0.1</v>
      </c>
      <c r="F21" s="18">
        <f>IF($D21="","",ROUNDUP(N(D21)*(1+N(E21)),0))</f>
        <v/>
      </c>
      <c r="G21" s="4" t="inlineStr">
        <is>
          <t>hojas</t>
        </is>
      </c>
      <c r="H21" s="19" t="n">
        <v>1</v>
      </c>
      <c r="I21" s="20">
        <f>IF(NOT(OR($D21&lt;&gt;"",$H21&lt;&gt;"")),"",ROUND(N(F21)*N(H21),2))</f>
        <v/>
      </c>
      <c r="J21" s="8">
        <f>IF(NOT(OR(OR($D21&lt;&gt;"",$H21&lt;&gt;""),$E21&lt;&gt;"")),"",IF(OR(AND(D21&lt;&gt;"",H21=""),AND(D21="",H21&lt;&gt;"")),"FALTA CANTIDAD O PRECIO","")&amp;IF(OR(N(D21)&lt;0,N(E21)&lt;0,N(H21)&lt;0),IF(OR(AND(D21&lt;&gt;"",H21=""),AND(D21="",H21&lt;&gt;"")),"; ","")&amp;"NÚMERO NEGATIVO",""))</f>
        <v/>
      </c>
      <c r="K21" s="4" t="inlineStr">
        <is>
          <t>EJEMPLO: use su propio %. Precio de muestra, no es un precio.</t>
        </is>
      </c>
    </row>
    <row r="22">
      <c r="A22" s="14" t="n">
        <v>2</v>
      </c>
      <c r="B22" s="15" t="inlineStr">
        <is>
          <t>Tablaroca – 1/2" regular, 4x12</t>
        </is>
      </c>
      <c r="C22" s="4" t="n"/>
      <c r="D22" s="16" t="n"/>
      <c r="E22" s="17" t="n"/>
      <c r="F22" s="18">
        <f>IF($D22="","",ROUNDUP(N(D22)*(1+N(E22)),0))</f>
        <v/>
      </c>
      <c r="G22" s="4" t="inlineStr">
        <is>
          <t>hojas</t>
        </is>
      </c>
      <c r="H22" s="19" t="n"/>
      <c r="I22" s="20">
        <f>IF(NOT(OR($D22&lt;&gt;"",$H22&lt;&gt;"")),"",ROUND(N(F22)*N(H22),2))</f>
        <v/>
      </c>
      <c r="J22" s="8">
        <f>IF(NOT(OR(OR($D22&lt;&gt;"",$H22&lt;&gt;""),$E22&lt;&gt;"")),"",IF(OR(AND(D22&lt;&gt;"",H22=""),AND(D22="",H22&lt;&gt;"")),"FALTA CANTIDAD O PRECIO","")&amp;IF(OR(N(D22)&lt;0,N(E22)&lt;0,N(H22)&lt;0),IF(OR(AND(D22&lt;&gt;"",H22=""),AND(D22="",H22&lt;&gt;"")),"; ","")&amp;"NÚMERO NEGATIVO",""))</f>
        <v/>
      </c>
      <c r="K22" s="4" t="n"/>
    </row>
    <row r="23">
      <c r="A23" s="14" t="n">
        <v>3</v>
      </c>
      <c r="B23" s="15" t="inlineStr">
        <is>
          <t>Tablaroca – 1/2" ligera / para techo (no se pandea)</t>
        </is>
      </c>
      <c r="C23" s="4" t="n"/>
      <c r="D23" s="16" t="n"/>
      <c r="E23" s="17" t="n"/>
      <c r="F23" s="18">
        <f>IF($D23="","",ROUNDUP(N(D23)*(1+N(E23)),0))</f>
        <v/>
      </c>
      <c r="G23" s="4" t="inlineStr">
        <is>
          <t>hojas</t>
        </is>
      </c>
      <c r="H23" s="19" t="n"/>
      <c r="I23" s="20">
        <f>IF(NOT(OR($D23&lt;&gt;"",$H23&lt;&gt;"")),"",ROUND(N(F23)*N(H23),2))</f>
        <v/>
      </c>
      <c r="J23" s="8">
        <f>IF(NOT(OR(OR($D23&lt;&gt;"",$H23&lt;&gt;""),$E23&lt;&gt;"")),"",IF(OR(AND(D23&lt;&gt;"",H23=""),AND(D23="",H23&lt;&gt;"")),"FALTA CANTIDAD O PRECIO","")&amp;IF(OR(N(D23)&lt;0,N(E23)&lt;0,N(H23)&lt;0),IF(OR(AND(D23&lt;&gt;"",H23=""),AND(D23="",H23&lt;&gt;"")),"; ","")&amp;"NÚMERO NEGATIVO",""))</f>
        <v/>
      </c>
      <c r="K23" s="4" t="n"/>
    </row>
    <row r="24">
      <c r="A24" s="14" t="n">
        <v>4</v>
      </c>
      <c r="B24" s="15" t="inlineStr">
        <is>
          <t>Tablaroca – 5/8" tipo X, 4x8</t>
        </is>
      </c>
      <c r="C24" s="4" t="inlineStr">
        <is>
          <t>EJEMPLO – Cochera</t>
        </is>
      </c>
      <c r="D24" s="16" t="n">
        <v>40</v>
      </c>
      <c r="E24" s="17" t="n">
        <v>0.1</v>
      </c>
      <c r="F24" s="18">
        <f>IF($D24="","",ROUNDUP(N(D24)*(1+N(E24)),0))</f>
        <v/>
      </c>
      <c r="G24" s="4" t="inlineStr">
        <is>
          <t>hojas</t>
        </is>
      </c>
      <c r="H24" s="19" t="n">
        <v>1</v>
      </c>
      <c r="I24" s="20">
        <f>IF(NOT(OR($D24&lt;&gt;"",$H24&lt;&gt;"")),"",ROUND(N(F24)*N(H24),2))</f>
        <v/>
      </c>
      <c r="J24" s="8">
        <f>IF(NOT(OR(OR($D24&lt;&gt;"",$H24&lt;&gt;""),$E24&lt;&gt;"")),"",IF(OR(AND(D24&lt;&gt;"",H24=""),AND(D24="",H24&lt;&gt;"")),"FALTA CANTIDAD O PRECIO","")&amp;IF(OR(N(D24)&lt;0,N(E24)&lt;0,N(H24)&lt;0),IF(OR(AND(D24&lt;&gt;"",H24=""),AND(D24="",H24&lt;&gt;"")),"; ","")&amp;"NÚMERO NEGATIVO",""))</f>
        <v/>
      </c>
      <c r="K24" s="4" t="inlineStr">
        <is>
          <t>EJEMPLO: use su propio %. Precio de muestra, no es un precio.</t>
        </is>
      </c>
    </row>
    <row r="25">
      <c r="A25" s="14" t="n">
        <v>5</v>
      </c>
      <c r="B25" s="15" t="inlineStr">
        <is>
          <t>Tablaroca – 5/8" tipo X, 4x12</t>
        </is>
      </c>
      <c r="C25" s="4" t="n"/>
      <c r="D25" s="16" t="n"/>
      <c r="E25" s="17" t="n"/>
      <c r="F25" s="18">
        <f>IF($D25="","",ROUNDUP(N(D25)*(1+N(E25)),0))</f>
        <v/>
      </c>
      <c r="G25" s="4" t="inlineStr">
        <is>
          <t>hojas</t>
        </is>
      </c>
      <c r="H25" s="19" t="n"/>
      <c r="I25" s="20">
        <f>IF(NOT(OR($D25&lt;&gt;"",$H25&lt;&gt;"")),"",ROUND(N(F25)*N(H25),2))</f>
        <v/>
      </c>
      <c r="J25" s="8">
        <f>IF(NOT(OR(OR($D25&lt;&gt;"",$H25&lt;&gt;""),$E25&lt;&gt;"")),"",IF(OR(AND(D25&lt;&gt;"",H25=""),AND(D25="",H25&lt;&gt;"")),"FALTA CANTIDAD O PRECIO","")&amp;IF(OR(N(D25)&lt;0,N(E25)&lt;0,N(H25)&lt;0),IF(OR(AND(D25&lt;&gt;"",H25=""),AND(D25="",H25&lt;&gt;"")),"; ","")&amp;"NÚMERO NEGATIVO",""))</f>
        <v/>
      </c>
      <c r="K25" s="4" t="n"/>
    </row>
    <row r="26">
      <c r="A26" s="14" t="n">
        <v>6</v>
      </c>
      <c r="B26" s="15" t="inlineStr">
        <is>
          <t>Tablaroca – 1/2" resistente a la humedad</t>
        </is>
      </c>
      <c r="C26" s="4" t="n"/>
      <c r="D26" s="16" t="n"/>
      <c r="E26" s="17" t="n"/>
      <c r="F26" s="18">
        <f>IF($D26="","",ROUNDUP(N(D26)*(1+N(E26)),0))</f>
        <v/>
      </c>
      <c r="G26" s="4" t="inlineStr">
        <is>
          <t>hojas</t>
        </is>
      </c>
      <c r="H26" s="19" t="n"/>
      <c r="I26" s="20">
        <f>IF(NOT(OR($D26&lt;&gt;"",$H26&lt;&gt;"")),"",ROUND(N(F26)*N(H26),2))</f>
        <v/>
      </c>
      <c r="J26" s="8">
        <f>IF(NOT(OR(OR($D26&lt;&gt;"",$H26&lt;&gt;""),$E26&lt;&gt;"")),"",IF(OR(AND(D26&lt;&gt;"",H26=""),AND(D26="",H26&lt;&gt;"")),"FALTA CANTIDAD O PRECIO","")&amp;IF(OR(N(D26)&lt;0,N(E26)&lt;0,N(H26)&lt;0),IF(OR(AND(D26&lt;&gt;"",H26=""),AND(D26="",H26&lt;&gt;"")),"; ","")&amp;"NÚMERO NEGATIVO",""))</f>
        <v/>
      </c>
      <c r="K26" s="4" t="n"/>
    </row>
    <row r="27">
      <c r="A27" s="14" t="n">
        <v>7</v>
      </c>
      <c r="B27" s="15" t="inlineStr">
        <is>
          <t>Tablaroca – 5/8" resistente a la humedad tipo X</t>
        </is>
      </c>
      <c r="C27" s="4" t="n"/>
      <c r="D27" s="16" t="n"/>
      <c r="E27" s="17" t="n"/>
      <c r="F27" s="18">
        <f>IF($D27="","",ROUNDUP(N(D27)*(1+N(E27)),0))</f>
        <v/>
      </c>
      <c r="G27" s="4" t="inlineStr">
        <is>
          <t>hojas</t>
        </is>
      </c>
      <c r="H27" s="19" t="n"/>
      <c r="I27" s="20">
        <f>IF(NOT(OR($D27&lt;&gt;"",$H27&lt;&gt;"")),"",ROUND(N(F27)*N(H27),2))</f>
        <v/>
      </c>
      <c r="J27" s="8">
        <f>IF(NOT(OR(OR($D27&lt;&gt;"",$H27&lt;&gt;""),$E27&lt;&gt;"")),"",IF(OR(AND(D27&lt;&gt;"",H27=""),AND(D27="",H27&lt;&gt;"")),"FALTA CANTIDAD O PRECIO","")&amp;IF(OR(N(D27)&lt;0,N(E27)&lt;0,N(H27)&lt;0),IF(OR(AND(D27&lt;&gt;"",H27=""),AND(D27="",H27&lt;&gt;"")),"; ","")&amp;"NÚMERO NEGATIVO",""))</f>
        <v/>
      </c>
      <c r="K27" s="4" t="n"/>
    </row>
    <row r="28">
      <c r="A28" s="14" t="n">
        <v>8</v>
      </c>
      <c r="B28" s="15" t="inlineStr">
        <is>
          <t>Tablacemento / base para azulejo</t>
        </is>
      </c>
      <c r="C28" s="4" t="n"/>
      <c r="D28" s="16" t="n"/>
      <c r="E28" s="17" t="n"/>
      <c r="F28" s="18">
        <f>IF($D28="","",ROUNDUP(N(D28)*(1+N(E28)),0))</f>
        <v/>
      </c>
      <c r="G28" s="4" t="inlineStr">
        <is>
          <t>hojas</t>
        </is>
      </c>
      <c r="H28" s="19" t="n"/>
      <c r="I28" s="20">
        <f>IF(NOT(OR($D28&lt;&gt;"",$H28&lt;&gt;"")),"",ROUND(N(F28)*N(H28),2))</f>
        <v/>
      </c>
      <c r="J28" s="8">
        <f>IF(NOT(OR(OR($D28&lt;&gt;"",$H28&lt;&gt;""),$E28&lt;&gt;"")),"",IF(OR(AND(D28&lt;&gt;"",H28=""),AND(D28="",H28&lt;&gt;"")),"FALTA CANTIDAD O PRECIO","")&amp;IF(OR(N(D28)&lt;0,N(E28)&lt;0,N(H28)&lt;0),IF(OR(AND(D28&lt;&gt;"",H28=""),AND(D28="",H28&lt;&gt;"")),"; ","")&amp;"NÚMERO NEGATIVO",""))</f>
        <v/>
      </c>
      <c r="K28" s="4" t="n"/>
    </row>
    <row r="29">
      <c r="A29" s="14" t="n">
        <v>9</v>
      </c>
      <c r="B29" s="15" t="inlineStr">
        <is>
          <t>Tablaroca – 1/4" flexible (curvas)</t>
        </is>
      </c>
      <c r="C29" s="4" t="n"/>
      <c r="D29" s="16" t="n"/>
      <c r="E29" s="17" t="n"/>
      <c r="F29" s="18">
        <f>IF($D29="","",ROUNDUP(N(D29)*(1+N(E29)),0))</f>
        <v/>
      </c>
      <c r="G29" s="4" t="inlineStr">
        <is>
          <t>hojas</t>
        </is>
      </c>
      <c r="H29" s="19" t="n"/>
      <c r="I29" s="20">
        <f>IF(NOT(OR($D29&lt;&gt;"",$H29&lt;&gt;"")),"",ROUND(N(F29)*N(H29),2))</f>
        <v/>
      </c>
      <c r="J29" s="8">
        <f>IF(NOT(OR(OR($D29&lt;&gt;"",$H29&lt;&gt;""),$E29&lt;&gt;"")),"",IF(OR(AND(D29&lt;&gt;"",H29=""),AND(D29="",H29&lt;&gt;"")),"FALTA CANTIDAD O PRECIO","")&amp;IF(OR(N(D29)&lt;0,N(E29)&lt;0,N(H29)&lt;0),IF(OR(AND(D29&lt;&gt;"",H29=""),AND(D29="",H29&lt;&gt;"")),"; ","")&amp;"NÚMERO NEGATIVO",""))</f>
        <v/>
      </c>
      <c r="K29" s="4" t="n"/>
    </row>
    <row r="30">
      <c r="A30" s="14" t="n">
        <v>10</v>
      </c>
      <c r="B30" s="15" t="inlineStr">
        <is>
          <t>Otra tablaroca (tipo / medida)</t>
        </is>
      </c>
      <c r="C30" s="4" t="n"/>
      <c r="D30" s="16" t="n"/>
      <c r="E30" s="17" t="n"/>
      <c r="F30" s="18">
        <f>IF($D30="","",ROUNDUP(N(D30)*(1+N(E30)),0))</f>
        <v/>
      </c>
      <c r="G30" s="4" t="inlineStr">
        <is>
          <t>hojas</t>
        </is>
      </c>
      <c r="H30" s="19" t="n"/>
      <c r="I30" s="20">
        <f>IF(NOT(OR($D30&lt;&gt;"",$H30&lt;&gt;"")),"",ROUND(N(F30)*N(H30),2))</f>
        <v/>
      </c>
      <c r="J30" s="8">
        <f>IF(NOT(OR(OR($D30&lt;&gt;"",$H30&lt;&gt;""),$E30&lt;&gt;"")),"",IF(OR(AND(D30&lt;&gt;"",H30=""),AND(D30="",H30&lt;&gt;"")),"FALTA CANTIDAD O PRECIO","")&amp;IF(OR(N(D30)&lt;0,N(E30)&lt;0,N(H30)&lt;0),IF(OR(AND(D30&lt;&gt;"",H30=""),AND(D30="",H30&lt;&gt;"")),"; ","")&amp;"NÚMERO NEGATIVO",""))</f>
        <v/>
      </c>
      <c r="K30" s="4" t="n"/>
    </row>
    <row r="31">
      <c r="A31" s="14" t="n">
        <v>11</v>
      </c>
      <c r="B31" s="15" t="inlineStr">
        <is>
          <t>Compuesto para juntas – multiusos</t>
        </is>
      </c>
      <c r="C31" s="4" t="n"/>
      <c r="D31" s="16" t="n"/>
      <c r="E31" s="17" t="n"/>
      <c r="F31" s="18">
        <f>IF($D31="","",ROUNDUP(N(D31)*(1+N(E31)),0))</f>
        <v/>
      </c>
      <c r="G31" s="4" t="inlineStr">
        <is>
          <t>cubetas</t>
        </is>
      </c>
      <c r="H31" s="19" t="n"/>
      <c r="I31" s="20">
        <f>IF(NOT(OR($D31&lt;&gt;"",$H31&lt;&gt;"")),"",ROUND(N(F31)*N(H31),2))</f>
        <v/>
      </c>
      <c r="J31" s="8">
        <f>IF(NOT(OR(OR($D31&lt;&gt;"",$H31&lt;&gt;""),$E31&lt;&gt;"")),"",IF(OR(AND(D31&lt;&gt;"",H31=""),AND(D31="",H31&lt;&gt;"")),"FALTA CANTIDAD O PRECIO","")&amp;IF(OR(N(D31)&lt;0,N(E31)&lt;0,N(H31)&lt;0),IF(OR(AND(D31&lt;&gt;"",H31=""),AND(D31="",H31&lt;&gt;"")),"; ","")&amp;"NÚMERO NEGATIVO",""))</f>
        <v/>
      </c>
      <c r="K31" s="4" t="n"/>
    </row>
    <row r="32">
      <c r="A32" s="14" t="n">
        <v>12</v>
      </c>
      <c r="B32" s="15" t="inlineStr">
        <is>
          <t>Compuesto para juntas – ligero</t>
        </is>
      </c>
      <c r="C32" s="4" t="n"/>
      <c r="D32" s="16" t="n"/>
      <c r="E32" s="17" t="n"/>
      <c r="F32" s="18">
        <f>IF($D32="","",ROUNDUP(N(D32)*(1+N(E32)),0))</f>
        <v/>
      </c>
      <c r="G32" s="4" t="inlineStr">
        <is>
          <t>cajas</t>
        </is>
      </c>
      <c r="H32" s="19" t="n"/>
      <c r="I32" s="20">
        <f>IF(NOT(OR($D32&lt;&gt;"",$H32&lt;&gt;"")),"",ROUND(N(F32)*N(H32),2))</f>
        <v/>
      </c>
      <c r="J32" s="8">
        <f>IF(NOT(OR(OR($D32&lt;&gt;"",$H32&lt;&gt;""),$E32&lt;&gt;"")),"",IF(OR(AND(D32&lt;&gt;"",H32=""),AND(D32="",H32&lt;&gt;"")),"FALTA CANTIDAD O PRECIO","")&amp;IF(OR(N(D32)&lt;0,N(E32)&lt;0,N(H32)&lt;0),IF(OR(AND(D32&lt;&gt;"",H32=""),AND(D32="",H32&lt;&gt;"")),"; ","")&amp;"NÚMERO NEGATIVO",""))</f>
        <v/>
      </c>
      <c r="K32" s="4" t="n"/>
    </row>
    <row r="33">
      <c r="A33" s="14" t="n">
        <v>13</v>
      </c>
      <c r="B33" s="15" t="inlineStr">
        <is>
          <t>Compuesto de fraguado (hot mud: 20 / 45 / 90)</t>
        </is>
      </c>
      <c r="C33" s="4" t="n"/>
      <c r="D33" s="16" t="n"/>
      <c r="E33" s="17" t="n"/>
      <c r="F33" s="18">
        <f>IF($D33="","",ROUNDUP(N(D33)*(1+N(E33)),0))</f>
        <v/>
      </c>
      <c r="G33" s="4" t="inlineStr">
        <is>
          <t>bolsas</t>
        </is>
      </c>
      <c r="H33" s="19" t="n"/>
      <c r="I33" s="20">
        <f>IF(NOT(OR($D33&lt;&gt;"",$H33&lt;&gt;"")),"",ROUND(N(F33)*N(H33),2))</f>
        <v/>
      </c>
      <c r="J33" s="8">
        <f>IF(NOT(OR(OR($D33&lt;&gt;"",$H33&lt;&gt;""),$E33&lt;&gt;"")),"",IF(OR(AND(D33&lt;&gt;"",H33=""),AND(D33="",H33&lt;&gt;"")),"FALTA CANTIDAD O PRECIO","")&amp;IF(OR(N(D33)&lt;0,N(E33)&lt;0,N(H33)&lt;0),IF(OR(AND(D33&lt;&gt;"",H33=""),AND(D33="",H33&lt;&gt;"")),"; ","")&amp;"NÚMERO NEGATIVO",""))</f>
        <v/>
      </c>
      <c r="K33" s="4" t="n"/>
    </row>
    <row r="34">
      <c r="A34" s="14" t="n">
        <v>14</v>
      </c>
      <c r="B34" s="15" t="inlineStr">
        <is>
          <t>Compuesto de acabado (topping)</t>
        </is>
      </c>
      <c r="C34" s="4" t="n"/>
      <c r="D34" s="16" t="n"/>
      <c r="E34" s="17" t="n"/>
      <c r="F34" s="18">
        <f>IF($D34="","",ROUNDUP(N(D34)*(1+N(E34)),0))</f>
        <v/>
      </c>
      <c r="G34" s="4" t="inlineStr">
        <is>
          <t>cubetas</t>
        </is>
      </c>
      <c r="H34" s="19" t="n"/>
      <c r="I34" s="20">
        <f>IF(NOT(OR($D34&lt;&gt;"",$H34&lt;&gt;"")),"",ROUND(N(F34)*N(H34),2))</f>
        <v/>
      </c>
      <c r="J34" s="8">
        <f>IF(NOT(OR(OR($D34&lt;&gt;"",$H34&lt;&gt;""),$E34&lt;&gt;"")),"",IF(OR(AND(D34&lt;&gt;"",H34=""),AND(D34="",H34&lt;&gt;"")),"FALTA CANTIDAD O PRECIO","")&amp;IF(OR(N(D34)&lt;0,N(E34)&lt;0,N(H34)&lt;0),IF(OR(AND(D34&lt;&gt;"",H34=""),AND(D34="",H34&lt;&gt;"")),"; ","")&amp;"NÚMERO NEGATIVO",""))</f>
        <v/>
      </c>
      <c r="K34" s="4" t="n"/>
    </row>
    <row r="35">
      <c r="A35" s="14" t="n">
        <v>15</v>
      </c>
      <c r="B35" s="15" t="inlineStr">
        <is>
          <t>Cinta de papel</t>
        </is>
      </c>
      <c r="C35" s="4" t="inlineStr">
        <is>
          <t>EJEMPLO – Toda la casa</t>
        </is>
      </c>
      <c r="D35" s="16" t="n">
        <v>12</v>
      </c>
      <c r="E35" s="17" t="n">
        <v>0.05</v>
      </c>
      <c r="F35" s="18">
        <f>IF($D35="","",ROUNDUP(N(D35)*(1+N(E35)),0))</f>
        <v/>
      </c>
      <c r="G35" s="4" t="inlineStr">
        <is>
          <t>rollos</t>
        </is>
      </c>
      <c r="H35" s="19" t="n">
        <v>1</v>
      </c>
      <c r="I35" s="20">
        <f>IF(NOT(OR($D35&lt;&gt;"",$H35&lt;&gt;"")),"",ROUND(N(F35)*N(H35),2))</f>
        <v/>
      </c>
      <c r="J35" s="8">
        <f>IF(NOT(OR(OR($D35&lt;&gt;"",$H35&lt;&gt;""),$E35&lt;&gt;"")),"",IF(OR(AND(D35&lt;&gt;"",H35=""),AND(D35="",H35&lt;&gt;"")),"FALTA CANTIDAD O PRECIO","")&amp;IF(OR(N(D35)&lt;0,N(E35)&lt;0,N(H35)&lt;0),IF(OR(AND(D35&lt;&gt;"",H35=""),AND(D35="",H35&lt;&gt;"")),"; ","")&amp;"NÚMERO NEGATIVO",""))</f>
        <v/>
      </c>
      <c r="K35" s="4" t="inlineStr">
        <is>
          <t>EJEMPLO: use su propio %. Precio de muestra, no es un precio.</t>
        </is>
      </c>
    </row>
    <row r="36">
      <c r="A36" s="14" t="n">
        <v>16</v>
      </c>
      <c r="B36" s="15" t="inlineStr">
        <is>
          <t>Cinta de malla</t>
        </is>
      </c>
      <c r="C36" s="4" t="n"/>
      <c r="D36" s="16" t="n"/>
      <c r="E36" s="17" t="n"/>
      <c r="F36" s="18">
        <f>IF($D36="","",ROUNDUP(N(D36)*(1+N(E36)),0))</f>
        <v/>
      </c>
      <c r="G36" s="4" t="inlineStr">
        <is>
          <t>rollos</t>
        </is>
      </c>
      <c r="H36" s="19" t="n"/>
      <c r="I36" s="20">
        <f>IF(NOT(OR($D36&lt;&gt;"",$H36&lt;&gt;"")),"",ROUND(N(F36)*N(H36),2))</f>
        <v/>
      </c>
      <c r="J36" s="8">
        <f>IF(NOT(OR(OR($D36&lt;&gt;"",$H36&lt;&gt;""),$E36&lt;&gt;"")),"",IF(OR(AND(D36&lt;&gt;"",H36=""),AND(D36="",H36&lt;&gt;"")),"FALTA CANTIDAD O PRECIO","")&amp;IF(OR(N(D36)&lt;0,N(E36)&lt;0,N(H36)&lt;0),IF(OR(AND(D36&lt;&gt;"",H36=""),AND(D36="",H36&lt;&gt;"")),"; ","")&amp;"NÚMERO NEGATIVO",""))</f>
        <v/>
      </c>
      <c r="K36" s="4" t="n"/>
    </row>
    <row r="37">
      <c r="A37" s="14" t="n">
        <v>17</v>
      </c>
      <c r="B37" s="15" t="inlineStr">
        <is>
          <t>Esquinero – metálico, esquinas exteriores</t>
        </is>
      </c>
      <c r="C37" s="4" t="n"/>
      <c r="D37" s="16" t="n"/>
      <c r="E37" s="17" t="n"/>
      <c r="F37" s="18">
        <f>IF($D37="","",ROUNDUP(N(D37)*(1+N(E37)),0))</f>
        <v/>
      </c>
      <c r="G37" s="4" t="inlineStr">
        <is>
          <t>piezas</t>
        </is>
      </c>
      <c r="H37" s="19" t="n"/>
      <c r="I37" s="20">
        <f>IF(NOT(OR($D37&lt;&gt;"",$H37&lt;&gt;"")),"",ROUND(N(F37)*N(H37),2))</f>
        <v/>
      </c>
      <c r="J37" s="8">
        <f>IF(NOT(OR(OR($D37&lt;&gt;"",$H37&lt;&gt;""),$E37&lt;&gt;"")),"",IF(OR(AND(D37&lt;&gt;"",H37=""),AND(D37="",H37&lt;&gt;"")),"FALTA CANTIDAD O PRECIO","")&amp;IF(OR(N(D37)&lt;0,N(E37)&lt;0,N(H37)&lt;0),IF(OR(AND(D37&lt;&gt;"",H37=""),AND(D37="",H37&lt;&gt;"")),"; ","")&amp;"NÚMERO NEGATIVO",""))</f>
        <v/>
      </c>
      <c r="K37" s="4" t="n"/>
    </row>
    <row r="38">
      <c r="A38" s="14" t="n">
        <v>18</v>
      </c>
      <c r="B38" s="15" t="inlineStr">
        <is>
          <t>Esquinero – con papel o de vinil</t>
        </is>
      </c>
      <c r="C38" s="4" t="n"/>
      <c r="D38" s="16" t="n"/>
      <c r="E38" s="17" t="n"/>
      <c r="F38" s="18">
        <f>IF($D38="","",ROUNDUP(N(D38)*(1+N(E38)),0))</f>
        <v/>
      </c>
      <c r="G38" s="4" t="inlineStr">
        <is>
          <t>piezas</t>
        </is>
      </c>
      <c r="H38" s="19" t="n"/>
      <c r="I38" s="20">
        <f>IF(NOT(OR($D38&lt;&gt;"",$H38&lt;&gt;"")),"",ROUND(N(F38)*N(H38),2))</f>
        <v/>
      </c>
      <c r="J38" s="8">
        <f>IF(NOT(OR(OR($D38&lt;&gt;"",$H38&lt;&gt;""),$E38&lt;&gt;"")),"",IF(OR(AND(D38&lt;&gt;"",H38=""),AND(D38="",H38&lt;&gt;"")),"FALTA CANTIDAD O PRECIO","")&amp;IF(OR(N(D38)&lt;0,N(E38)&lt;0,N(H38)&lt;0),IF(OR(AND(D38&lt;&gt;"",H38=""),AND(D38="",H38&lt;&gt;"")),"; ","")&amp;"NÚMERO NEGATIVO",""))</f>
        <v/>
      </c>
      <c r="K38" s="4" t="n"/>
    </row>
    <row r="39">
      <c r="A39" s="14" t="n">
        <v>19</v>
      </c>
      <c r="B39" s="15" t="inlineStr">
        <is>
          <t>Esquinero redondeado (bullnose)</t>
        </is>
      </c>
      <c r="C39" s="4" t="n"/>
      <c r="D39" s="16" t="n"/>
      <c r="E39" s="17" t="n"/>
      <c r="F39" s="18">
        <f>IF($D39="","",ROUNDUP(N(D39)*(1+N(E39)),0))</f>
        <v/>
      </c>
      <c r="G39" s="4" t="inlineStr">
        <is>
          <t>piezas</t>
        </is>
      </c>
      <c r="H39" s="19" t="n"/>
      <c r="I39" s="20">
        <f>IF(NOT(OR($D39&lt;&gt;"",$H39&lt;&gt;"")),"",ROUND(N(F39)*N(H39),2))</f>
        <v/>
      </c>
      <c r="J39" s="8">
        <f>IF(NOT(OR(OR($D39&lt;&gt;"",$H39&lt;&gt;""),$E39&lt;&gt;"")),"",IF(OR(AND(D39&lt;&gt;"",H39=""),AND(D39="",H39&lt;&gt;"")),"FALTA CANTIDAD O PRECIO","")&amp;IF(OR(N(D39)&lt;0,N(E39)&lt;0,N(H39)&lt;0),IF(OR(AND(D39&lt;&gt;"",H39=""),AND(D39="",H39&lt;&gt;"")),"; ","")&amp;"NÚMERO NEGATIVO",""))</f>
        <v/>
      </c>
      <c r="K39" s="4" t="n"/>
    </row>
    <row r="40">
      <c r="A40" s="14" t="n">
        <v>20</v>
      </c>
      <c r="B40" s="15" t="inlineStr">
        <is>
          <t>Esquinero interior / cinta flexible para esquinas</t>
        </is>
      </c>
      <c r="C40" s="4" t="n"/>
      <c r="D40" s="16" t="n"/>
      <c r="E40" s="17" t="n"/>
      <c r="F40" s="18">
        <f>IF($D40="","",ROUNDUP(N(D40)*(1+N(E40)),0))</f>
        <v/>
      </c>
      <c r="G40" s="4" t="inlineStr">
        <is>
          <t>piezas</t>
        </is>
      </c>
      <c r="H40" s="19" t="n"/>
      <c r="I40" s="20">
        <f>IF(NOT(OR($D40&lt;&gt;"",$H40&lt;&gt;"")),"",ROUND(N(F40)*N(H40),2))</f>
        <v/>
      </c>
      <c r="J40" s="8">
        <f>IF(NOT(OR(OR($D40&lt;&gt;"",$H40&lt;&gt;""),$E40&lt;&gt;"")),"",IF(OR(AND(D40&lt;&gt;"",H40=""),AND(D40="",H40&lt;&gt;"")),"FALTA CANTIDAD O PRECIO","")&amp;IF(OR(N(D40)&lt;0,N(E40)&lt;0,N(H40)&lt;0),IF(OR(AND(D40&lt;&gt;"",H40=""),AND(D40="",H40&lt;&gt;"")),"; ","")&amp;"NÚMERO NEGATIVO",""))</f>
        <v/>
      </c>
      <c r="K40" s="4" t="n"/>
    </row>
    <row r="41">
      <c r="A41" s="14" t="n">
        <v>21</v>
      </c>
      <c r="B41" s="15" t="inlineStr">
        <is>
          <t>Moldura J / L</t>
        </is>
      </c>
      <c r="C41" s="4" t="n"/>
      <c r="D41" s="16" t="n"/>
      <c r="E41" s="17" t="n"/>
      <c r="F41" s="18">
        <f>IF($D41="","",ROUNDUP(N(D41)*(1+N(E41)),0))</f>
        <v/>
      </c>
      <c r="G41" s="4" t="inlineStr">
        <is>
          <t>piezas</t>
        </is>
      </c>
      <c r="H41" s="19" t="n"/>
      <c r="I41" s="20">
        <f>IF(NOT(OR($D41&lt;&gt;"",$H41&lt;&gt;"")),"",ROUND(N(F41)*N(H41),2))</f>
        <v/>
      </c>
      <c r="J41" s="8">
        <f>IF(NOT(OR(OR($D41&lt;&gt;"",$H41&lt;&gt;""),$E41&lt;&gt;"")),"",IF(OR(AND(D41&lt;&gt;"",H41=""),AND(D41="",H41&lt;&gt;"")),"FALTA CANTIDAD O PRECIO","")&amp;IF(OR(N(D41)&lt;0,N(E41)&lt;0,N(H41)&lt;0),IF(OR(AND(D41&lt;&gt;"",H41=""),AND(D41="",H41&lt;&gt;"")),"; ","")&amp;"NÚMERO NEGATIVO",""))</f>
        <v/>
      </c>
      <c r="K41" s="4" t="n"/>
    </row>
    <row r="42">
      <c r="A42" s="14" t="n">
        <v>22</v>
      </c>
      <c r="B42" s="15" t="inlineStr">
        <is>
          <t>Juntas de control</t>
        </is>
      </c>
      <c r="C42" s="4" t="n"/>
      <c r="D42" s="16" t="n"/>
      <c r="E42" s="17" t="n"/>
      <c r="F42" s="18">
        <f>IF($D42="","",ROUNDUP(N(D42)*(1+N(E42)),0))</f>
        <v/>
      </c>
      <c r="G42" s="4" t="inlineStr">
        <is>
          <t>piezas</t>
        </is>
      </c>
      <c r="H42" s="19" t="n"/>
      <c r="I42" s="20">
        <f>IF(NOT(OR($D42&lt;&gt;"",$H42&lt;&gt;"")),"",ROUND(N(F42)*N(H42),2))</f>
        <v/>
      </c>
      <c r="J42" s="8">
        <f>IF(NOT(OR(OR($D42&lt;&gt;"",$H42&lt;&gt;""),$E42&lt;&gt;"")),"",IF(OR(AND(D42&lt;&gt;"",H42=""),AND(D42="",H42&lt;&gt;"")),"FALTA CANTIDAD O PRECIO","")&amp;IF(OR(N(D42)&lt;0,N(E42)&lt;0,N(H42)&lt;0),IF(OR(AND(D42&lt;&gt;"",H42=""),AND(D42="",H42&lt;&gt;"")),"; ","")&amp;"NÚMERO NEGATIVO",""))</f>
        <v/>
      </c>
      <c r="K42" s="4" t="n"/>
    </row>
    <row r="43">
      <c r="A43" s="14" t="n">
        <v>23</v>
      </c>
      <c r="B43" s="15" t="inlineStr">
        <is>
          <t>Tornillos para tablaroca – 1-1/4" rosca gruesa</t>
        </is>
      </c>
      <c r="C43" s="4" t="n"/>
      <c r="D43" s="16" t="n"/>
      <c r="E43" s="17" t="n"/>
      <c r="F43" s="18">
        <f>IF($D43="","",ROUNDUP(N(D43)*(1+N(E43)),0))</f>
        <v/>
      </c>
      <c r="G43" s="4" t="inlineStr">
        <is>
          <t>cajas</t>
        </is>
      </c>
      <c r="H43" s="19" t="n"/>
      <c r="I43" s="20">
        <f>IF(NOT(OR($D43&lt;&gt;"",$H43&lt;&gt;"")),"",ROUND(N(F43)*N(H43),2))</f>
        <v/>
      </c>
      <c r="J43" s="8">
        <f>IF(NOT(OR(OR($D43&lt;&gt;"",$H43&lt;&gt;""),$E43&lt;&gt;"")),"",IF(OR(AND(D43&lt;&gt;"",H43=""),AND(D43="",H43&lt;&gt;"")),"FALTA CANTIDAD O PRECIO","")&amp;IF(OR(N(D43)&lt;0,N(E43)&lt;0,N(H43)&lt;0),IF(OR(AND(D43&lt;&gt;"",H43=""),AND(D43="",H43&lt;&gt;"")),"; ","")&amp;"NÚMERO NEGATIVO",""))</f>
        <v/>
      </c>
      <c r="K43" s="4" t="n"/>
    </row>
    <row r="44">
      <c r="A44" s="14" t="n">
        <v>24</v>
      </c>
      <c r="B44" s="15" t="inlineStr">
        <is>
          <t>Tornillos para tablaroca – 1-5/8" rosca gruesa</t>
        </is>
      </c>
      <c r="C44" s="4" t="n"/>
      <c r="D44" s="16" t="n"/>
      <c r="E44" s="17" t="n"/>
      <c r="F44" s="18">
        <f>IF($D44="","",ROUNDUP(N(D44)*(1+N(E44)),0))</f>
        <v/>
      </c>
      <c r="G44" s="4" t="inlineStr">
        <is>
          <t>cajas</t>
        </is>
      </c>
      <c r="H44" s="19" t="n"/>
      <c r="I44" s="20">
        <f>IF(NOT(OR($D44&lt;&gt;"",$H44&lt;&gt;"")),"",ROUND(N(F44)*N(H44),2))</f>
        <v/>
      </c>
      <c r="J44" s="8">
        <f>IF(NOT(OR(OR($D44&lt;&gt;"",$H44&lt;&gt;""),$E44&lt;&gt;"")),"",IF(OR(AND(D44&lt;&gt;"",H44=""),AND(D44="",H44&lt;&gt;"")),"FALTA CANTIDAD O PRECIO","")&amp;IF(OR(N(D44)&lt;0,N(E44)&lt;0,N(H44)&lt;0),IF(OR(AND(D44&lt;&gt;"",H44=""),AND(D44="",H44&lt;&gt;"")),"; ","")&amp;"NÚMERO NEGATIVO",""))</f>
        <v/>
      </c>
      <c r="K44" s="4" t="n"/>
    </row>
    <row r="45">
      <c r="A45" s="14" t="n">
        <v>25</v>
      </c>
      <c r="B45" s="15" t="inlineStr">
        <is>
          <t>Tornillos para tablaroca – rosca fina (montante metálico)</t>
        </is>
      </c>
      <c r="C45" s="4" t="n"/>
      <c r="D45" s="16" t="n"/>
      <c r="E45" s="17" t="n"/>
      <c r="F45" s="18">
        <f>IF($D45="","",ROUNDUP(N(D45)*(1+N(E45)),0))</f>
        <v/>
      </c>
      <c r="G45" s="4" t="inlineStr">
        <is>
          <t>cajas</t>
        </is>
      </c>
      <c r="H45" s="19" t="n"/>
      <c r="I45" s="20">
        <f>IF(NOT(OR($D45&lt;&gt;"",$H45&lt;&gt;"")),"",ROUND(N(F45)*N(H45),2))</f>
        <v/>
      </c>
      <c r="J45" s="8">
        <f>IF(NOT(OR(OR($D45&lt;&gt;"",$H45&lt;&gt;""),$E45&lt;&gt;"")),"",IF(OR(AND(D45&lt;&gt;"",H45=""),AND(D45="",H45&lt;&gt;"")),"FALTA CANTIDAD O PRECIO","")&amp;IF(OR(N(D45)&lt;0,N(E45)&lt;0,N(H45)&lt;0),IF(OR(AND(D45&lt;&gt;"",H45=""),AND(D45="",H45&lt;&gt;"")),"; ","")&amp;"NÚMERO NEGATIVO",""))</f>
        <v/>
      </c>
      <c r="K45" s="4" t="n"/>
    </row>
    <row r="46">
      <c r="A46" s="14" t="n">
        <v>26</v>
      </c>
      <c r="B46" s="15" t="inlineStr">
        <is>
          <t>Adhesivo para tablaroca</t>
        </is>
      </c>
      <c r="C46" s="4" t="n"/>
      <c r="D46" s="16" t="n"/>
      <c r="E46" s="17" t="n"/>
      <c r="F46" s="18">
        <f>IF($D46="","",ROUNDUP(N(D46)*(1+N(E46)),0))</f>
        <v/>
      </c>
      <c r="G46" s="4" t="inlineStr">
        <is>
          <t>tubos</t>
        </is>
      </c>
      <c r="H46" s="19" t="n"/>
      <c r="I46" s="20">
        <f>IF(NOT(OR($D46&lt;&gt;"",$H46&lt;&gt;"")),"",ROUND(N(F46)*N(H46),2))</f>
        <v/>
      </c>
      <c r="J46" s="8">
        <f>IF(NOT(OR(OR($D46&lt;&gt;"",$H46&lt;&gt;""),$E46&lt;&gt;"")),"",IF(OR(AND(D46&lt;&gt;"",H46=""),AND(D46="",H46&lt;&gt;"")),"FALTA CANTIDAD O PRECIO","")&amp;IF(OR(N(D46)&lt;0,N(E46)&lt;0,N(H46)&lt;0),IF(OR(AND(D46&lt;&gt;"",H46=""),AND(D46="",H46&lt;&gt;"")),"; ","")&amp;"NÚMERO NEGATIVO",""))</f>
        <v/>
      </c>
      <c r="K46" s="4" t="n"/>
    </row>
    <row r="47">
      <c r="A47" s="14" t="n">
        <v>27</v>
      </c>
      <c r="B47" s="15" t="inlineStr">
        <is>
          <t>Sellador / primer</t>
        </is>
      </c>
      <c r="C47" s="4" t="n"/>
      <c r="D47" s="16" t="n"/>
      <c r="E47" s="17" t="n"/>
      <c r="F47" s="18">
        <f>IF($D47="","",ROUNDUP(N(D47)*(1+N(E47)),0))</f>
        <v/>
      </c>
      <c r="G47" s="4" t="inlineStr">
        <is>
          <t>cubetas</t>
        </is>
      </c>
      <c r="H47" s="19" t="n"/>
      <c r="I47" s="20">
        <f>IF(NOT(OR($D47&lt;&gt;"",$H47&lt;&gt;"")),"",ROUND(N(F47)*N(H47),2))</f>
        <v/>
      </c>
      <c r="J47" s="8">
        <f>IF(NOT(OR(OR($D47&lt;&gt;"",$H47&lt;&gt;""),$E47&lt;&gt;"")),"",IF(OR(AND(D47&lt;&gt;"",H47=""),AND(D47="",H47&lt;&gt;"")),"FALTA CANTIDAD O PRECIO","")&amp;IF(OR(N(D47)&lt;0,N(E47)&lt;0,N(H47)&lt;0),IF(OR(AND(D47&lt;&gt;"",H47=""),AND(D47="",H47&lt;&gt;"")),"; ","")&amp;"NÚMERO NEGATIVO",""))</f>
        <v/>
      </c>
      <c r="K47" s="4" t="n"/>
    </row>
    <row r="48">
      <c r="A48" s="14" t="n">
        <v>28</v>
      </c>
      <c r="B48" s="15" t="inlineStr">
        <is>
          <t>Material de textura (cáscara de naranja, knockdown...)</t>
        </is>
      </c>
      <c r="C48" s="4" t="n"/>
      <c r="D48" s="16" t="n"/>
      <c r="E48" s="17" t="n"/>
      <c r="F48" s="18">
        <f>IF($D48="","",ROUNDUP(N(D48)*(1+N(E48)),0))</f>
        <v/>
      </c>
      <c r="G48" s="4" t="inlineStr">
        <is>
          <t>bolsas</t>
        </is>
      </c>
      <c r="H48" s="19" t="n"/>
      <c r="I48" s="20">
        <f>IF(NOT(OR($D48&lt;&gt;"",$H48&lt;&gt;"")),"",ROUND(N(F48)*N(H48),2))</f>
        <v/>
      </c>
      <c r="J48" s="8">
        <f>IF(NOT(OR(OR($D48&lt;&gt;"",$H48&lt;&gt;""),$E48&lt;&gt;"")),"",IF(OR(AND(D48&lt;&gt;"",H48=""),AND(D48="",H48&lt;&gt;"")),"FALTA CANTIDAD O PRECIO","")&amp;IF(OR(N(D48)&lt;0,N(E48)&lt;0,N(H48)&lt;0),IF(OR(AND(D48&lt;&gt;"",H48=""),AND(D48="",H48&lt;&gt;"")),"; ","")&amp;"NÚMERO NEGATIVO",""))</f>
        <v/>
      </c>
      <c r="K48" s="4" t="n"/>
    </row>
    <row r="49">
      <c r="A49" s="14" t="n">
        <v>29</v>
      </c>
      <c r="B49" s="15" t="inlineStr">
        <is>
          <t>Esponjas / mallas para lijar</t>
        </is>
      </c>
      <c r="C49" s="4" t="n"/>
      <c r="D49" s="16" t="n"/>
      <c r="E49" s="17" t="n"/>
      <c r="F49" s="18">
        <f>IF($D49="","",ROUNDUP(N(D49)*(1+N(E49)),0))</f>
        <v/>
      </c>
      <c r="G49" s="4" t="inlineStr">
        <is>
          <t>piezas</t>
        </is>
      </c>
      <c r="H49" s="19" t="n"/>
      <c r="I49" s="20">
        <f>IF(NOT(OR($D49&lt;&gt;"",$H49&lt;&gt;"")),"",ROUND(N(F49)*N(H49),2))</f>
        <v/>
      </c>
      <c r="J49" s="8">
        <f>IF(NOT(OR(OR($D49&lt;&gt;"",$H49&lt;&gt;""),$E49&lt;&gt;"")),"",IF(OR(AND(D49&lt;&gt;"",H49=""),AND(D49="",H49&lt;&gt;"")),"FALTA CANTIDAD O PRECIO","")&amp;IF(OR(N(D49)&lt;0,N(E49)&lt;0,N(H49)&lt;0),IF(OR(AND(D49&lt;&gt;"",H49=""),AND(D49="",H49&lt;&gt;"")),"; ","")&amp;"NÚMERO NEGATIVO",""))</f>
        <v/>
      </c>
      <c r="K49" s="4" t="n"/>
    </row>
    <row r="50">
      <c r="A50" s="14" t="n">
        <v>30</v>
      </c>
      <c r="B50" s="15" t="inlineStr">
        <is>
          <t>Otro (tipo / medida)</t>
        </is>
      </c>
      <c r="C50" s="4" t="n"/>
      <c r="D50" s="16" t="n"/>
      <c r="E50" s="17" t="n"/>
      <c r="F50" s="18">
        <f>IF($D50="","",ROUNDUP(N(D50)*(1+N(E50)),0))</f>
        <v/>
      </c>
      <c r="G50" s="4" t="n"/>
      <c r="H50" s="19" t="n"/>
      <c r="I50" s="20">
        <f>IF(NOT(OR($D50&lt;&gt;"",$H50&lt;&gt;"")),"",ROUND(N(F50)*N(H50),2))</f>
        <v/>
      </c>
      <c r="J50" s="8">
        <f>IF(NOT(OR(OR($D50&lt;&gt;"",$H50&lt;&gt;""),$E50&lt;&gt;"")),"",IF(OR(AND(D50&lt;&gt;"",H50=""),AND(D50="",H50&lt;&gt;"")),"FALTA CANTIDAD O PRECIO","")&amp;IF(OR(N(D50)&lt;0,N(E50)&lt;0,N(H50)&lt;0),IF(OR(AND(D50&lt;&gt;"",H50=""),AND(D50="",H50&lt;&gt;"")),"; ","")&amp;"NÚMERO NEGATIVO",""))</f>
        <v/>
      </c>
      <c r="K50" s="4" t="n"/>
    </row>
    <row r="52">
      <c r="A52" s="11" t="inlineStr">
        <is>
          <t>TOTAL DEL PEDIDO</t>
        </is>
      </c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</row>
    <row r="53" ht="16" customHeight="1">
      <c r="B53" s="21" t="inlineStr">
        <is>
          <t>Total de materiales</t>
        </is>
      </c>
      <c r="I53" s="20">
        <f>SUM(I21:I50)</f>
        <v/>
      </c>
    </row>
    <row r="54" ht="30" customHeight="1">
      <c r="B54" s="21" t="inlineStr">
        <is>
          <t>Flete / otros cargos $ (de la cotización del proveedor)</t>
        </is>
      </c>
      <c r="I54" s="19" t="n"/>
    </row>
    <row r="55" ht="16" customHeight="1">
      <c r="B55" s="22" t="inlineStr">
        <is>
          <t>TOTAL DEL PEDIDO</t>
        </is>
      </c>
      <c r="I55" s="23">
        <f>I53+N(I54)</f>
        <v/>
      </c>
      <c r="J55" s="24">
        <f>IF(N(I55)&lt;0,"REVISAR: el total es negativo","")</f>
        <v/>
      </c>
    </row>
    <row r="57">
      <c r="B57" s="25" t="inlineStr">
        <is>
          <t>Mande el pedido, pida que lo confirmen y revise la entrega contra el pedido. El material extra para trabajo extra va en una orden de cambio por escrito.</t>
        </is>
      </c>
    </row>
  </sheetData>
  <mergeCells count="12">
    <mergeCell ref="C7:K7"/>
    <mergeCell ref="C15:K15"/>
    <mergeCell ref="C11:K11"/>
    <mergeCell ref="C17:F17"/>
    <mergeCell ref="C5:K5"/>
    <mergeCell ref="C14:K14"/>
    <mergeCell ref="C13:K13"/>
    <mergeCell ref="C9:K9"/>
    <mergeCell ref="C8:K8"/>
    <mergeCell ref="C4:K4"/>
    <mergeCell ref="C12:K12"/>
    <mergeCell ref="C6:K6"/>
  </mergeCells>
  <conditionalFormatting sqref="A21:K50">
    <cfRule type="expression" priority="1" dxfId="0">
      <formula>$J21&lt;&gt;""</formula>
    </cfRule>
  </conditionalFormatting>
  <conditionalFormatting sqref="C17:F17">
    <cfRule type="expression" priority="2" dxfId="1">
      <formula>$C$17&lt;&gt;""</formula>
    </cfRule>
  </conditionalFormatting>
  <conditionalFormatting sqref="C16">
    <cfRule type="expression" priority="3" dxfId="0">
      <formula>AND(ISNUMBER($C$16),$C$16&lt;=2)</formula>
    </cfRule>
  </conditionalFormatting>
  <conditionalFormatting sqref="I55">
    <cfRule type="expression" priority="4" dxfId="1">
      <formula>N($I$55)&lt;0</formula>
    </cfRule>
  </conditionalFormatting>
  <dataValidations count="1">
    <dataValidation sqref="E21:E50" showDropDown="0" showInputMessage="0" showErrorMessage="1" allowBlank="1" error="Escriba un % de 0% o más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