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Registro de retrasos" sheetId="2" state="visible" r:id="rId2"/>
    <sheet xmlns:r="http://schemas.openxmlformats.org/officeDocument/2006/relationships" name="Obra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'Registro de retrasos'!$A$1:$S$500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5" fillId="3" borderId="0" applyAlignment="1" pivotButton="0" quotePrefix="0" xfId="0">
      <alignment vertical="center" wrapText="1"/>
    </xf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0" fontId="7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  <dxf>
      <fill>
        <patternFill patternType="solid">
          <fgColor rgb="00E9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50" customWidth="1" min="1" max="1"/>
    <col width="14" customWidth="1" min="2" max="2"/>
  </cols>
  <sheetData>
    <row r="1">
      <c r="A1" s="1" t="inlineStr">
        <is>
          <t>Registro de retrasos de obra de TapeAndFloat (gratis)</t>
        </is>
      </c>
    </row>
    <row r="2">
      <c r="A2" s="2" t="inlineStr"/>
    </row>
    <row r="3">
      <c r="A3" s="2" t="inlineStr">
        <is>
          <t>Para constructores, remodeladores y contratistas pequeños. Un renglón por retraso: clima, una decisión o selección del cliente, material en espera (backorder),</t>
        </is>
      </c>
    </row>
    <row r="4">
      <c r="A4" s="2" t="inlineStr">
        <is>
          <t>una inspección, un subcontratista que no llegó, una orden de cambio o cualquier otra cosa que mueva el programa. Anótelo el día que empieza y avísele al cliente por escrito.</t>
        </is>
      </c>
    </row>
    <row r="5">
      <c r="A5" s="2" t="inlineStr"/>
    </row>
    <row r="6">
      <c r="A6" s="2" t="inlineStr">
        <is>
          <t>1. Hoja Obras: un renglón por obra (cliente y dirección). El Registro de retrasos revisa que cada nombre de obra esté en esta lista.</t>
        </is>
      </c>
    </row>
    <row r="7">
      <c r="A7" s="2" t="inlineStr">
        <is>
          <t>2. Hoja Registro de retrasos: un renglón por retraso. Fecha de inicio, causa, una descripción breve con hechos, días perdidos estimados y quién lo causó o se encarga de resolverlo.</t>
        </is>
      </c>
    </row>
    <row r="8">
      <c r="A8" s="2" t="inlineStr">
        <is>
          <t xml:space="preserve">   Luego: si se le avisó al cliente, en qué fecha y cómo (correo, mensaje de texto, carta o aplicación son por escrito; una llamada o una plática en persona no, así que confírmela por escrito),</t>
        </is>
      </c>
    </row>
    <row r="9">
      <c r="A9" s="2" t="inlineStr">
        <is>
          <t xml:space="preserve">   si el cliente confirmó por escrito (necesario en sus propias decisiones y selecciones), si se actualizó el programa, si hace falta orden de cambio (y su número),</t>
        </is>
      </c>
    </row>
    <row r="10">
      <c r="A10" s="2" t="inlineStr">
        <is>
          <t xml:space="preserve">   el impacto en costo si lo hay y un enlace a las fotos o al registro diario. Deje la fecha de fin en blanco mientras el retraso siga abierto.</t>
        </is>
      </c>
    </row>
    <row r="11">
      <c r="A11" s="2" t="inlineStr">
        <is>
          <t>3. Ajustes: en cuántos días desde que empieza un retraso quiere avisarle al cliente, y cuánto tiempo puede seguir abierto antes de marcarlo.</t>
        </is>
      </c>
    </row>
    <row r="12">
      <c r="A12" s="2" t="inlineStr">
        <is>
          <t xml:space="preserve">   Esos números son EJEMPLOS, no reglas. Los plazos de aviso y cualquier derecho a más tiempo los fija su contrato; consulte a un abogado sobre su caso.</t>
        </is>
      </c>
    </row>
    <row r="13">
      <c r="A13" s="2" t="inlineStr">
        <is>
          <t xml:space="preserve">   Rojo = sin aviso por escrito al cliente, decisión del cliente sin visto bueno por escrito, u orden de cambio necesaria sin número.</t>
        </is>
      </c>
    </row>
    <row r="14">
      <c r="A14" s="2" t="inlineStr">
        <is>
          <t xml:space="preserve">   Amarillo = aviso después de lo fijado en Ajustes, material en espera sin nueva fecha, días perdidos en blanco, obra que no está en Obras, abierto sin fecha de fin, sin causa o sin fecha de inicio.</t>
        </is>
      </c>
    </row>
    <row r="15">
      <c r="A15" s="2" t="inlineStr">
        <is>
          <t xml:space="preserve">   Verde = renglón completo.</t>
        </is>
      </c>
    </row>
    <row r="16">
      <c r="A16" s="2" t="inlineStr">
        <is>
          <t>4. Los primeros renglones son EJEMPLOS (el nombre de la obra empieza con EJEMPLO). Bórrelos, en Obras y en Registro de retrasos, antes de empezar.</t>
        </is>
      </c>
    </row>
    <row r="17">
      <c r="A17" s="2" t="inlineStr"/>
    </row>
    <row r="18">
      <c r="A18" s="2" t="inlineStr">
        <is>
          <t>Solo hechos: qué pasó, cuándo, a quién se le avisó y qué dijo. Deje fuera las culpas. Un registro claro puede ayudar si algún día hay una disputa;</t>
        </is>
      </c>
    </row>
    <row r="19">
      <c r="A19" s="2" t="inlineStr">
        <is>
          <t>es información general, no asesoría legal.</t>
        </is>
      </c>
    </row>
    <row r="20">
      <c r="A20" s="2" t="inlineStr">
        <is>
          <t>Guía: https://gc.tapeandfloat.com/es/guias/registro-retrasos-obra.html</t>
        </is>
      </c>
    </row>
    <row r="21">
      <c r="A21" s="2" t="inlineStr"/>
    </row>
    <row r="22">
      <c r="A22" s="2" t="inlineStr">
        <is>
          <t>¿Quiere ayuda para mantenerlo al día? Durante la prueba piloto de TapeAndFloat, se le marca cada retraso sin aviso por escrito al cliente y se redacta</t>
        </is>
      </c>
    </row>
    <row r="23">
      <c r="A23" s="2" t="inlineStr">
        <is>
          <t>una actualización breve para que su oficina la apruebe. Lo configuramos una parte a la vez, y una persona real revisa todo.</t>
        </is>
      </c>
    </row>
    <row r="24">
      <c r="A24" s="2" t="inlineStr">
        <is>
          <t>Prueba gratis de 60 días: https://gc.tapeandfloat.com/es/#pilot   Preguntas: james@tapeandfloat.com</t>
        </is>
      </c>
    </row>
    <row r="25">
      <c r="A25" s="2" t="inlineStr"/>
    </row>
    <row r="26">
      <c r="A26" s="3" t="inlineStr">
        <is>
          <t>Resumen (se actualiza solo)</t>
        </is>
      </c>
    </row>
    <row r="27">
      <c r="A27" t="inlineStr">
        <is>
          <t xml:space="preserve">   Retrasos anotados</t>
        </is>
      </c>
      <c r="B27" s="4">
        <f>SUMPRODUCT(((('Registro de retrasos'!$A$2:$A$500&lt;&gt;"")+('Registro de retrasos'!$B$2:$B$500&lt;&gt;"")+('Registro de retrasos'!$E$2:$E$500&lt;&gt;""))&gt;0)*1)</f>
        <v/>
      </c>
    </row>
    <row r="28">
      <c r="A28" t="inlineStr">
        <is>
          <t xml:space="preserve">   Retrasos abiertos (sin fecha de fin)</t>
        </is>
      </c>
      <c r="B28" s="4">
        <f>COUNTIFS('Registro de retrasos'!$B$2:$B$500,"&lt;&gt;",'Registro de retrasos'!$C$2:$C$500,"")</f>
        <v/>
      </c>
    </row>
    <row r="29">
      <c r="A29" t="inlineStr">
        <is>
          <t xml:space="preserve">   Días perdidos (estimados, total)</t>
        </is>
      </c>
      <c r="B29" s="4">
        <f>SUM('Registro de retrasos'!$F$2:$F$500)</f>
        <v/>
      </c>
    </row>
    <row r="30">
      <c r="A30" t="inlineStr">
        <is>
          <t xml:space="preserve">   Impacto en costo (total)</t>
        </is>
      </c>
      <c r="B30" s="5">
        <f>SUM('Registro de retrasos'!$P$2:$P$500)</f>
        <v/>
      </c>
    </row>
    <row r="31">
      <c r="A31" t="inlineStr">
        <is>
          <t xml:space="preserve">   Retrasos sin aviso por escrito al cliente</t>
        </is>
      </c>
      <c r="B31" s="4">
        <f>COUNTIF('Registro de retrasos'!$R$2:$R$500,"*SIN AVISO POR ESCRITO AL CLIENTE*")</f>
        <v/>
      </c>
    </row>
    <row r="32">
      <c r="A32" t="inlineStr">
        <is>
          <t xml:space="preserve">   Aviso después de lo fijado en Ajustes</t>
        </is>
      </c>
      <c r="B32" s="4">
        <f>COUNTIF('Registro de retrasos'!$R$2:$R$500,"*AVISO DESPUÉS DE AJUSTES*")</f>
        <v/>
      </c>
    </row>
    <row r="33">
      <c r="A33" t="inlineStr">
        <is>
          <t xml:space="preserve">   Decisiones del cliente sin visto bueno por escrito</t>
        </is>
      </c>
      <c r="B33" s="4">
        <f>COUNTIF('Registro de retrasos'!$R$2:$R$500,"*DECISIÓN DEL CLIENTE - SIN VISTO BUENO ESCRITO*")</f>
        <v/>
      </c>
    </row>
    <row r="34">
      <c r="A34" t="inlineStr">
        <is>
          <t xml:space="preserve">   Material en espera sin nueva fecha de entrega</t>
        </is>
      </c>
      <c r="B34" s="4">
        <f>COUNTIF('Registro de retrasos'!$R$2:$R$500,"*MATERIAL EN ESPERA - SIN NUEVA FECHA*")</f>
        <v/>
      </c>
    </row>
    <row r="35">
      <c r="A35" t="inlineStr">
        <is>
          <t xml:space="preserve">   Orden de cambio necesaria sin número</t>
        </is>
      </c>
      <c r="B35" s="4">
        <f>COUNTIF('Registro de retrasos'!$R$2:$R$500,"*FALTA ORDEN DE CAMBIO - SIN NÚM.*")</f>
        <v/>
      </c>
    </row>
    <row r="36">
      <c r="A36" t="inlineStr">
        <is>
          <t xml:space="preserve">   Días perdidos en blanco</t>
        </is>
      </c>
      <c r="B36" s="4">
        <f>COUNTIF('Registro de retrasos'!$R$2:$R$500,"*DÍAS PERDIDOS EN BLANCO*")</f>
        <v/>
      </c>
    </row>
    <row r="37">
      <c r="A37" t="inlineStr">
        <is>
          <t xml:space="preserve">   Obra que no está en la hoja Obras</t>
        </is>
      </c>
      <c r="B37" s="4">
        <f>COUNTIF('Registro de retrasos'!$R$2:$R$500,"*OBRA NO ESTÁ EN OBRAS*")</f>
        <v/>
      </c>
    </row>
    <row r="38">
      <c r="A38" t="inlineStr">
        <is>
          <t xml:space="preserve">   Abiertos más tiempo del fijado en Ajustes</t>
        </is>
      </c>
      <c r="B38" s="4">
        <f>COUNTIF('Registro de retrasos'!$R$2:$R$500,"*ABIERTO - SIN FECHA DE FIN*")</f>
        <v/>
      </c>
    </row>
    <row r="39">
      <c r="A39" t="inlineStr">
        <is>
          <t xml:space="preserve">   Renglones con alguna alerta</t>
        </is>
      </c>
      <c r="B39" s="4">
        <f>COUNTIF('Registro de retrasos'!$R$2:$R$500,"?*")</f>
        <v/>
      </c>
    </row>
    <row r="41">
      <c r="A41" t="inlineStr">
        <is>
          <t>Libre para usar y compartir. Sin garantía; solo información general, no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22" customWidth="1" min="4" max="4"/>
    <col width="40" customWidth="1" min="5" max="5"/>
    <col width="9" customWidth="1" min="6" max="6"/>
    <col width="20" customWidth="1" min="7" max="7"/>
    <col width="10" customWidth="1" min="8" max="8"/>
    <col width="12" customWidth="1" min="9" max="9"/>
    <col width="14" customWidth="1" min="10" max="10"/>
    <col width="14" customWidth="1" min="11" max="11"/>
    <col width="11" customWidth="1" min="12" max="12"/>
    <col width="14" customWidth="1" min="13" max="13"/>
    <col width="11" customWidth="1" min="14" max="14"/>
    <col width="11" customWidth="1" min="15" max="15"/>
    <col width="11" customWidth="1" min="16" max="16"/>
    <col width="32" customWidth="1" min="17" max="17"/>
    <col width="56" customWidth="1" min="18" max="18"/>
    <col width="30" customWidth="1" min="19" max="19"/>
  </cols>
  <sheetData>
    <row r="1" ht="60" customHeight="1">
      <c r="A1" s="6" t="inlineStr">
        <is>
          <t>Obra</t>
        </is>
      </c>
      <c r="B1" s="6" t="inlineStr">
        <is>
          <t>Fecha de inicio</t>
        </is>
      </c>
      <c r="C1" s="6" t="inlineStr">
        <is>
          <t>Fecha de fin (en blanco = abierto)</t>
        </is>
      </c>
      <c r="D1" s="6" t="inlineStr">
        <is>
          <t>Causa</t>
        </is>
      </c>
      <c r="E1" s="6" t="inlineStr">
        <is>
          <t>Qué pasó (solo hechos)</t>
        </is>
      </c>
      <c r="F1" s="6" t="inlineStr">
        <is>
          <t>Días perdidos (est.)</t>
        </is>
      </c>
      <c r="G1" s="6" t="inlineStr">
        <is>
          <t>Quién lo causó / quién lo resuelve</t>
        </is>
      </c>
      <c r="H1" s="6" t="inlineStr">
        <is>
          <t>¿Se avisó al cliente?</t>
        </is>
      </c>
      <c r="I1" s="6" t="inlineStr">
        <is>
          <t>Fecha del aviso</t>
        </is>
      </c>
      <c r="J1" s="6" t="inlineStr">
        <is>
          <t>Cómo se avisó</t>
        </is>
      </c>
      <c r="K1" s="6" t="inlineStr">
        <is>
          <t>¿Visto bueno / acuse del cliente por escrito?</t>
        </is>
      </c>
      <c r="L1" s="6" t="inlineStr">
        <is>
          <t>¿Programa actualizado?</t>
        </is>
      </c>
      <c r="M1" s="6" t="inlineStr">
        <is>
          <t>Nueva fecha de entrega (material en espera)</t>
        </is>
      </c>
      <c r="N1" s="6" t="inlineStr">
        <is>
          <t>¿Hace falta orden de cambio?</t>
        </is>
      </c>
      <c r="O1" s="6" t="inlineStr">
        <is>
          <t>Núm. de orden de cambio</t>
        </is>
      </c>
      <c r="P1" s="6" t="inlineStr">
        <is>
          <t>Impacto en costo ($)</t>
        </is>
      </c>
      <c r="Q1" s="6" t="inlineStr">
        <is>
          <t>Enlace a fotos / registro diario</t>
        </is>
      </c>
      <c r="R1" s="6" t="inlineStr">
        <is>
          <t>Alerta</t>
        </is>
      </c>
      <c r="S1" s="6" t="inlineStr">
        <is>
          <t>Notas</t>
        </is>
      </c>
    </row>
    <row r="2">
      <c r="A2" t="inlineStr">
        <is>
          <t>EJEMPLO cocina Smith (borre este renglón)</t>
        </is>
      </c>
      <c r="B2" s="7" t="n">
        <v>46301</v>
      </c>
      <c r="C2" s="7" t="n">
        <v>46303</v>
      </c>
      <c r="D2" t="inlineStr">
        <is>
          <t>Clima</t>
        </is>
      </c>
      <c r="E2" s="8" t="inlineStr">
        <is>
          <t>Dos días de lluvia; sin trabajo exterior</t>
        </is>
      </c>
      <c r="F2" t="n">
        <v>2</v>
      </c>
      <c r="G2" s="8" t="inlineStr">
        <is>
          <t>Clima</t>
        </is>
      </c>
      <c r="H2" t="inlineStr">
        <is>
          <t>Sí</t>
        </is>
      </c>
      <c r="I2" s="7" t="n">
        <v>46302</v>
      </c>
      <c r="J2" t="inlineStr">
        <is>
          <t>Correo</t>
        </is>
      </c>
      <c r="K2" t="inlineStr">
        <is>
          <t>No hace falta</t>
        </is>
      </c>
      <c r="L2" t="inlineStr">
        <is>
          <t>Sí</t>
        </is>
      </c>
      <c r="M2" s="7" t="n"/>
      <c r="N2" t="inlineStr">
        <is>
          <t>No</t>
        </is>
      </c>
      <c r="P2" s="9" t="n"/>
      <c r="Q2" t="inlineStr">
        <is>
          <t>https://drive.example.com/smith/registro</t>
        </is>
      </c>
      <c r="R2" s="8">
        <f>IF(NOT(OR(A2&lt;&gt;"",B2&lt;&gt;"",E2&lt;&gt;"")),"",IF(IF(A2="","SIN OBRA; ",IF(COUNTIF('Obras'!$A$2:$A$51,A2)=0,"OBRA NO ESTÁ EN OBRAS; ",""))&amp;IF(N(B2)=0,"SIN FECHA DE INICIO; ","")&amp;IF(D2="","SIN CAUSA; ","")&amp;IF(OR(H2&lt;&gt;"Sí",NOT(OR(J2="Correo",J2="Mensaje de texto",J2="Carta",J2="Aplicación / portal"))),"SIN AVISO POR ESCRITO AL CLIENTE; ","")&amp;IF(AND(N(B2)&gt;0,N(I2)&gt;0,N(I2)-N(B2)&gt;N('Ajustes'!$B$2)),"AVISO DESPUÉS DE AJUSTES; ","")&amp;IF(AND(D2="Decisión / selección del cliente",K2&lt;&gt;"Sí"),"DECISIÓN DEL CLIENTE - SIN VISTO BUENO ESCRITO; ","")&amp;IF(AND(D2="Material en espera",N(M2)=0),"MATERIAL EN ESPERA - SIN NUEVA FECHA; ","")&amp;IF(AND(N2="Sí",O2=""),"FALTA ORDEN DE CAMBIO - SIN NÚM.; ","")&amp;IF(F2="","DÍAS PERDIDOS EN BLANCO; ","")&amp;IF(AND(N(B2)&gt;0,C2="",TODAY()-N(B2)&gt;N('Ajustes'!$B$3)),"ABIERTO - SIN FECHA DE FIN; ","")="","",LEFT(IF(A2="","SIN OBRA; ",IF(COUNTIF('Obras'!$A$2:$A$51,A2)=0,"OBRA NO ESTÁ EN OBRAS; ",""))&amp;IF(N(B2)=0,"SIN FECHA DE INICIO; ","")&amp;IF(D2="","SIN CAUSA; ","")&amp;IF(OR(H2&lt;&gt;"Sí",NOT(OR(J2="Correo",J2="Mensaje de texto",J2="Carta",J2="Aplicación / portal"))),"SIN AVISO POR ESCRITO AL CLIENTE; ","")&amp;IF(AND(N(B2)&gt;0,N(I2)&gt;0,N(I2)-N(B2)&gt;N('Ajustes'!$B$2)),"AVISO DESPUÉS DE AJUSTES; ","")&amp;IF(AND(D2="Decisión / selección del cliente",K2&lt;&gt;"Sí"),"DECISIÓN DEL CLIENTE - SIN VISTO BUENO ESCRITO; ","")&amp;IF(AND(D2="Material en espera",N(M2)=0),"MATERIAL EN ESPERA - SIN NUEVA FECHA; ","")&amp;IF(AND(N2="Sí",O2=""),"FALTA ORDEN DE CAMBIO - SIN NÚM.; ","")&amp;IF(F2="","DÍAS PERDIDOS EN BLANCO; ","")&amp;IF(AND(N(B2)&gt;0,C2="",TODAY()-N(B2)&gt;N('Ajustes'!$B$3)),"ABIERTO - SIN FECHA DE FIN; ",""),LEN(IF(A2="","SIN OBRA; ",IF(COUNTIF('Obras'!$A$2:$A$51,A2)=0,"OBRA NO ESTÁ EN OBRAS; ",""))&amp;IF(N(B2)=0,"SIN FECHA DE INICIO; ","")&amp;IF(D2="","SIN CAUSA; ","")&amp;IF(OR(H2&lt;&gt;"Sí",NOT(OR(J2="Correo",J2="Mensaje de texto",J2="Carta",J2="Aplicación / portal"))),"SIN AVISO POR ESCRITO AL CLIENTE; ","")&amp;IF(AND(N(B2)&gt;0,N(I2)&gt;0,N(I2)-N(B2)&gt;N('Ajustes'!$B$2)),"AVISO DESPUÉS DE AJUSTES; ","")&amp;IF(AND(D2="Decisión / selección del cliente",K2&lt;&gt;"Sí"),"DECISIÓN DEL CLIENTE - SIN VISTO BUENO ESCRITO; ","")&amp;IF(AND(D2="Material en espera",N(M2)=0),"MATERIAL EN ESPERA - SIN NUEVA FECHA; ","")&amp;IF(AND(N2="Sí",O2=""),"FALTA ORDEN DE CAMBIO - SIN NÚM.; ","")&amp;IF(F2="","DÍAS PERDIDOS EN BLANCO; ","")&amp;IF(AND(N(B2)&gt;0,C2="",TODAY()-N(B2)&gt;N('Ajustes'!$B$3)),"ABIERTO - SIN FECHA DE FIN; ",""))-2)))</f>
        <v/>
      </c>
      <c r="S2" t="inlineStr">
        <is>
          <t>Ejemplo: renglón completo</t>
        </is>
      </c>
    </row>
    <row r="3">
      <c r="A3" t="inlineStr">
        <is>
          <t>EJEMPLO cocina Smith (borre este renglón)</t>
        </is>
      </c>
      <c r="B3" s="7" t="n">
        <v>46309</v>
      </c>
      <c r="C3" s="7" t="n"/>
      <c r="D3" t="inlineStr">
        <is>
          <t>Decisión / selección del cliente</t>
        </is>
      </c>
      <c r="E3" s="8" t="inlineStr">
        <is>
          <t>Esperando que el dueño elija el azulejo de la regadera; se reprogramó al instalador</t>
        </is>
      </c>
      <c r="F3" t="n">
        <v>4</v>
      </c>
      <c r="G3" s="8" t="inlineStr">
        <is>
          <t>Dueño</t>
        </is>
      </c>
      <c r="H3" t="inlineStr">
        <is>
          <t>Sí</t>
        </is>
      </c>
      <c r="I3" s="7" t="n">
        <v>46310</v>
      </c>
      <c r="J3" t="inlineStr">
        <is>
          <t>Llamada</t>
        </is>
      </c>
      <c r="K3" t="inlineStr">
        <is>
          <t>No</t>
        </is>
      </c>
      <c r="L3" t="inlineStr">
        <is>
          <t>Sí</t>
        </is>
      </c>
      <c r="M3" s="7" t="n"/>
      <c r="N3" t="inlineStr">
        <is>
          <t>Sí</t>
        </is>
      </c>
      <c r="P3" s="9" t="n"/>
      <c r="R3" s="8">
        <f>IF(NOT(OR(A3&lt;&gt;"",B3&lt;&gt;"",E3&lt;&gt;"")),"",IF(IF(A3="","SIN OBRA; ",IF(COUNTIF('Obras'!$A$2:$A$51,A3)=0,"OBRA NO ESTÁ EN OBRAS; ",""))&amp;IF(N(B3)=0,"SIN FECHA DE INICIO; ","")&amp;IF(D3="","SIN CAUSA; ","")&amp;IF(OR(H3&lt;&gt;"Sí",NOT(OR(J3="Correo",J3="Mensaje de texto",J3="Carta",J3="Aplicación / portal"))),"SIN AVISO POR ESCRITO AL CLIENTE; ","")&amp;IF(AND(N(B3)&gt;0,N(I3)&gt;0,N(I3)-N(B3)&gt;N('Ajustes'!$B$2)),"AVISO DESPUÉS DE AJUSTES; ","")&amp;IF(AND(D3="Decisión / selección del cliente",K3&lt;&gt;"Sí"),"DECISIÓN DEL CLIENTE - SIN VISTO BUENO ESCRITO; ","")&amp;IF(AND(D3="Material en espera",N(M3)=0),"MATERIAL EN ESPERA - SIN NUEVA FECHA; ","")&amp;IF(AND(N3="Sí",O3=""),"FALTA ORDEN DE CAMBIO - SIN NÚM.; ","")&amp;IF(F3="","DÍAS PERDIDOS EN BLANCO; ","")&amp;IF(AND(N(B3)&gt;0,C3="",TODAY()-N(B3)&gt;N('Ajustes'!$B$3)),"ABIERTO - SIN FECHA DE FIN; ","")="","",LEFT(IF(A3="","SIN OBRA; ",IF(COUNTIF('Obras'!$A$2:$A$51,A3)=0,"OBRA NO ESTÁ EN OBRAS; ",""))&amp;IF(N(B3)=0,"SIN FECHA DE INICIO; ","")&amp;IF(D3="","SIN CAUSA; ","")&amp;IF(OR(H3&lt;&gt;"Sí",NOT(OR(J3="Correo",J3="Mensaje de texto",J3="Carta",J3="Aplicación / portal"))),"SIN AVISO POR ESCRITO AL CLIENTE; ","")&amp;IF(AND(N(B3)&gt;0,N(I3)&gt;0,N(I3)-N(B3)&gt;N('Ajustes'!$B$2)),"AVISO DESPUÉS DE AJUSTES; ","")&amp;IF(AND(D3="Decisión / selección del cliente",K3&lt;&gt;"Sí"),"DECISIÓN DEL CLIENTE - SIN VISTO BUENO ESCRITO; ","")&amp;IF(AND(D3="Material en espera",N(M3)=0),"MATERIAL EN ESPERA - SIN NUEVA FECHA; ","")&amp;IF(AND(N3="Sí",O3=""),"FALTA ORDEN DE CAMBIO - SIN NÚM.; ","")&amp;IF(F3="","DÍAS PERDIDOS EN BLANCO; ","")&amp;IF(AND(N(B3)&gt;0,C3="",TODAY()-N(B3)&gt;N('Ajustes'!$B$3)),"ABIERTO - SIN FECHA DE FIN; ",""),LEN(IF(A3="","SIN OBRA; ",IF(COUNTIF('Obras'!$A$2:$A$51,A3)=0,"OBRA NO ESTÁ EN OBRAS; ",""))&amp;IF(N(B3)=0,"SIN FECHA DE INICIO; ","")&amp;IF(D3="","SIN CAUSA; ","")&amp;IF(OR(H3&lt;&gt;"Sí",NOT(OR(J3="Correo",J3="Mensaje de texto",J3="Carta",J3="Aplicación / portal"))),"SIN AVISO POR ESCRITO AL CLIENTE; ","")&amp;IF(AND(N(B3)&gt;0,N(I3)&gt;0,N(I3)-N(B3)&gt;N('Ajustes'!$B$2)),"AVISO DESPUÉS DE AJUSTES; ","")&amp;IF(AND(D3="Decisión / selección del cliente",K3&lt;&gt;"Sí"),"DECISIÓN DEL CLIENTE - SIN VISTO BUENO ESCRITO; ","")&amp;IF(AND(D3="Material en espera",N(M3)=0),"MATERIAL EN ESPERA - SIN NUEVA FECHA; ","")&amp;IF(AND(N3="Sí",O3=""),"FALTA ORDEN DE CAMBIO - SIN NÚM.; ","")&amp;IF(F3="","DÍAS PERDIDOS EN BLANCO; ","")&amp;IF(AND(N(B3)&gt;0,C3="",TODAY()-N(B3)&gt;N('Ajustes'!$B$3)),"ABIERTO - SIN FECHA DE FIN; ",""))-2)))</f>
        <v/>
      </c>
      <c r="S3" t="inlineStr">
        <is>
          <t>Ejemplo: aviso solo por llamada, sin visto bueno escrito, orden de cambio sin número, sigue abierto</t>
        </is>
      </c>
    </row>
    <row r="4">
      <c r="A4" t="inlineStr">
        <is>
          <t>EJEMPLO ampliación Lee (borre este renglón)</t>
        </is>
      </c>
      <c r="B4" s="7" t="n">
        <v>46315</v>
      </c>
      <c r="C4" s="7" t="n"/>
      <c r="D4" t="inlineStr">
        <is>
          <t>Material en espera</t>
        </is>
      </c>
      <c r="E4" s="8" t="inlineStr">
        <is>
          <t>Ventanas en espera (backorder) con el proveedor</t>
        </is>
      </c>
      <c r="G4" s="8" t="inlineStr">
        <is>
          <t>Proveedor</t>
        </is>
      </c>
      <c r="H4" t="inlineStr">
        <is>
          <t>Sí</t>
        </is>
      </c>
      <c r="I4" s="7" t="n">
        <v>46320</v>
      </c>
      <c r="J4" t="inlineStr">
        <is>
          <t>Correo</t>
        </is>
      </c>
      <c r="L4" t="inlineStr">
        <is>
          <t>No</t>
        </is>
      </c>
      <c r="M4" s="7" t="n"/>
      <c r="N4" t="inlineStr">
        <is>
          <t>No</t>
        </is>
      </c>
      <c r="P4" s="9" t="n"/>
      <c r="R4" s="8">
        <f>IF(NOT(OR(A4&lt;&gt;"",B4&lt;&gt;"",E4&lt;&gt;"")),"",IF(IF(A4="","SIN OBRA; ",IF(COUNTIF('Obras'!$A$2:$A$51,A4)=0,"OBRA NO ESTÁ EN OBRAS; ",""))&amp;IF(N(B4)=0,"SIN FECHA DE INICIO; ","")&amp;IF(D4="","SIN CAUSA; ","")&amp;IF(OR(H4&lt;&gt;"Sí",NOT(OR(J4="Correo",J4="Mensaje de texto",J4="Carta",J4="Aplicación / portal"))),"SIN AVISO POR ESCRITO AL CLIENTE; ","")&amp;IF(AND(N(B4)&gt;0,N(I4)&gt;0,N(I4)-N(B4)&gt;N('Ajustes'!$B$2)),"AVISO DESPUÉS DE AJUSTES; ","")&amp;IF(AND(D4="Decisión / selección del cliente",K4&lt;&gt;"Sí"),"DECISIÓN DEL CLIENTE - SIN VISTO BUENO ESCRITO; ","")&amp;IF(AND(D4="Material en espera",N(M4)=0),"MATERIAL EN ESPERA - SIN NUEVA FECHA; ","")&amp;IF(AND(N4="Sí",O4=""),"FALTA ORDEN DE CAMBIO - SIN NÚM.; ","")&amp;IF(F4="","DÍAS PERDIDOS EN BLANCO; ","")&amp;IF(AND(N(B4)&gt;0,C4="",TODAY()-N(B4)&gt;N('Ajustes'!$B$3)),"ABIERTO - SIN FECHA DE FIN; ","")="","",LEFT(IF(A4="","SIN OBRA; ",IF(COUNTIF('Obras'!$A$2:$A$51,A4)=0,"OBRA NO ESTÁ EN OBRAS; ",""))&amp;IF(N(B4)=0,"SIN FECHA DE INICIO; ","")&amp;IF(D4="","SIN CAUSA; ","")&amp;IF(OR(H4&lt;&gt;"Sí",NOT(OR(J4="Correo",J4="Mensaje de texto",J4="Carta",J4="Aplicación / portal"))),"SIN AVISO POR ESCRITO AL CLIENTE; ","")&amp;IF(AND(N(B4)&gt;0,N(I4)&gt;0,N(I4)-N(B4)&gt;N('Ajustes'!$B$2)),"AVISO DESPUÉS DE AJUSTES; ","")&amp;IF(AND(D4="Decisión / selección del cliente",K4&lt;&gt;"Sí"),"DECISIÓN DEL CLIENTE - SIN VISTO BUENO ESCRITO; ","")&amp;IF(AND(D4="Material en espera",N(M4)=0),"MATERIAL EN ESPERA - SIN NUEVA FECHA; ","")&amp;IF(AND(N4="Sí",O4=""),"FALTA ORDEN DE CAMBIO - SIN NÚM.; ","")&amp;IF(F4="","DÍAS PERDIDOS EN BLANCO; ","")&amp;IF(AND(N(B4)&gt;0,C4="",TODAY()-N(B4)&gt;N('Ajustes'!$B$3)),"ABIERTO - SIN FECHA DE FIN; ",""),LEN(IF(A4="","SIN OBRA; ",IF(COUNTIF('Obras'!$A$2:$A$51,A4)=0,"OBRA NO ESTÁ EN OBRAS; ",""))&amp;IF(N(B4)=0,"SIN FECHA DE INICIO; ","")&amp;IF(D4="","SIN CAUSA; ","")&amp;IF(OR(H4&lt;&gt;"Sí",NOT(OR(J4="Correo",J4="Mensaje de texto",J4="Carta",J4="Aplicación / portal"))),"SIN AVISO POR ESCRITO AL CLIENTE; ","")&amp;IF(AND(N(B4)&gt;0,N(I4)&gt;0,N(I4)-N(B4)&gt;N('Ajustes'!$B$2)),"AVISO DESPUÉS DE AJUSTES; ","")&amp;IF(AND(D4="Decisión / selección del cliente",K4&lt;&gt;"Sí"),"DECISIÓN DEL CLIENTE - SIN VISTO BUENO ESCRITO; ","")&amp;IF(AND(D4="Material en espera",N(M4)=0),"MATERIAL EN ESPERA - SIN NUEVA FECHA; ","")&amp;IF(AND(N4="Sí",O4=""),"FALTA ORDEN DE CAMBIO - SIN NÚM.; ","")&amp;IF(F4="","DÍAS PERDIDOS EN BLANCO; ","")&amp;IF(AND(N(B4)&gt;0,C4="",TODAY()-N(B4)&gt;N('Ajustes'!$B$3)),"ABIERTO - SIN FECHA DE FIN; ",""))-2)))</f>
        <v/>
      </c>
      <c r="S4" t="inlineStr">
        <is>
          <t>Ejemplo: aviso tarde, sin nueva fecha de entrega, días perdidos en blanco</t>
        </is>
      </c>
    </row>
    <row r="5">
      <c r="A5" t="inlineStr">
        <is>
          <t>EJEMPLO ampliación Lee (borre este renglón)</t>
        </is>
      </c>
      <c r="B5" s="7" t="n">
        <v>46318</v>
      </c>
      <c r="C5" s="7" t="n">
        <v>46319</v>
      </c>
      <c r="D5" t="inlineStr">
        <is>
          <t>Inspección</t>
        </is>
      </c>
      <c r="E5" s="8" t="inlineStr">
        <is>
          <t>Inspección de estructura rechazada; reinspección programada</t>
        </is>
      </c>
      <c r="F5" t="n">
        <v>1</v>
      </c>
      <c r="G5" s="8" t="inlineStr">
        <is>
          <t>Nosotros (faltaban refuerzos)</t>
        </is>
      </c>
      <c r="H5" t="inlineStr">
        <is>
          <t>No</t>
        </is>
      </c>
      <c r="I5" s="7" t="n"/>
      <c r="L5" t="inlineStr">
        <is>
          <t>Sí</t>
        </is>
      </c>
      <c r="M5" s="7" t="n"/>
      <c r="N5" t="inlineStr">
        <is>
          <t>No</t>
        </is>
      </c>
      <c r="P5" s="9" t="n">
        <v>150</v>
      </c>
      <c r="Q5" t="inlineStr">
        <is>
          <t>https://drive.example.com/lee/registro</t>
        </is>
      </c>
      <c r="R5" s="8">
        <f>IF(NOT(OR(A5&lt;&gt;"",B5&lt;&gt;"",E5&lt;&gt;"")),"",IF(IF(A5="","SIN OBRA; ",IF(COUNTIF('Obras'!$A$2:$A$51,A5)=0,"OBRA NO ESTÁ EN OBRAS; ",""))&amp;IF(N(B5)=0,"SIN FECHA DE INICIO; ","")&amp;IF(D5="","SIN CAUSA; ","")&amp;IF(OR(H5&lt;&gt;"Sí",NOT(OR(J5="Correo",J5="Mensaje de texto",J5="Carta",J5="Aplicación / portal"))),"SIN AVISO POR ESCRITO AL CLIENTE; ","")&amp;IF(AND(N(B5)&gt;0,N(I5)&gt;0,N(I5)-N(B5)&gt;N('Ajustes'!$B$2)),"AVISO DESPUÉS DE AJUSTES; ","")&amp;IF(AND(D5="Decisión / selección del cliente",K5&lt;&gt;"Sí"),"DECISIÓN DEL CLIENTE - SIN VISTO BUENO ESCRITO; ","")&amp;IF(AND(D5="Material en espera",N(M5)=0),"MATERIAL EN ESPERA - SIN NUEVA FECHA; ","")&amp;IF(AND(N5="Sí",O5=""),"FALTA ORDEN DE CAMBIO - SIN NÚM.; ","")&amp;IF(F5="","DÍAS PERDIDOS EN BLANCO; ","")&amp;IF(AND(N(B5)&gt;0,C5="",TODAY()-N(B5)&gt;N('Ajustes'!$B$3)),"ABIERTO - SIN FECHA DE FIN; ","")="","",LEFT(IF(A5="","SIN OBRA; ",IF(COUNTIF('Obras'!$A$2:$A$51,A5)=0,"OBRA NO ESTÁ EN OBRAS; ",""))&amp;IF(N(B5)=0,"SIN FECHA DE INICIO; ","")&amp;IF(D5="","SIN CAUSA; ","")&amp;IF(OR(H5&lt;&gt;"Sí",NOT(OR(J5="Correo",J5="Mensaje de texto",J5="Carta",J5="Aplicación / portal"))),"SIN AVISO POR ESCRITO AL CLIENTE; ","")&amp;IF(AND(N(B5)&gt;0,N(I5)&gt;0,N(I5)-N(B5)&gt;N('Ajustes'!$B$2)),"AVISO DESPUÉS DE AJUSTES; ","")&amp;IF(AND(D5="Decisión / selección del cliente",K5&lt;&gt;"Sí"),"DECISIÓN DEL CLIENTE - SIN VISTO BUENO ESCRITO; ","")&amp;IF(AND(D5="Material en espera",N(M5)=0),"MATERIAL EN ESPERA - SIN NUEVA FECHA; ","")&amp;IF(AND(N5="Sí",O5=""),"FALTA ORDEN DE CAMBIO - SIN NÚM.; ","")&amp;IF(F5="","DÍAS PERDIDOS EN BLANCO; ","")&amp;IF(AND(N(B5)&gt;0,C5="",TODAY()-N(B5)&gt;N('Ajustes'!$B$3)),"ABIERTO - SIN FECHA DE FIN; ",""),LEN(IF(A5="","SIN OBRA; ",IF(COUNTIF('Obras'!$A$2:$A$51,A5)=0,"OBRA NO ESTÁ EN OBRAS; ",""))&amp;IF(N(B5)=0,"SIN FECHA DE INICIO; ","")&amp;IF(D5="","SIN CAUSA; ","")&amp;IF(OR(H5&lt;&gt;"Sí",NOT(OR(J5="Correo",J5="Mensaje de texto",J5="Carta",J5="Aplicación / portal"))),"SIN AVISO POR ESCRITO AL CLIENTE; ","")&amp;IF(AND(N(B5)&gt;0,N(I5)&gt;0,N(I5)-N(B5)&gt;N('Ajustes'!$B$2)),"AVISO DESPUÉS DE AJUSTES; ","")&amp;IF(AND(D5="Decisión / selección del cliente",K5&lt;&gt;"Sí"),"DECISIÓN DEL CLIENTE - SIN VISTO BUENO ESCRITO; ","")&amp;IF(AND(D5="Material en espera",N(M5)=0),"MATERIAL EN ESPERA - SIN NUEVA FECHA; ","")&amp;IF(AND(N5="Sí",O5=""),"FALTA ORDEN DE CAMBIO - SIN NÚM.; ","")&amp;IF(F5="","DÍAS PERDIDOS EN BLANCO; ","")&amp;IF(AND(N(B5)&gt;0,C5="",TODAY()-N(B5)&gt;N('Ajustes'!$B$3)),"ABIERTO - SIN FECHA DE FIN; ",""))-2)))</f>
        <v/>
      </c>
      <c r="S5" t="inlineStr">
        <is>
          <t>Ejemplo: no se avisó al cliente</t>
        </is>
      </c>
    </row>
    <row r="6">
      <c r="B6" s="7" t="n"/>
      <c r="C6" s="7" t="n"/>
      <c r="E6" s="8" t="n"/>
      <c r="G6" s="8" t="n"/>
      <c r="I6" s="7" t="n"/>
      <c r="M6" s="7" t="n"/>
      <c r="P6" s="9" t="n"/>
      <c r="R6" s="8">
        <f>IF(NOT(OR(A6&lt;&gt;"",B6&lt;&gt;"",E6&lt;&gt;"")),"",IF(IF(A6="","SIN OBRA; ",IF(COUNTIF('Obras'!$A$2:$A$51,A6)=0,"OBRA NO ESTÁ EN OBRAS; ",""))&amp;IF(N(B6)=0,"SIN FECHA DE INICIO; ","")&amp;IF(D6="","SIN CAUSA; ","")&amp;IF(OR(H6&lt;&gt;"Sí",NOT(OR(J6="Correo",J6="Mensaje de texto",J6="Carta",J6="Aplicación / portal"))),"SIN AVISO POR ESCRITO AL CLIENTE; ","")&amp;IF(AND(N(B6)&gt;0,N(I6)&gt;0,N(I6)-N(B6)&gt;N('Ajustes'!$B$2)),"AVISO DESPUÉS DE AJUSTES; ","")&amp;IF(AND(D6="Decisión / selección del cliente",K6&lt;&gt;"Sí"),"DECISIÓN DEL CLIENTE - SIN VISTO BUENO ESCRITO; ","")&amp;IF(AND(D6="Material en espera",N(M6)=0),"MATERIAL EN ESPERA - SIN NUEVA FECHA; ","")&amp;IF(AND(N6="Sí",O6=""),"FALTA ORDEN DE CAMBIO - SIN NÚM.; ","")&amp;IF(F6="","DÍAS PERDIDOS EN BLANCO; ","")&amp;IF(AND(N(B6)&gt;0,C6="",TODAY()-N(B6)&gt;N('Ajustes'!$B$3)),"ABIERTO - SIN FECHA DE FIN; ","")="","",LEFT(IF(A6="","SIN OBRA; ",IF(COUNTIF('Obras'!$A$2:$A$51,A6)=0,"OBRA NO ESTÁ EN OBRAS; ",""))&amp;IF(N(B6)=0,"SIN FECHA DE INICIO; ","")&amp;IF(D6="","SIN CAUSA; ","")&amp;IF(OR(H6&lt;&gt;"Sí",NOT(OR(J6="Correo",J6="Mensaje de texto",J6="Carta",J6="Aplicación / portal"))),"SIN AVISO POR ESCRITO AL CLIENTE; ","")&amp;IF(AND(N(B6)&gt;0,N(I6)&gt;0,N(I6)-N(B6)&gt;N('Ajustes'!$B$2)),"AVISO DESPUÉS DE AJUSTES; ","")&amp;IF(AND(D6="Decisión / selección del cliente",K6&lt;&gt;"Sí"),"DECISIÓN DEL CLIENTE - SIN VISTO BUENO ESCRITO; ","")&amp;IF(AND(D6="Material en espera",N(M6)=0),"MATERIAL EN ESPERA - SIN NUEVA FECHA; ","")&amp;IF(AND(N6="Sí",O6=""),"FALTA ORDEN DE CAMBIO - SIN NÚM.; ","")&amp;IF(F6="","DÍAS PERDIDOS EN BLANCO; ","")&amp;IF(AND(N(B6)&gt;0,C6="",TODAY()-N(B6)&gt;N('Ajustes'!$B$3)),"ABIERTO - SIN FECHA DE FIN; ",""),LEN(IF(A6="","SIN OBRA; ",IF(COUNTIF('Obras'!$A$2:$A$51,A6)=0,"OBRA NO ESTÁ EN OBRAS; ",""))&amp;IF(N(B6)=0,"SIN FECHA DE INICIO; ","")&amp;IF(D6="","SIN CAUSA; ","")&amp;IF(OR(H6&lt;&gt;"Sí",NOT(OR(J6="Correo",J6="Mensaje de texto",J6="Carta",J6="Aplicación / portal"))),"SIN AVISO POR ESCRITO AL CLIENTE; ","")&amp;IF(AND(N(B6)&gt;0,N(I6)&gt;0,N(I6)-N(B6)&gt;N('Ajustes'!$B$2)),"AVISO DESPUÉS DE AJUSTES; ","")&amp;IF(AND(D6="Decisión / selección del cliente",K6&lt;&gt;"Sí"),"DECISIÓN DEL CLIENTE - SIN VISTO BUENO ESCRITO; ","")&amp;IF(AND(D6="Material en espera",N(M6)=0),"MATERIAL EN ESPERA - SIN NUEVA FECHA; ","")&amp;IF(AND(N6="Sí",O6=""),"FALTA ORDEN DE CAMBIO - SIN NÚM.; ","")&amp;IF(F6="","DÍAS PERDIDOS EN BLANCO; ","")&amp;IF(AND(N(B6)&gt;0,C6="",TODAY()-N(B6)&gt;N('Ajustes'!$B$3)),"ABIERTO - SIN FECHA DE FIN; ",""))-2)))</f>
        <v/>
      </c>
    </row>
    <row r="7">
      <c r="B7" s="7" t="n"/>
      <c r="C7" s="7" t="n"/>
      <c r="E7" s="8" t="n"/>
      <c r="G7" s="8" t="n"/>
      <c r="I7" s="7" t="n"/>
      <c r="M7" s="7" t="n"/>
      <c r="P7" s="9" t="n"/>
      <c r="R7" s="8">
        <f>IF(NOT(OR(A7&lt;&gt;"",B7&lt;&gt;"",E7&lt;&gt;"")),"",IF(IF(A7="","SIN OBRA; ",IF(COUNTIF('Obras'!$A$2:$A$51,A7)=0,"OBRA NO ESTÁ EN OBRAS; ",""))&amp;IF(N(B7)=0,"SIN FECHA DE INICIO; ","")&amp;IF(D7="","SIN CAUSA; ","")&amp;IF(OR(H7&lt;&gt;"Sí",NOT(OR(J7="Correo",J7="Mensaje de texto",J7="Carta",J7="Aplicación / portal"))),"SIN AVISO POR ESCRITO AL CLIENTE; ","")&amp;IF(AND(N(B7)&gt;0,N(I7)&gt;0,N(I7)-N(B7)&gt;N('Ajustes'!$B$2)),"AVISO DESPUÉS DE AJUSTES; ","")&amp;IF(AND(D7="Decisión / selección del cliente",K7&lt;&gt;"Sí"),"DECISIÓN DEL CLIENTE - SIN VISTO BUENO ESCRITO; ","")&amp;IF(AND(D7="Material en espera",N(M7)=0),"MATERIAL EN ESPERA - SIN NUEVA FECHA; ","")&amp;IF(AND(N7="Sí",O7=""),"FALTA ORDEN DE CAMBIO - SIN NÚM.; ","")&amp;IF(F7="","DÍAS PERDIDOS EN BLANCO; ","")&amp;IF(AND(N(B7)&gt;0,C7="",TODAY()-N(B7)&gt;N('Ajustes'!$B$3)),"ABIERTO - SIN FECHA DE FIN; ","")="","",LEFT(IF(A7="","SIN OBRA; ",IF(COUNTIF('Obras'!$A$2:$A$51,A7)=0,"OBRA NO ESTÁ EN OBRAS; ",""))&amp;IF(N(B7)=0,"SIN FECHA DE INICIO; ","")&amp;IF(D7="","SIN CAUSA; ","")&amp;IF(OR(H7&lt;&gt;"Sí",NOT(OR(J7="Correo",J7="Mensaje de texto",J7="Carta",J7="Aplicación / portal"))),"SIN AVISO POR ESCRITO AL CLIENTE; ","")&amp;IF(AND(N(B7)&gt;0,N(I7)&gt;0,N(I7)-N(B7)&gt;N('Ajustes'!$B$2)),"AVISO DESPUÉS DE AJUSTES; ","")&amp;IF(AND(D7="Decisión / selección del cliente",K7&lt;&gt;"Sí"),"DECISIÓN DEL CLIENTE - SIN VISTO BUENO ESCRITO; ","")&amp;IF(AND(D7="Material en espera",N(M7)=0),"MATERIAL EN ESPERA - SIN NUEVA FECHA; ","")&amp;IF(AND(N7="Sí",O7=""),"FALTA ORDEN DE CAMBIO - SIN NÚM.; ","")&amp;IF(F7="","DÍAS PERDIDOS EN BLANCO; ","")&amp;IF(AND(N(B7)&gt;0,C7="",TODAY()-N(B7)&gt;N('Ajustes'!$B$3)),"ABIERTO - SIN FECHA DE FIN; ",""),LEN(IF(A7="","SIN OBRA; ",IF(COUNTIF('Obras'!$A$2:$A$51,A7)=0,"OBRA NO ESTÁ EN OBRAS; ",""))&amp;IF(N(B7)=0,"SIN FECHA DE INICIO; ","")&amp;IF(D7="","SIN CAUSA; ","")&amp;IF(OR(H7&lt;&gt;"Sí",NOT(OR(J7="Correo",J7="Mensaje de texto",J7="Carta",J7="Aplicación / portal"))),"SIN AVISO POR ESCRITO AL CLIENTE; ","")&amp;IF(AND(N(B7)&gt;0,N(I7)&gt;0,N(I7)-N(B7)&gt;N('Ajustes'!$B$2)),"AVISO DESPUÉS DE AJUSTES; ","")&amp;IF(AND(D7="Decisión / selección del cliente",K7&lt;&gt;"Sí"),"DECISIÓN DEL CLIENTE - SIN VISTO BUENO ESCRITO; ","")&amp;IF(AND(D7="Material en espera",N(M7)=0),"MATERIAL EN ESPERA - SIN NUEVA FECHA; ","")&amp;IF(AND(N7="Sí",O7=""),"FALTA ORDEN DE CAMBIO - SIN NÚM.; ","")&amp;IF(F7="","DÍAS PERDIDOS EN BLANCO; ","")&amp;IF(AND(N(B7)&gt;0,C7="",TODAY()-N(B7)&gt;N('Ajustes'!$B$3)),"ABIERTO - SIN FECHA DE FIN; ",""))-2)))</f>
        <v/>
      </c>
    </row>
    <row r="8">
      <c r="B8" s="7" t="n"/>
      <c r="C8" s="7" t="n"/>
      <c r="E8" s="8" t="n"/>
      <c r="G8" s="8" t="n"/>
      <c r="I8" s="7" t="n"/>
      <c r="M8" s="7" t="n"/>
      <c r="P8" s="9" t="n"/>
      <c r="R8" s="8">
        <f>IF(NOT(OR(A8&lt;&gt;"",B8&lt;&gt;"",E8&lt;&gt;"")),"",IF(IF(A8="","SIN OBRA; ",IF(COUNTIF('Obras'!$A$2:$A$51,A8)=0,"OBRA NO ESTÁ EN OBRAS; ",""))&amp;IF(N(B8)=0,"SIN FECHA DE INICIO; ","")&amp;IF(D8="","SIN CAUSA; ","")&amp;IF(OR(H8&lt;&gt;"Sí",NOT(OR(J8="Correo",J8="Mensaje de texto",J8="Carta",J8="Aplicación / portal"))),"SIN AVISO POR ESCRITO AL CLIENTE; ","")&amp;IF(AND(N(B8)&gt;0,N(I8)&gt;0,N(I8)-N(B8)&gt;N('Ajustes'!$B$2)),"AVISO DESPUÉS DE AJUSTES; ","")&amp;IF(AND(D8="Decisión / selección del cliente",K8&lt;&gt;"Sí"),"DECISIÓN DEL CLIENTE - SIN VISTO BUENO ESCRITO; ","")&amp;IF(AND(D8="Material en espera",N(M8)=0),"MATERIAL EN ESPERA - SIN NUEVA FECHA; ","")&amp;IF(AND(N8="Sí",O8=""),"FALTA ORDEN DE CAMBIO - SIN NÚM.; ","")&amp;IF(F8="","DÍAS PERDIDOS EN BLANCO; ","")&amp;IF(AND(N(B8)&gt;0,C8="",TODAY()-N(B8)&gt;N('Ajustes'!$B$3)),"ABIERTO - SIN FECHA DE FIN; ","")="","",LEFT(IF(A8="","SIN OBRA; ",IF(COUNTIF('Obras'!$A$2:$A$51,A8)=0,"OBRA NO ESTÁ EN OBRAS; ",""))&amp;IF(N(B8)=0,"SIN FECHA DE INICIO; ","")&amp;IF(D8="","SIN CAUSA; ","")&amp;IF(OR(H8&lt;&gt;"Sí",NOT(OR(J8="Correo",J8="Mensaje de texto",J8="Carta",J8="Aplicación / portal"))),"SIN AVISO POR ESCRITO AL CLIENTE; ","")&amp;IF(AND(N(B8)&gt;0,N(I8)&gt;0,N(I8)-N(B8)&gt;N('Ajustes'!$B$2)),"AVISO DESPUÉS DE AJUSTES; ","")&amp;IF(AND(D8="Decisión / selección del cliente",K8&lt;&gt;"Sí"),"DECISIÓN DEL CLIENTE - SIN VISTO BUENO ESCRITO; ","")&amp;IF(AND(D8="Material en espera",N(M8)=0),"MATERIAL EN ESPERA - SIN NUEVA FECHA; ","")&amp;IF(AND(N8="Sí",O8=""),"FALTA ORDEN DE CAMBIO - SIN NÚM.; ","")&amp;IF(F8="","DÍAS PERDIDOS EN BLANCO; ","")&amp;IF(AND(N(B8)&gt;0,C8="",TODAY()-N(B8)&gt;N('Ajustes'!$B$3)),"ABIERTO - SIN FECHA DE FIN; ",""),LEN(IF(A8="","SIN OBRA; ",IF(COUNTIF('Obras'!$A$2:$A$51,A8)=0,"OBRA NO ESTÁ EN OBRAS; ",""))&amp;IF(N(B8)=0,"SIN FECHA DE INICIO; ","")&amp;IF(D8="","SIN CAUSA; ","")&amp;IF(OR(H8&lt;&gt;"Sí",NOT(OR(J8="Correo",J8="Mensaje de texto",J8="Carta",J8="Aplicación / portal"))),"SIN AVISO POR ESCRITO AL CLIENTE; ","")&amp;IF(AND(N(B8)&gt;0,N(I8)&gt;0,N(I8)-N(B8)&gt;N('Ajustes'!$B$2)),"AVISO DESPUÉS DE AJUSTES; ","")&amp;IF(AND(D8="Decisión / selección del cliente",K8&lt;&gt;"Sí"),"DECISIÓN DEL CLIENTE - SIN VISTO BUENO ESCRITO; ","")&amp;IF(AND(D8="Material en espera",N(M8)=0),"MATERIAL EN ESPERA - SIN NUEVA FECHA; ","")&amp;IF(AND(N8="Sí",O8=""),"FALTA ORDEN DE CAMBIO - SIN NÚM.; ","")&amp;IF(F8="","DÍAS PERDIDOS EN BLANCO; ","")&amp;IF(AND(N(B8)&gt;0,C8="",TODAY()-N(B8)&gt;N('Ajustes'!$B$3)),"ABIERTO - SIN FECHA DE FIN; ",""))-2)))</f>
        <v/>
      </c>
    </row>
    <row r="9">
      <c r="B9" s="7" t="n"/>
      <c r="C9" s="7" t="n"/>
      <c r="E9" s="8" t="n"/>
      <c r="G9" s="8" t="n"/>
      <c r="I9" s="7" t="n"/>
      <c r="M9" s="7" t="n"/>
      <c r="P9" s="9" t="n"/>
      <c r="R9" s="8">
        <f>IF(NOT(OR(A9&lt;&gt;"",B9&lt;&gt;"",E9&lt;&gt;"")),"",IF(IF(A9="","SIN OBRA; ",IF(COUNTIF('Obras'!$A$2:$A$51,A9)=0,"OBRA NO ESTÁ EN OBRAS; ",""))&amp;IF(N(B9)=0,"SIN FECHA DE INICIO; ","")&amp;IF(D9="","SIN CAUSA; ","")&amp;IF(OR(H9&lt;&gt;"Sí",NOT(OR(J9="Correo",J9="Mensaje de texto",J9="Carta",J9="Aplicación / portal"))),"SIN AVISO POR ESCRITO AL CLIENTE; ","")&amp;IF(AND(N(B9)&gt;0,N(I9)&gt;0,N(I9)-N(B9)&gt;N('Ajustes'!$B$2)),"AVISO DESPUÉS DE AJUSTES; ","")&amp;IF(AND(D9="Decisión / selección del cliente",K9&lt;&gt;"Sí"),"DECISIÓN DEL CLIENTE - SIN VISTO BUENO ESCRITO; ","")&amp;IF(AND(D9="Material en espera",N(M9)=0),"MATERIAL EN ESPERA - SIN NUEVA FECHA; ","")&amp;IF(AND(N9="Sí",O9=""),"FALTA ORDEN DE CAMBIO - SIN NÚM.; ","")&amp;IF(F9="","DÍAS PERDIDOS EN BLANCO; ","")&amp;IF(AND(N(B9)&gt;0,C9="",TODAY()-N(B9)&gt;N('Ajustes'!$B$3)),"ABIERTO - SIN FECHA DE FIN; ","")="","",LEFT(IF(A9="","SIN OBRA; ",IF(COUNTIF('Obras'!$A$2:$A$51,A9)=0,"OBRA NO ESTÁ EN OBRAS; ",""))&amp;IF(N(B9)=0,"SIN FECHA DE INICIO; ","")&amp;IF(D9="","SIN CAUSA; ","")&amp;IF(OR(H9&lt;&gt;"Sí",NOT(OR(J9="Correo",J9="Mensaje de texto",J9="Carta",J9="Aplicación / portal"))),"SIN AVISO POR ESCRITO AL CLIENTE; ","")&amp;IF(AND(N(B9)&gt;0,N(I9)&gt;0,N(I9)-N(B9)&gt;N('Ajustes'!$B$2)),"AVISO DESPUÉS DE AJUSTES; ","")&amp;IF(AND(D9="Decisión / selección del cliente",K9&lt;&gt;"Sí"),"DECISIÓN DEL CLIENTE - SIN VISTO BUENO ESCRITO; ","")&amp;IF(AND(D9="Material en espera",N(M9)=0),"MATERIAL EN ESPERA - SIN NUEVA FECHA; ","")&amp;IF(AND(N9="Sí",O9=""),"FALTA ORDEN DE CAMBIO - SIN NÚM.; ","")&amp;IF(F9="","DÍAS PERDIDOS EN BLANCO; ","")&amp;IF(AND(N(B9)&gt;0,C9="",TODAY()-N(B9)&gt;N('Ajustes'!$B$3)),"ABIERTO - SIN FECHA DE FIN; ",""),LEN(IF(A9="","SIN OBRA; ",IF(COUNTIF('Obras'!$A$2:$A$51,A9)=0,"OBRA NO ESTÁ EN OBRAS; ",""))&amp;IF(N(B9)=0,"SIN FECHA DE INICIO; ","")&amp;IF(D9="","SIN CAUSA; ","")&amp;IF(OR(H9&lt;&gt;"Sí",NOT(OR(J9="Correo",J9="Mensaje de texto",J9="Carta",J9="Aplicación / portal"))),"SIN AVISO POR ESCRITO AL CLIENTE; ","")&amp;IF(AND(N(B9)&gt;0,N(I9)&gt;0,N(I9)-N(B9)&gt;N('Ajustes'!$B$2)),"AVISO DESPUÉS DE AJUSTES; ","")&amp;IF(AND(D9="Decisión / selección del cliente",K9&lt;&gt;"Sí"),"DECISIÓN DEL CLIENTE - SIN VISTO BUENO ESCRITO; ","")&amp;IF(AND(D9="Material en espera",N(M9)=0),"MATERIAL EN ESPERA - SIN NUEVA FECHA; ","")&amp;IF(AND(N9="Sí",O9=""),"FALTA ORDEN DE CAMBIO - SIN NÚM.; ","")&amp;IF(F9="","DÍAS PERDIDOS EN BLANCO; ","")&amp;IF(AND(N(B9)&gt;0,C9="",TODAY()-N(B9)&gt;N('Ajustes'!$B$3)),"ABIERTO - SIN FECHA DE FIN; ",""))-2)))</f>
        <v/>
      </c>
    </row>
    <row r="10">
      <c r="B10" s="7" t="n"/>
      <c r="C10" s="7" t="n"/>
      <c r="E10" s="8" t="n"/>
      <c r="G10" s="8" t="n"/>
      <c r="I10" s="7" t="n"/>
      <c r="M10" s="7" t="n"/>
      <c r="P10" s="9" t="n"/>
      <c r="R10" s="8">
        <f>IF(NOT(OR(A10&lt;&gt;"",B10&lt;&gt;"",E10&lt;&gt;"")),"",IF(IF(A10="","SIN OBRA; ",IF(COUNTIF('Obras'!$A$2:$A$51,A10)=0,"OBRA NO ESTÁ EN OBRAS; ",""))&amp;IF(N(B10)=0,"SIN FECHA DE INICIO; ","")&amp;IF(D10="","SIN CAUSA; ","")&amp;IF(OR(H10&lt;&gt;"Sí",NOT(OR(J10="Correo",J10="Mensaje de texto",J10="Carta",J10="Aplicación / portal"))),"SIN AVISO POR ESCRITO AL CLIENTE; ","")&amp;IF(AND(N(B10)&gt;0,N(I10)&gt;0,N(I10)-N(B10)&gt;N('Ajustes'!$B$2)),"AVISO DESPUÉS DE AJUSTES; ","")&amp;IF(AND(D10="Decisión / selección del cliente",K10&lt;&gt;"Sí"),"DECISIÓN DEL CLIENTE - SIN VISTO BUENO ESCRITO; ","")&amp;IF(AND(D10="Material en espera",N(M10)=0),"MATERIAL EN ESPERA - SIN NUEVA FECHA; ","")&amp;IF(AND(N10="Sí",O10=""),"FALTA ORDEN DE CAMBIO - SIN NÚM.; ","")&amp;IF(F10="","DÍAS PERDIDOS EN BLANCO; ","")&amp;IF(AND(N(B10)&gt;0,C10="",TODAY()-N(B10)&gt;N('Ajustes'!$B$3)),"ABIERTO - SIN FECHA DE FIN; ","")="","",LEFT(IF(A10="","SIN OBRA; ",IF(COUNTIF('Obras'!$A$2:$A$51,A10)=0,"OBRA NO ESTÁ EN OBRAS; ",""))&amp;IF(N(B10)=0,"SIN FECHA DE INICIO; ","")&amp;IF(D10="","SIN CAUSA; ","")&amp;IF(OR(H10&lt;&gt;"Sí",NOT(OR(J10="Correo",J10="Mensaje de texto",J10="Carta",J10="Aplicación / portal"))),"SIN AVISO POR ESCRITO AL CLIENTE; ","")&amp;IF(AND(N(B10)&gt;0,N(I10)&gt;0,N(I10)-N(B10)&gt;N('Ajustes'!$B$2)),"AVISO DESPUÉS DE AJUSTES; ","")&amp;IF(AND(D10="Decisión / selección del cliente",K10&lt;&gt;"Sí"),"DECISIÓN DEL CLIENTE - SIN VISTO BUENO ESCRITO; ","")&amp;IF(AND(D10="Material en espera",N(M10)=0),"MATERIAL EN ESPERA - SIN NUEVA FECHA; ","")&amp;IF(AND(N10="Sí",O10=""),"FALTA ORDEN DE CAMBIO - SIN NÚM.; ","")&amp;IF(F10="","DÍAS PERDIDOS EN BLANCO; ","")&amp;IF(AND(N(B10)&gt;0,C10="",TODAY()-N(B10)&gt;N('Ajustes'!$B$3)),"ABIERTO - SIN FECHA DE FIN; ",""),LEN(IF(A10="","SIN OBRA; ",IF(COUNTIF('Obras'!$A$2:$A$51,A10)=0,"OBRA NO ESTÁ EN OBRAS; ",""))&amp;IF(N(B10)=0,"SIN FECHA DE INICIO; ","")&amp;IF(D10="","SIN CAUSA; ","")&amp;IF(OR(H10&lt;&gt;"Sí",NOT(OR(J10="Correo",J10="Mensaje de texto",J10="Carta",J10="Aplicación / portal"))),"SIN AVISO POR ESCRITO AL CLIENTE; ","")&amp;IF(AND(N(B10)&gt;0,N(I10)&gt;0,N(I10)-N(B10)&gt;N('Ajustes'!$B$2)),"AVISO DESPUÉS DE AJUSTES; ","")&amp;IF(AND(D10="Decisión / selección del cliente",K10&lt;&gt;"Sí"),"DECISIÓN DEL CLIENTE - SIN VISTO BUENO ESCRITO; ","")&amp;IF(AND(D10="Material en espera",N(M10)=0),"MATERIAL EN ESPERA - SIN NUEVA FECHA; ","")&amp;IF(AND(N10="Sí",O10=""),"FALTA ORDEN DE CAMBIO - SIN NÚM.; ","")&amp;IF(F10="","DÍAS PERDIDOS EN BLANCO; ","")&amp;IF(AND(N(B10)&gt;0,C10="",TODAY()-N(B10)&gt;N('Ajustes'!$B$3)),"ABIERTO - SIN FECHA DE FIN; ",""))-2)))</f>
        <v/>
      </c>
    </row>
    <row r="11">
      <c r="B11" s="7" t="n"/>
      <c r="C11" s="7" t="n"/>
      <c r="E11" s="8" t="n"/>
      <c r="G11" s="8" t="n"/>
      <c r="I11" s="7" t="n"/>
      <c r="M11" s="7" t="n"/>
      <c r="P11" s="9" t="n"/>
      <c r="R11" s="8">
        <f>IF(NOT(OR(A11&lt;&gt;"",B11&lt;&gt;"",E11&lt;&gt;"")),"",IF(IF(A11="","SIN OBRA; ",IF(COUNTIF('Obras'!$A$2:$A$51,A11)=0,"OBRA NO ESTÁ EN OBRAS; ",""))&amp;IF(N(B11)=0,"SIN FECHA DE INICIO; ","")&amp;IF(D11="","SIN CAUSA; ","")&amp;IF(OR(H11&lt;&gt;"Sí",NOT(OR(J11="Correo",J11="Mensaje de texto",J11="Carta",J11="Aplicación / portal"))),"SIN AVISO POR ESCRITO AL CLIENTE; ","")&amp;IF(AND(N(B11)&gt;0,N(I11)&gt;0,N(I11)-N(B11)&gt;N('Ajustes'!$B$2)),"AVISO DESPUÉS DE AJUSTES; ","")&amp;IF(AND(D11="Decisión / selección del cliente",K11&lt;&gt;"Sí"),"DECISIÓN DEL CLIENTE - SIN VISTO BUENO ESCRITO; ","")&amp;IF(AND(D11="Material en espera",N(M11)=0),"MATERIAL EN ESPERA - SIN NUEVA FECHA; ","")&amp;IF(AND(N11="Sí",O11=""),"FALTA ORDEN DE CAMBIO - SIN NÚM.; ","")&amp;IF(F11="","DÍAS PERDIDOS EN BLANCO; ","")&amp;IF(AND(N(B11)&gt;0,C11="",TODAY()-N(B11)&gt;N('Ajustes'!$B$3)),"ABIERTO - SIN FECHA DE FIN; ","")="","",LEFT(IF(A11="","SIN OBRA; ",IF(COUNTIF('Obras'!$A$2:$A$51,A11)=0,"OBRA NO ESTÁ EN OBRAS; ",""))&amp;IF(N(B11)=0,"SIN FECHA DE INICIO; ","")&amp;IF(D11="","SIN CAUSA; ","")&amp;IF(OR(H11&lt;&gt;"Sí",NOT(OR(J11="Correo",J11="Mensaje de texto",J11="Carta",J11="Aplicación / portal"))),"SIN AVISO POR ESCRITO AL CLIENTE; ","")&amp;IF(AND(N(B11)&gt;0,N(I11)&gt;0,N(I11)-N(B11)&gt;N('Ajustes'!$B$2)),"AVISO DESPUÉS DE AJUSTES; ","")&amp;IF(AND(D11="Decisión / selección del cliente",K11&lt;&gt;"Sí"),"DECISIÓN DEL CLIENTE - SIN VISTO BUENO ESCRITO; ","")&amp;IF(AND(D11="Material en espera",N(M11)=0),"MATERIAL EN ESPERA - SIN NUEVA FECHA; ","")&amp;IF(AND(N11="Sí",O11=""),"FALTA ORDEN DE CAMBIO - SIN NÚM.; ","")&amp;IF(F11="","DÍAS PERDIDOS EN BLANCO; ","")&amp;IF(AND(N(B11)&gt;0,C11="",TODAY()-N(B11)&gt;N('Ajustes'!$B$3)),"ABIERTO - SIN FECHA DE FIN; ",""),LEN(IF(A11="","SIN OBRA; ",IF(COUNTIF('Obras'!$A$2:$A$51,A11)=0,"OBRA NO ESTÁ EN OBRAS; ",""))&amp;IF(N(B11)=0,"SIN FECHA DE INICIO; ","")&amp;IF(D11="","SIN CAUSA; ","")&amp;IF(OR(H11&lt;&gt;"Sí",NOT(OR(J11="Correo",J11="Mensaje de texto",J11="Carta",J11="Aplicación / portal"))),"SIN AVISO POR ESCRITO AL CLIENTE; ","")&amp;IF(AND(N(B11)&gt;0,N(I11)&gt;0,N(I11)-N(B11)&gt;N('Ajustes'!$B$2)),"AVISO DESPUÉS DE AJUSTES; ","")&amp;IF(AND(D11="Decisión / selección del cliente",K11&lt;&gt;"Sí"),"DECISIÓN DEL CLIENTE - SIN VISTO BUENO ESCRITO; ","")&amp;IF(AND(D11="Material en espera",N(M11)=0),"MATERIAL EN ESPERA - SIN NUEVA FECHA; ","")&amp;IF(AND(N11="Sí",O11=""),"FALTA ORDEN DE CAMBIO - SIN NÚM.; ","")&amp;IF(F11="","DÍAS PERDIDOS EN BLANCO; ","")&amp;IF(AND(N(B11)&gt;0,C11="",TODAY()-N(B11)&gt;N('Ajustes'!$B$3)),"ABIERTO - SIN FECHA DE FIN; ",""))-2)))</f>
        <v/>
      </c>
    </row>
    <row r="12">
      <c r="B12" s="7" t="n"/>
      <c r="C12" s="7" t="n"/>
      <c r="E12" s="8" t="n"/>
      <c r="G12" s="8" t="n"/>
      <c r="I12" s="7" t="n"/>
      <c r="M12" s="7" t="n"/>
      <c r="P12" s="9" t="n"/>
      <c r="R12" s="8">
        <f>IF(NOT(OR(A12&lt;&gt;"",B12&lt;&gt;"",E12&lt;&gt;"")),"",IF(IF(A12="","SIN OBRA; ",IF(COUNTIF('Obras'!$A$2:$A$51,A12)=0,"OBRA NO ESTÁ EN OBRAS; ",""))&amp;IF(N(B12)=0,"SIN FECHA DE INICIO; ","")&amp;IF(D12="","SIN CAUSA; ","")&amp;IF(OR(H12&lt;&gt;"Sí",NOT(OR(J12="Correo",J12="Mensaje de texto",J12="Carta",J12="Aplicación / portal"))),"SIN AVISO POR ESCRITO AL CLIENTE; ","")&amp;IF(AND(N(B12)&gt;0,N(I12)&gt;0,N(I12)-N(B12)&gt;N('Ajustes'!$B$2)),"AVISO DESPUÉS DE AJUSTES; ","")&amp;IF(AND(D12="Decisión / selección del cliente",K12&lt;&gt;"Sí"),"DECISIÓN DEL CLIENTE - SIN VISTO BUENO ESCRITO; ","")&amp;IF(AND(D12="Material en espera",N(M12)=0),"MATERIAL EN ESPERA - SIN NUEVA FECHA; ","")&amp;IF(AND(N12="Sí",O12=""),"FALTA ORDEN DE CAMBIO - SIN NÚM.; ","")&amp;IF(F12="","DÍAS PERDIDOS EN BLANCO; ","")&amp;IF(AND(N(B12)&gt;0,C12="",TODAY()-N(B12)&gt;N('Ajustes'!$B$3)),"ABIERTO - SIN FECHA DE FIN; ","")="","",LEFT(IF(A12="","SIN OBRA; ",IF(COUNTIF('Obras'!$A$2:$A$51,A12)=0,"OBRA NO ESTÁ EN OBRAS; ",""))&amp;IF(N(B12)=0,"SIN FECHA DE INICIO; ","")&amp;IF(D12="","SIN CAUSA; ","")&amp;IF(OR(H12&lt;&gt;"Sí",NOT(OR(J12="Correo",J12="Mensaje de texto",J12="Carta",J12="Aplicación / portal"))),"SIN AVISO POR ESCRITO AL CLIENTE; ","")&amp;IF(AND(N(B12)&gt;0,N(I12)&gt;0,N(I12)-N(B12)&gt;N('Ajustes'!$B$2)),"AVISO DESPUÉS DE AJUSTES; ","")&amp;IF(AND(D12="Decisión / selección del cliente",K12&lt;&gt;"Sí"),"DECISIÓN DEL CLIENTE - SIN VISTO BUENO ESCRITO; ","")&amp;IF(AND(D12="Material en espera",N(M12)=0),"MATERIAL EN ESPERA - SIN NUEVA FECHA; ","")&amp;IF(AND(N12="Sí",O12=""),"FALTA ORDEN DE CAMBIO - SIN NÚM.; ","")&amp;IF(F12="","DÍAS PERDIDOS EN BLANCO; ","")&amp;IF(AND(N(B12)&gt;0,C12="",TODAY()-N(B12)&gt;N('Ajustes'!$B$3)),"ABIERTO - SIN FECHA DE FIN; ",""),LEN(IF(A12="","SIN OBRA; ",IF(COUNTIF('Obras'!$A$2:$A$51,A12)=0,"OBRA NO ESTÁ EN OBRAS; ",""))&amp;IF(N(B12)=0,"SIN FECHA DE INICIO; ","")&amp;IF(D12="","SIN CAUSA; ","")&amp;IF(OR(H12&lt;&gt;"Sí",NOT(OR(J12="Correo",J12="Mensaje de texto",J12="Carta",J12="Aplicación / portal"))),"SIN AVISO POR ESCRITO AL CLIENTE; ","")&amp;IF(AND(N(B12)&gt;0,N(I12)&gt;0,N(I12)-N(B12)&gt;N('Ajustes'!$B$2)),"AVISO DESPUÉS DE AJUSTES; ","")&amp;IF(AND(D12="Decisión / selección del cliente",K12&lt;&gt;"Sí"),"DECISIÓN DEL CLIENTE - SIN VISTO BUENO ESCRITO; ","")&amp;IF(AND(D12="Material en espera",N(M12)=0),"MATERIAL EN ESPERA - SIN NUEVA FECHA; ","")&amp;IF(AND(N12="Sí",O12=""),"FALTA ORDEN DE CAMBIO - SIN NÚM.; ","")&amp;IF(F12="","DÍAS PERDIDOS EN BLANCO; ","")&amp;IF(AND(N(B12)&gt;0,C12="",TODAY()-N(B12)&gt;N('Ajustes'!$B$3)),"ABIERTO - SIN FECHA DE FIN; ",""))-2)))</f>
        <v/>
      </c>
    </row>
    <row r="13">
      <c r="B13" s="7" t="n"/>
      <c r="C13" s="7" t="n"/>
      <c r="E13" s="8" t="n"/>
      <c r="G13" s="8" t="n"/>
      <c r="I13" s="7" t="n"/>
      <c r="M13" s="7" t="n"/>
      <c r="P13" s="9" t="n"/>
      <c r="R13" s="8">
        <f>IF(NOT(OR(A13&lt;&gt;"",B13&lt;&gt;"",E13&lt;&gt;"")),"",IF(IF(A13="","SIN OBRA; ",IF(COUNTIF('Obras'!$A$2:$A$51,A13)=0,"OBRA NO ESTÁ EN OBRAS; ",""))&amp;IF(N(B13)=0,"SIN FECHA DE INICIO; ","")&amp;IF(D13="","SIN CAUSA; ","")&amp;IF(OR(H13&lt;&gt;"Sí",NOT(OR(J13="Correo",J13="Mensaje de texto",J13="Carta",J13="Aplicación / portal"))),"SIN AVISO POR ESCRITO AL CLIENTE; ","")&amp;IF(AND(N(B13)&gt;0,N(I13)&gt;0,N(I13)-N(B13)&gt;N('Ajustes'!$B$2)),"AVISO DESPUÉS DE AJUSTES; ","")&amp;IF(AND(D13="Decisión / selección del cliente",K13&lt;&gt;"Sí"),"DECISIÓN DEL CLIENTE - SIN VISTO BUENO ESCRITO; ","")&amp;IF(AND(D13="Material en espera",N(M13)=0),"MATERIAL EN ESPERA - SIN NUEVA FECHA; ","")&amp;IF(AND(N13="Sí",O13=""),"FALTA ORDEN DE CAMBIO - SIN NÚM.; ","")&amp;IF(F13="","DÍAS PERDIDOS EN BLANCO; ","")&amp;IF(AND(N(B13)&gt;0,C13="",TODAY()-N(B13)&gt;N('Ajustes'!$B$3)),"ABIERTO - SIN FECHA DE FIN; ","")="","",LEFT(IF(A13="","SIN OBRA; ",IF(COUNTIF('Obras'!$A$2:$A$51,A13)=0,"OBRA NO ESTÁ EN OBRAS; ",""))&amp;IF(N(B13)=0,"SIN FECHA DE INICIO; ","")&amp;IF(D13="","SIN CAUSA; ","")&amp;IF(OR(H13&lt;&gt;"Sí",NOT(OR(J13="Correo",J13="Mensaje de texto",J13="Carta",J13="Aplicación / portal"))),"SIN AVISO POR ESCRITO AL CLIENTE; ","")&amp;IF(AND(N(B13)&gt;0,N(I13)&gt;0,N(I13)-N(B13)&gt;N('Ajustes'!$B$2)),"AVISO DESPUÉS DE AJUSTES; ","")&amp;IF(AND(D13="Decisión / selección del cliente",K13&lt;&gt;"Sí"),"DECISIÓN DEL CLIENTE - SIN VISTO BUENO ESCRITO; ","")&amp;IF(AND(D13="Material en espera",N(M13)=0),"MATERIAL EN ESPERA - SIN NUEVA FECHA; ","")&amp;IF(AND(N13="Sí",O13=""),"FALTA ORDEN DE CAMBIO - SIN NÚM.; ","")&amp;IF(F13="","DÍAS PERDIDOS EN BLANCO; ","")&amp;IF(AND(N(B13)&gt;0,C13="",TODAY()-N(B13)&gt;N('Ajustes'!$B$3)),"ABIERTO - SIN FECHA DE FIN; ",""),LEN(IF(A13="","SIN OBRA; ",IF(COUNTIF('Obras'!$A$2:$A$51,A13)=0,"OBRA NO ESTÁ EN OBRAS; ",""))&amp;IF(N(B13)=0,"SIN FECHA DE INICIO; ","")&amp;IF(D13="","SIN CAUSA; ","")&amp;IF(OR(H13&lt;&gt;"Sí",NOT(OR(J13="Correo",J13="Mensaje de texto",J13="Carta",J13="Aplicación / portal"))),"SIN AVISO POR ESCRITO AL CLIENTE; ","")&amp;IF(AND(N(B13)&gt;0,N(I13)&gt;0,N(I13)-N(B13)&gt;N('Ajustes'!$B$2)),"AVISO DESPUÉS DE AJUSTES; ","")&amp;IF(AND(D13="Decisión / selección del cliente",K13&lt;&gt;"Sí"),"DECISIÓN DEL CLIENTE - SIN VISTO BUENO ESCRITO; ","")&amp;IF(AND(D13="Material en espera",N(M13)=0),"MATERIAL EN ESPERA - SIN NUEVA FECHA; ","")&amp;IF(AND(N13="Sí",O13=""),"FALTA ORDEN DE CAMBIO - SIN NÚM.; ","")&amp;IF(F13="","DÍAS PERDIDOS EN BLANCO; ","")&amp;IF(AND(N(B13)&gt;0,C13="",TODAY()-N(B13)&gt;N('Ajustes'!$B$3)),"ABIERTO - SIN FECHA DE FIN; ",""))-2)))</f>
        <v/>
      </c>
    </row>
    <row r="14">
      <c r="B14" s="7" t="n"/>
      <c r="C14" s="7" t="n"/>
      <c r="E14" s="8" t="n"/>
      <c r="G14" s="8" t="n"/>
      <c r="I14" s="7" t="n"/>
      <c r="M14" s="7" t="n"/>
      <c r="P14" s="9" t="n"/>
      <c r="R14" s="8">
        <f>IF(NOT(OR(A14&lt;&gt;"",B14&lt;&gt;"",E14&lt;&gt;"")),"",IF(IF(A14="","SIN OBRA; ",IF(COUNTIF('Obras'!$A$2:$A$51,A14)=0,"OBRA NO ESTÁ EN OBRAS; ",""))&amp;IF(N(B14)=0,"SIN FECHA DE INICIO; ","")&amp;IF(D14="","SIN CAUSA; ","")&amp;IF(OR(H14&lt;&gt;"Sí",NOT(OR(J14="Correo",J14="Mensaje de texto",J14="Carta",J14="Aplicación / portal"))),"SIN AVISO POR ESCRITO AL CLIENTE; ","")&amp;IF(AND(N(B14)&gt;0,N(I14)&gt;0,N(I14)-N(B14)&gt;N('Ajustes'!$B$2)),"AVISO DESPUÉS DE AJUSTES; ","")&amp;IF(AND(D14="Decisión / selección del cliente",K14&lt;&gt;"Sí"),"DECISIÓN DEL CLIENTE - SIN VISTO BUENO ESCRITO; ","")&amp;IF(AND(D14="Material en espera",N(M14)=0),"MATERIAL EN ESPERA - SIN NUEVA FECHA; ","")&amp;IF(AND(N14="Sí",O14=""),"FALTA ORDEN DE CAMBIO - SIN NÚM.; ","")&amp;IF(F14="","DÍAS PERDIDOS EN BLANCO; ","")&amp;IF(AND(N(B14)&gt;0,C14="",TODAY()-N(B14)&gt;N('Ajustes'!$B$3)),"ABIERTO - SIN FECHA DE FIN; ","")="","",LEFT(IF(A14="","SIN OBRA; ",IF(COUNTIF('Obras'!$A$2:$A$51,A14)=0,"OBRA NO ESTÁ EN OBRAS; ",""))&amp;IF(N(B14)=0,"SIN FECHA DE INICIO; ","")&amp;IF(D14="","SIN CAUSA; ","")&amp;IF(OR(H14&lt;&gt;"Sí",NOT(OR(J14="Correo",J14="Mensaje de texto",J14="Carta",J14="Aplicación / portal"))),"SIN AVISO POR ESCRITO AL CLIENTE; ","")&amp;IF(AND(N(B14)&gt;0,N(I14)&gt;0,N(I14)-N(B14)&gt;N('Ajustes'!$B$2)),"AVISO DESPUÉS DE AJUSTES; ","")&amp;IF(AND(D14="Decisión / selección del cliente",K14&lt;&gt;"Sí"),"DECISIÓN DEL CLIENTE - SIN VISTO BUENO ESCRITO; ","")&amp;IF(AND(D14="Material en espera",N(M14)=0),"MATERIAL EN ESPERA - SIN NUEVA FECHA; ","")&amp;IF(AND(N14="Sí",O14=""),"FALTA ORDEN DE CAMBIO - SIN NÚM.; ","")&amp;IF(F14="","DÍAS PERDIDOS EN BLANCO; ","")&amp;IF(AND(N(B14)&gt;0,C14="",TODAY()-N(B14)&gt;N('Ajustes'!$B$3)),"ABIERTO - SIN FECHA DE FIN; ",""),LEN(IF(A14="","SIN OBRA; ",IF(COUNTIF('Obras'!$A$2:$A$51,A14)=0,"OBRA NO ESTÁ EN OBRAS; ",""))&amp;IF(N(B14)=0,"SIN FECHA DE INICIO; ","")&amp;IF(D14="","SIN CAUSA; ","")&amp;IF(OR(H14&lt;&gt;"Sí",NOT(OR(J14="Correo",J14="Mensaje de texto",J14="Carta",J14="Aplicación / portal"))),"SIN AVISO POR ESCRITO AL CLIENTE; ","")&amp;IF(AND(N(B14)&gt;0,N(I14)&gt;0,N(I14)-N(B14)&gt;N('Ajustes'!$B$2)),"AVISO DESPUÉS DE AJUSTES; ","")&amp;IF(AND(D14="Decisión / selección del cliente",K14&lt;&gt;"Sí"),"DECISIÓN DEL CLIENTE - SIN VISTO BUENO ESCRITO; ","")&amp;IF(AND(D14="Material en espera",N(M14)=0),"MATERIAL EN ESPERA - SIN NUEVA FECHA; ","")&amp;IF(AND(N14="Sí",O14=""),"FALTA ORDEN DE CAMBIO - SIN NÚM.; ","")&amp;IF(F14="","DÍAS PERDIDOS EN BLANCO; ","")&amp;IF(AND(N(B14)&gt;0,C14="",TODAY()-N(B14)&gt;N('Ajustes'!$B$3)),"ABIERTO - SIN FECHA DE FIN; ",""))-2)))</f>
        <v/>
      </c>
    </row>
    <row r="15">
      <c r="B15" s="7" t="n"/>
      <c r="C15" s="7" t="n"/>
      <c r="E15" s="8" t="n"/>
      <c r="G15" s="8" t="n"/>
      <c r="I15" s="7" t="n"/>
      <c r="M15" s="7" t="n"/>
      <c r="P15" s="9" t="n"/>
      <c r="R15" s="8">
        <f>IF(NOT(OR(A15&lt;&gt;"",B15&lt;&gt;"",E15&lt;&gt;"")),"",IF(IF(A15="","SIN OBRA; ",IF(COUNTIF('Obras'!$A$2:$A$51,A15)=0,"OBRA NO ESTÁ EN OBRAS; ",""))&amp;IF(N(B15)=0,"SIN FECHA DE INICIO; ","")&amp;IF(D15="","SIN CAUSA; ","")&amp;IF(OR(H15&lt;&gt;"Sí",NOT(OR(J15="Correo",J15="Mensaje de texto",J15="Carta",J15="Aplicación / portal"))),"SIN AVISO POR ESCRITO AL CLIENTE; ","")&amp;IF(AND(N(B15)&gt;0,N(I15)&gt;0,N(I15)-N(B15)&gt;N('Ajustes'!$B$2)),"AVISO DESPUÉS DE AJUSTES; ","")&amp;IF(AND(D15="Decisión / selección del cliente",K15&lt;&gt;"Sí"),"DECISIÓN DEL CLIENTE - SIN VISTO BUENO ESCRITO; ","")&amp;IF(AND(D15="Material en espera",N(M15)=0),"MATERIAL EN ESPERA - SIN NUEVA FECHA; ","")&amp;IF(AND(N15="Sí",O15=""),"FALTA ORDEN DE CAMBIO - SIN NÚM.; ","")&amp;IF(F15="","DÍAS PERDIDOS EN BLANCO; ","")&amp;IF(AND(N(B15)&gt;0,C15="",TODAY()-N(B15)&gt;N('Ajustes'!$B$3)),"ABIERTO - SIN FECHA DE FIN; ","")="","",LEFT(IF(A15="","SIN OBRA; ",IF(COUNTIF('Obras'!$A$2:$A$51,A15)=0,"OBRA NO ESTÁ EN OBRAS; ",""))&amp;IF(N(B15)=0,"SIN FECHA DE INICIO; ","")&amp;IF(D15="","SIN CAUSA; ","")&amp;IF(OR(H15&lt;&gt;"Sí",NOT(OR(J15="Correo",J15="Mensaje de texto",J15="Carta",J15="Aplicación / portal"))),"SIN AVISO POR ESCRITO AL CLIENTE; ","")&amp;IF(AND(N(B15)&gt;0,N(I15)&gt;0,N(I15)-N(B15)&gt;N('Ajustes'!$B$2)),"AVISO DESPUÉS DE AJUSTES; ","")&amp;IF(AND(D15="Decisión / selección del cliente",K15&lt;&gt;"Sí"),"DECISIÓN DEL CLIENTE - SIN VISTO BUENO ESCRITO; ","")&amp;IF(AND(D15="Material en espera",N(M15)=0),"MATERIAL EN ESPERA - SIN NUEVA FECHA; ","")&amp;IF(AND(N15="Sí",O15=""),"FALTA ORDEN DE CAMBIO - SIN NÚM.; ","")&amp;IF(F15="","DÍAS PERDIDOS EN BLANCO; ","")&amp;IF(AND(N(B15)&gt;0,C15="",TODAY()-N(B15)&gt;N('Ajustes'!$B$3)),"ABIERTO - SIN FECHA DE FIN; ",""),LEN(IF(A15="","SIN OBRA; ",IF(COUNTIF('Obras'!$A$2:$A$51,A15)=0,"OBRA NO ESTÁ EN OBRAS; ",""))&amp;IF(N(B15)=0,"SIN FECHA DE INICIO; ","")&amp;IF(D15="","SIN CAUSA; ","")&amp;IF(OR(H15&lt;&gt;"Sí",NOT(OR(J15="Correo",J15="Mensaje de texto",J15="Carta",J15="Aplicación / portal"))),"SIN AVISO POR ESCRITO AL CLIENTE; ","")&amp;IF(AND(N(B15)&gt;0,N(I15)&gt;0,N(I15)-N(B15)&gt;N('Ajustes'!$B$2)),"AVISO DESPUÉS DE AJUSTES; ","")&amp;IF(AND(D15="Decisión / selección del cliente",K15&lt;&gt;"Sí"),"DECISIÓN DEL CLIENTE - SIN VISTO BUENO ESCRITO; ","")&amp;IF(AND(D15="Material en espera",N(M15)=0),"MATERIAL EN ESPERA - SIN NUEVA FECHA; ","")&amp;IF(AND(N15="Sí",O15=""),"FALTA ORDEN DE CAMBIO - SIN NÚM.; ","")&amp;IF(F15="","DÍAS PERDIDOS EN BLANCO; ","")&amp;IF(AND(N(B15)&gt;0,C15="",TODAY()-N(B15)&gt;N('Ajustes'!$B$3)),"ABIERTO - SIN FECHA DE FIN; ",""))-2)))</f>
        <v/>
      </c>
    </row>
    <row r="16">
      <c r="B16" s="7" t="n"/>
      <c r="C16" s="7" t="n"/>
      <c r="E16" s="8" t="n"/>
      <c r="G16" s="8" t="n"/>
      <c r="I16" s="7" t="n"/>
      <c r="M16" s="7" t="n"/>
      <c r="P16" s="9" t="n"/>
      <c r="R16" s="8">
        <f>IF(NOT(OR(A16&lt;&gt;"",B16&lt;&gt;"",E16&lt;&gt;"")),"",IF(IF(A16="","SIN OBRA; ",IF(COUNTIF('Obras'!$A$2:$A$51,A16)=0,"OBRA NO ESTÁ EN OBRAS; ",""))&amp;IF(N(B16)=0,"SIN FECHA DE INICIO; ","")&amp;IF(D16="","SIN CAUSA; ","")&amp;IF(OR(H16&lt;&gt;"Sí",NOT(OR(J16="Correo",J16="Mensaje de texto",J16="Carta",J16="Aplicación / portal"))),"SIN AVISO POR ESCRITO AL CLIENTE; ","")&amp;IF(AND(N(B16)&gt;0,N(I16)&gt;0,N(I16)-N(B16)&gt;N('Ajustes'!$B$2)),"AVISO DESPUÉS DE AJUSTES; ","")&amp;IF(AND(D16="Decisión / selección del cliente",K16&lt;&gt;"Sí"),"DECISIÓN DEL CLIENTE - SIN VISTO BUENO ESCRITO; ","")&amp;IF(AND(D16="Material en espera",N(M16)=0),"MATERIAL EN ESPERA - SIN NUEVA FECHA; ","")&amp;IF(AND(N16="Sí",O16=""),"FALTA ORDEN DE CAMBIO - SIN NÚM.; ","")&amp;IF(F16="","DÍAS PERDIDOS EN BLANCO; ","")&amp;IF(AND(N(B16)&gt;0,C16="",TODAY()-N(B16)&gt;N('Ajustes'!$B$3)),"ABIERTO - SIN FECHA DE FIN; ","")="","",LEFT(IF(A16="","SIN OBRA; ",IF(COUNTIF('Obras'!$A$2:$A$51,A16)=0,"OBRA NO ESTÁ EN OBRAS; ",""))&amp;IF(N(B16)=0,"SIN FECHA DE INICIO; ","")&amp;IF(D16="","SIN CAUSA; ","")&amp;IF(OR(H16&lt;&gt;"Sí",NOT(OR(J16="Correo",J16="Mensaje de texto",J16="Carta",J16="Aplicación / portal"))),"SIN AVISO POR ESCRITO AL CLIENTE; ","")&amp;IF(AND(N(B16)&gt;0,N(I16)&gt;0,N(I16)-N(B16)&gt;N('Ajustes'!$B$2)),"AVISO DESPUÉS DE AJUSTES; ","")&amp;IF(AND(D16="Decisión / selección del cliente",K16&lt;&gt;"Sí"),"DECISIÓN DEL CLIENTE - SIN VISTO BUENO ESCRITO; ","")&amp;IF(AND(D16="Material en espera",N(M16)=0),"MATERIAL EN ESPERA - SIN NUEVA FECHA; ","")&amp;IF(AND(N16="Sí",O16=""),"FALTA ORDEN DE CAMBIO - SIN NÚM.; ","")&amp;IF(F16="","DÍAS PERDIDOS EN BLANCO; ","")&amp;IF(AND(N(B16)&gt;0,C16="",TODAY()-N(B16)&gt;N('Ajustes'!$B$3)),"ABIERTO - SIN FECHA DE FIN; ",""),LEN(IF(A16="","SIN OBRA; ",IF(COUNTIF('Obras'!$A$2:$A$51,A16)=0,"OBRA NO ESTÁ EN OBRAS; ",""))&amp;IF(N(B16)=0,"SIN FECHA DE INICIO; ","")&amp;IF(D16="","SIN CAUSA; ","")&amp;IF(OR(H16&lt;&gt;"Sí",NOT(OR(J16="Correo",J16="Mensaje de texto",J16="Carta",J16="Aplicación / portal"))),"SIN AVISO POR ESCRITO AL CLIENTE; ","")&amp;IF(AND(N(B16)&gt;0,N(I16)&gt;0,N(I16)-N(B16)&gt;N('Ajustes'!$B$2)),"AVISO DESPUÉS DE AJUSTES; ","")&amp;IF(AND(D16="Decisión / selección del cliente",K16&lt;&gt;"Sí"),"DECISIÓN DEL CLIENTE - SIN VISTO BUENO ESCRITO; ","")&amp;IF(AND(D16="Material en espera",N(M16)=0),"MATERIAL EN ESPERA - SIN NUEVA FECHA; ","")&amp;IF(AND(N16="Sí",O16=""),"FALTA ORDEN DE CAMBIO - SIN NÚM.; ","")&amp;IF(F16="","DÍAS PERDIDOS EN BLANCO; ","")&amp;IF(AND(N(B16)&gt;0,C16="",TODAY()-N(B16)&gt;N('Ajustes'!$B$3)),"ABIERTO - SIN FECHA DE FIN; ",""))-2)))</f>
        <v/>
      </c>
    </row>
    <row r="17">
      <c r="B17" s="7" t="n"/>
      <c r="C17" s="7" t="n"/>
      <c r="E17" s="8" t="n"/>
      <c r="G17" s="8" t="n"/>
      <c r="I17" s="7" t="n"/>
      <c r="M17" s="7" t="n"/>
      <c r="P17" s="9" t="n"/>
      <c r="R17" s="8">
        <f>IF(NOT(OR(A17&lt;&gt;"",B17&lt;&gt;"",E17&lt;&gt;"")),"",IF(IF(A17="","SIN OBRA; ",IF(COUNTIF('Obras'!$A$2:$A$51,A17)=0,"OBRA NO ESTÁ EN OBRAS; ",""))&amp;IF(N(B17)=0,"SIN FECHA DE INICIO; ","")&amp;IF(D17="","SIN CAUSA; ","")&amp;IF(OR(H17&lt;&gt;"Sí",NOT(OR(J17="Correo",J17="Mensaje de texto",J17="Carta",J17="Aplicación / portal"))),"SIN AVISO POR ESCRITO AL CLIENTE; ","")&amp;IF(AND(N(B17)&gt;0,N(I17)&gt;0,N(I17)-N(B17)&gt;N('Ajustes'!$B$2)),"AVISO DESPUÉS DE AJUSTES; ","")&amp;IF(AND(D17="Decisión / selección del cliente",K17&lt;&gt;"Sí"),"DECISIÓN DEL CLIENTE - SIN VISTO BUENO ESCRITO; ","")&amp;IF(AND(D17="Material en espera",N(M17)=0),"MATERIAL EN ESPERA - SIN NUEVA FECHA; ","")&amp;IF(AND(N17="Sí",O17=""),"FALTA ORDEN DE CAMBIO - SIN NÚM.; ","")&amp;IF(F17="","DÍAS PERDIDOS EN BLANCO; ","")&amp;IF(AND(N(B17)&gt;0,C17="",TODAY()-N(B17)&gt;N('Ajustes'!$B$3)),"ABIERTO - SIN FECHA DE FIN; ","")="","",LEFT(IF(A17="","SIN OBRA; ",IF(COUNTIF('Obras'!$A$2:$A$51,A17)=0,"OBRA NO ESTÁ EN OBRAS; ",""))&amp;IF(N(B17)=0,"SIN FECHA DE INICIO; ","")&amp;IF(D17="","SIN CAUSA; ","")&amp;IF(OR(H17&lt;&gt;"Sí",NOT(OR(J17="Correo",J17="Mensaje de texto",J17="Carta",J17="Aplicación / portal"))),"SIN AVISO POR ESCRITO AL CLIENTE; ","")&amp;IF(AND(N(B17)&gt;0,N(I17)&gt;0,N(I17)-N(B17)&gt;N('Ajustes'!$B$2)),"AVISO DESPUÉS DE AJUSTES; ","")&amp;IF(AND(D17="Decisión / selección del cliente",K17&lt;&gt;"Sí"),"DECISIÓN DEL CLIENTE - SIN VISTO BUENO ESCRITO; ","")&amp;IF(AND(D17="Material en espera",N(M17)=0),"MATERIAL EN ESPERA - SIN NUEVA FECHA; ","")&amp;IF(AND(N17="Sí",O17=""),"FALTA ORDEN DE CAMBIO - SIN NÚM.; ","")&amp;IF(F17="","DÍAS PERDIDOS EN BLANCO; ","")&amp;IF(AND(N(B17)&gt;0,C17="",TODAY()-N(B17)&gt;N('Ajustes'!$B$3)),"ABIERTO - SIN FECHA DE FIN; ",""),LEN(IF(A17="","SIN OBRA; ",IF(COUNTIF('Obras'!$A$2:$A$51,A17)=0,"OBRA NO ESTÁ EN OBRAS; ",""))&amp;IF(N(B17)=0,"SIN FECHA DE INICIO; ","")&amp;IF(D17="","SIN CAUSA; ","")&amp;IF(OR(H17&lt;&gt;"Sí",NOT(OR(J17="Correo",J17="Mensaje de texto",J17="Carta",J17="Aplicación / portal"))),"SIN AVISO POR ESCRITO AL CLIENTE; ","")&amp;IF(AND(N(B17)&gt;0,N(I17)&gt;0,N(I17)-N(B17)&gt;N('Ajustes'!$B$2)),"AVISO DESPUÉS DE AJUSTES; ","")&amp;IF(AND(D17="Decisión / selección del cliente",K17&lt;&gt;"Sí"),"DECISIÓN DEL CLIENTE - SIN VISTO BUENO ESCRITO; ","")&amp;IF(AND(D17="Material en espera",N(M17)=0),"MATERIAL EN ESPERA - SIN NUEVA FECHA; ","")&amp;IF(AND(N17="Sí",O17=""),"FALTA ORDEN DE CAMBIO - SIN NÚM.; ","")&amp;IF(F17="","DÍAS PERDIDOS EN BLANCO; ","")&amp;IF(AND(N(B17)&gt;0,C17="",TODAY()-N(B17)&gt;N('Ajustes'!$B$3)),"ABIERTO - SIN FECHA DE FIN; ",""))-2)))</f>
        <v/>
      </c>
    </row>
    <row r="18">
      <c r="B18" s="7" t="n"/>
      <c r="C18" s="7" t="n"/>
      <c r="E18" s="8" t="n"/>
      <c r="G18" s="8" t="n"/>
      <c r="I18" s="7" t="n"/>
      <c r="M18" s="7" t="n"/>
      <c r="P18" s="9" t="n"/>
      <c r="R18" s="8">
        <f>IF(NOT(OR(A18&lt;&gt;"",B18&lt;&gt;"",E18&lt;&gt;"")),"",IF(IF(A18="","SIN OBRA; ",IF(COUNTIF('Obras'!$A$2:$A$51,A18)=0,"OBRA NO ESTÁ EN OBRAS; ",""))&amp;IF(N(B18)=0,"SIN FECHA DE INICIO; ","")&amp;IF(D18="","SIN CAUSA; ","")&amp;IF(OR(H18&lt;&gt;"Sí",NOT(OR(J18="Correo",J18="Mensaje de texto",J18="Carta",J18="Aplicación / portal"))),"SIN AVISO POR ESCRITO AL CLIENTE; ","")&amp;IF(AND(N(B18)&gt;0,N(I18)&gt;0,N(I18)-N(B18)&gt;N('Ajustes'!$B$2)),"AVISO DESPUÉS DE AJUSTES; ","")&amp;IF(AND(D18="Decisión / selección del cliente",K18&lt;&gt;"Sí"),"DECISIÓN DEL CLIENTE - SIN VISTO BUENO ESCRITO; ","")&amp;IF(AND(D18="Material en espera",N(M18)=0),"MATERIAL EN ESPERA - SIN NUEVA FECHA; ","")&amp;IF(AND(N18="Sí",O18=""),"FALTA ORDEN DE CAMBIO - SIN NÚM.; ","")&amp;IF(F18="","DÍAS PERDIDOS EN BLANCO; ","")&amp;IF(AND(N(B18)&gt;0,C18="",TODAY()-N(B18)&gt;N('Ajustes'!$B$3)),"ABIERTO - SIN FECHA DE FIN; ","")="","",LEFT(IF(A18="","SIN OBRA; ",IF(COUNTIF('Obras'!$A$2:$A$51,A18)=0,"OBRA NO ESTÁ EN OBRAS; ",""))&amp;IF(N(B18)=0,"SIN FECHA DE INICIO; ","")&amp;IF(D18="","SIN CAUSA; ","")&amp;IF(OR(H18&lt;&gt;"Sí",NOT(OR(J18="Correo",J18="Mensaje de texto",J18="Carta",J18="Aplicación / portal"))),"SIN AVISO POR ESCRITO AL CLIENTE; ","")&amp;IF(AND(N(B18)&gt;0,N(I18)&gt;0,N(I18)-N(B18)&gt;N('Ajustes'!$B$2)),"AVISO DESPUÉS DE AJUSTES; ","")&amp;IF(AND(D18="Decisión / selección del cliente",K18&lt;&gt;"Sí"),"DECISIÓN DEL CLIENTE - SIN VISTO BUENO ESCRITO; ","")&amp;IF(AND(D18="Material en espera",N(M18)=0),"MATERIAL EN ESPERA - SIN NUEVA FECHA; ","")&amp;IF(AND(N18="Sí",O18=""),"FALTA ORDEN DE CAMBIO - SIN NÚM.; ","")&amp;IF(F18="","DÍAS PERDIDOS EN BLANCO; ","")&amp;IF(AND(N(B18)&gt;0,C18="",TODAY()-N(B18)&gt;N('Ajustes'!$B$3)),"ABIERTO - SIN FECHA DE FIN; ",""),LEN(IF(A18="","SIN OBRA; ",IF(COUNTIF('Obras'!$A$2:$A$51,A18)=0,"OBRA NO ESTÁ EN OBRAS; ",""))&amp;IF(N(B18)=0,"SIN FECHA DE INICIO; ","")&amp;IF(D18="","SIN CAUSA; ","")&amp;IF(OR(H18&lt;&gt;"Sí",NOT(OR(J18="Correo",J18="Mensaje de texto",J18="Carta",J18="Aplicación / portal"))),"SIN AVISO POR ESCRITO AL CLIENTE; ","")&amp;IF(AND(N(B18)&gt;0,N(I18)&gt;0,N(I18)-N(B18)&gt;N('Ajustes'!$B$2)),"AVISO DESPUÉS DE AJUSTES; ","")&amp;IF(AND(D18="Decisión / selección del cliente",K18&lt;&gt;"Sí"),"DECISIÓN DEL CLIENTE - SIN VISTO BUENO ESCRITO; ","")&amp;IF(AND(D18="Material en espera",N(M18)=0),"MATERIAL EN ESPERA - SIN NUEVA FECHA; ","")&amp;IF(AND(N18="Sí",O18=""),"FALTA ORDEN DE CAMBIO - SIN NÚM.; ","")&amp;IF(F18="","DÍAS PERDIDOS EN BLANCO; ","")&amp;IF(AND(N(B18)&gt;0,C18="",TODAY()-N(B18)&gt;N('Ajustes'!$B$3)),"ABIERTO - SIN FECHA DE FIN; ",""))-2)))</f>
        <v/>
      </c>
    </row>
    <row r="19">
      <c r="B19" s="7" t="n"/>
      <c r="C19" s="7" t="n"/>
      <c r="E19" s="8" t="n"/>
      <c r="G19" s="8" t="n"/>
      <c r="I19" s="7" t="n"/>
      <c r="M19" s="7" t="n"/>
      <c r="P19" s="9" t="n"/>
      <c r="R19" s="8">
        <f>IF(NOT(OR(A19&lt;&gt;"",B19&lt;&gt;"",E19&lt;&gt;"")),"",IF(IF(A19="","SIN OBRA; ",IF(COUNTIF('Obras'!$A$2:$A$51,A19)=0,"OBRA NO ESTÁ EN OBRAS; ",""))&amp;IF(N(B19)=0,"SIN FECHA DE INICIO; ","")&amp;IF(D19="","SIN CAUSA; ","")&amp;IF(OR(H19&lt;&gt;"Sí",NOT(OR(J19="Correo",J19="Mensaje de texto",J19="Carta",J19="Aplicación / portal"))),"SIN AVISO POR ESCRITO AL CLIENTE; ","")&amp;IF(AND(N(B19)&gt;0,N(I19)&gt;0,N(I19)-N(B19)&gt;N('Ajustes'!$B$2)),"AVISO DESPUÉS DE AJUSTES; ","")&amp;IF(AND(D19="Decisión / selección del cliente",K19&lt;&gt;"Sí"),"DECISIÓN DEL CLIENTE - SIN VISTO BUENO ESCRITO; ","")&amp;IF(AND(D19="Material en espera",N(M19)=0),"MATERIAL EN ESPERA - SIN NUEVA FECHA; ","")&amp;IF(AND(N19="Sí",O19=""),"FALTA ORDEN DE CAMBIO - SIN NÚM.; ","")&amp;IF(F19="","DÍAS PERDIDOS EN BLANCO; ","")&amp;IF(AND(N(B19)&gt;0,C19="",TODAY()-N(B19)&gt;N('Ajustes'!$B$3)),"ABIERTO - SIN FECHA DE FIN; ","")="","",LEFT(IF(A19="","SIN OBRA; ",IF(COUNTIF('Obras'!$A$2:$A$51,A19)=0,"OBRA NO ESTÁ EN OBRAS; ",""))&amp;IF(N(B19)=0,"SIN FECHA DE INICIO; ","")&amp;IF(D19="","SIN CAUSA; ","")&amp;IF(OR(H19&lt;&gt;"Sí",NOT(OR(J19="Correo",J19="Mensaje de texto",J19="Carta",J19="Aplicación / portal"))),"SIN AVISO POR ESCRITO AL CLIENTE; ","")&amp;IF(AND(N(B19)&gt;0,N(I19)&gt;0,N(I19)-N(B19)&gt;N('Ajustes'!$B$2)),"AVISO DESPUÉS DE AJUSTES; ","")&amp;IF(AND(D19="Decisión / selección del cliente",K19&lt;&gt;"Sí"),"DECISIÓN DEL CLIENTE - SIN VISTO BUENO ESCRITO; ","")&amp;IF(AND(D19="Material en espera",N(M19)=0),"MATERIAL EN ESPERA - SIN NUEVA FECHA; ","")&amp;IF(AND(N19="Sí",O19=""),"FALTA ORDEN DE CAMBIO - SIN NÚM.; ","")&amp;IF(F19="","DÍAS PERDIDOS EN BLANCO; ","")&amp;IF(AND(N(B19)&gt;0,C19="",TODAY()-N(B19)&gt;N('Ajustes'!$B$3)),"ABIERTO - SIN FECHA DE FIN; ",""),LEN(IF(A19="","SIN OBRA; ",IF(COUNTIF('Obras'!$A$2:$A$51,A19)=0,"OBRA NO ESTÁ EN OBRAS; ",""))&amp;IF(N(B19)=0,"SIN FECHA DE INICIO; ","")&amp;IF(D19="","SIN CAUSA; ","")&amp;IF(OR(H19&lt;&gt;"Sí",NOT(OR(J19="Correo",J19="Mensaje de texto",J19="Carta",J19="Aplicación / portal"))),"SIN AVISO POR ESCRITO AL CLIENTE; ","")&amp;IF(AND(N(B19)&gt;0,N(I19)&gt;0,N(I19)-N(B19)&gt;N('Ajustes'!$B$2)),"AVISO DESPUÉS DE AJUSTES; ","")&amp;IF(AND(D19="Decisión / selección del cliente",K19&lt;&gt;"Sí"),"DECISIÓN DEL CLIENTE - SIN VISTO BUENO ESCRITO; ","")&amp;IF(AND(D19="Material en espera",N(M19)=0),"MATERIAL EN ESPERA - SIN NUEVA FECHA; ","")&amp;IF(AND(N19="Sí",O19=""),"FALTA ORDEN DE CAMBIO - SIN NÚM.; ","")&amp;IF(F19="","DÍAS PERDIDOS EN BLANCO; ","")&amp;IF(AND(N(B19)&gt;0,C19="",TODAY()-N(B19)&gt;N('Ajustes'!$B$3)),"ABIERTO - SIN FECHA DE FIN; ",""))-2)))</f>
        <v/>
      </c>
    </row>
    <row r="20">
      <c r="B20" s="7" t="n"/>
      <c r="C20" s="7" t="n"/>
      <c r="E20" s="8" t="n"/>
      <c r="G20" s="8" t="n"/>
      <c r="I20" s="7" t="n"/>
      <c r="M20" s="7" t="n"/>
      <c r="P20" s="9" t="n"/>
      <c r="R20" s="8">
        <f>IF(NOT(OR(A20&lt;&gt;"",B20&lt;&gt;"",E20&lt;&gt;"")),"",IF(IF(A20="","SIN OBRA; ",IF(COUNTIF('Obras'!$A$2:$A$51,A20)=0,"OBRA NO ESTÁ EN OBRAS; ",""))&amp;IF(N(B20)=0,"SIN FECHA DE INICIO; ","")&amp;IF(D20="","SIN CAUSA; ","")&amp;IF(OR(H20&lt;&gt;"Sí",NOT(OR(J20="Correo",J20="Mensaje de texto",J20="Carta",J20="Aplicación / portal"))),"SIN AVISO POR ESCRITO AL CLIENTE; ","")&amp;IF(AND(N(B20)&gt;0,N(I20)&gt;0,N(I20)-N(B20)&gt;N('Ajustes'!$B$2)),"AVISO DESPUÉS DE AJUSTES; ","")&amp;IF(AND(D20="Decisión / selección del cliente",K20&lt;&gt;"Sí"),"DECISIÓN DEL CLIENTE - SIN VISTO BUENO ESCRITO; ","")&amp;IF(AND(D20="Material en espera",N(M20)=0),"MATERIAL EN ESPERA - SIN NUEVA FECHA; ","")&amp;IF(AND(N20="Sí",O20=""),"FALTA ORDEN DE CAMBIO - SIN NÚM.; ","")&amp;IF(F20="","DÍAS PERDIDOS EN BLANCO; ","")&amp;IF(AND(N(B20)&gt;0,C20="",TODAY()-N(B20)&gt;N('Ajustes'!$B$3)),"ABIERTO - SIN FECHA DE FIN; ","")="","",LEFT(IF(A20="","SIN OBRA; ",IF(COUNTIF('Obras'!$A$2:$A$51,A20)=0,"OBRA NO ESTÁ EN OBRAS; ",""))&amp;IF(N(B20)=0,"SIN FECHA DE INICIO; ","")&amp;IF(D20="","SIN CAUSA; ","")&amp;IF(OR(H20&lt;&gt;"Sí",NOT(OR(J20="Correo",J20="Mensaje de texto",J20="Carta",J20="Aplicación / portal"))),"SIN AVISO POR ESCRITO AL CLIENTE; ","")&amp;IF(AND(N(B20)&gt;0,N(I20)&gt;0,N(I20)-N(B20)&gt;N('Ajustes'!$B$2)),"AVISO DESPUÉS DE AJUSTES; ","")&amp;IF(AND(D20="Decisión / selección del cliente",K20&lt;&gt;"Sí"),"DECISIÓN DEL CLIENTE - SIN VISTO BUENO ESCRITO; ","")&amp;IF(AND(D20="Material en espera",N(M20)=0),"MATERIAL EN ESPERA - SIN NUEVA FECHA; ","")&amp;IF(AND(N20="Sí",O20=""),"FALTA ORDEN DE CAMBIO - SIN NÚM.; ","")&amp;IF(F20="","DÍAS PERDIDOS EN BLANCO; ","")&amp;IF(AND(N(B20)&gt;0,C20="",TODAY()-N(B20)&gt;N('Ajustes'!$B$3)),"ABIERTO - SIN FECHA DE FIN; ",""),LEN(IF(A20="","SIN OBRA; ",IF(COUNTIF('Obras'!$A$2:$A$51,A20)=0,"OBRA NO ESTÁ EN OBRAS; ",""))&amp;IF(N(B20)=0,"SIN FECHA DE INICIO; ","")&amp;IF(D20="","SIN CAUSA; ","")&amp;IF(OR(H20&lt;&gt;"Sí",NOT(OR(J20="Correo",J20="Mensaje de texto",J20="Carta",J20="Aplicación / portal"))),"SIN AVISO POR ESCRITO AL CLIENTE; ","")&amp;IF(AND(N(B20)&gt;0,N(I20)&gt;0,N(I20)-N(B20)&gt;N('Ajustes'!$B$2)),"AVISO DESPUÉS DE AJUSTES; ","")&amp;IF(AND(D20="Decisión / selección del cliente",K20&lt;&gt;"Sí"),"DECISIÓN DEL CLIENTE - SIN VISTO BUENO ESCRITO; ","")&amp;IF(AND(D20="Material en espera",N(M20)=0),"MATERIAL EN ESPERA - SIN NUEVA FECHA; ","")&amp;IF(AND(N20="Sí",O20=""),"FALTA ORDEN DE CAMBIO - SIN NÚM.; ","")&amp;IF(F20="","DÍAS PERDIDOS EN BLANCO; ","")&amp;IF(AND(N(B20)&gt;0,C20="",TODAY()-N(B20)&gt;N('Ajustes'!$B$3)),"ABIERTO - SIN FECHA DE FIN; ",""))-2)))</f>
        <v/>
      </c>
    </row>
    <row r="21">
      <c r="B21" s="7" t="n"/>
      <c r="C21" s="7" t="n"/>
      <c r="E21" s="8" t="n"/>
      <c r="G21" s="8" t="n"/>
      <c r="I21" s="7" t="n"/>
      <c r="M21" s="7" t="n"/>
      <c r="P21" s="9" t="n"/>
      <c r="R21" s="8">
        <f>IF(NOT(OR(A21&lt;&gt;"",B21&lt;&gt;"",E21&lt;&gt;"")),"",IF(IF(A21="","SIN OBRA; ",IF(COUNTIF('Obras'!$A$2:$A$51,A21)=0,"OBRA NO ESTÁ EN OBRAS; ",""))&amp;IF(N(B21)=0,"SIN FECHA DE INICIO; ","")&amp;IF(D21="","SIN CAUSA; ","")&amp;IF(OR(H21&lt;&gt;"Sí",NOT(OR(J21="Correo",J21="Mensaje de texto",J21="Carta",J21="Aplicación / portal"))),"SIN AVISO POR ESCRITO AL CLIENTE; ","")&amp;IF(AND(N(B21)&gt;0,N(I21)&gt;0,N(I21)-N(B21)&gt;N('Ajustes'!$B$2)),"AVISO DESPUÉS DE AJUSTES; ","")&amp;IF(AND(D21="Decisión / selección del cliente",K21&lt;&gt;"Sí"),"DECISIÓN DEL CLIENTE - SIN VISTO BUENO ESCRITO; ","")&amp;IF(AND(D21="Material en espera",N(M21)=0),"MATERIAL EN ESPERA - SIN NUEVA FECHA; ","")&amp;IF(AND(N21="Sí",O21=""),"FALTA ORDEN DE CAMBIO - SIN NÚM.; ","")&amp;IF(F21="","DÍAS PERDIDOS EN BLANCO; ","")&amp;IF(AND(N(B21)&gt;0,C21="",TODAY()-N(B21)&gt;N('Ajustes'!$B$3)),"ABIERTO - SIN FECHA DE FIN; ","")="","",LEFT(IF(A21="","SIN OBRA; ",IF(COUNTIF('Obras'!$A$2:$A$51,A21)=0,"OBRA NO ESTÁ EN OBRAS; ",""))&amp;IF(N(B21)=0,"SIN FECHA DE INICIO; ","")&amp;IF(D21="","SIN CAUSA; ","")&amp;IF(OR(H21&lt;&gt;"Sí",NOT(OR(J21="Correo",J21="Mensaje de texto",J21="Carta",J21="Aplicación / portal"))),"SIN AVISO POR ESCRITO AL CLIENTE; ","")&amp;IF(AND(N(B21)&gt;0,N(I21)&gt;0,N(I21)-N(B21)&gt;N('Ajustes'!$B$2)),"AVISO DESPUÉS DE AJUSTES; ","")&amp;IF(AND(D21="Decisión / selección del cliente",K21&lt;&gt;"Sí"),"DECISIÓN DEL CLIENTE - SIN VISTO BUENO ESCRITO; ","")&amp;IF(AND(D21="Material en espera",N(M21)=0),"MATERIAL EN ESPERA - SIN NUEVA FECHA; ","")&amp;IF(AND(N21="Sí",O21=""),"FALTA ORDEN DE CAMBIO - SIN NÚM.; ","")&amp;IF(F21="","DÍAS PERDIDOS EN BLANCO; ","")&amp;IF(AND(N(B21)&gt;0,C21="",TODAY()-N(B21)&gt;N('Ajustes'!$B$3)),"ABIERTO - SIN FECHA DE FIN; ",""),LEN(IF(A21="","SIN OBRA; ",IF(COUNTIF('Obras'!$A$2:$A$51,A21)=0,"OBRA NO ESTÁ EN OBRAS; ",""))&amp;IF(N(B21)=0,"SIN FECHA DE INICIO; ","")&amp;IF(D21="","SIN CAUSA; ","")&amp;IF(OR(H21&lt;&gt;"Sí",NOT(OR(J21="Correo",J21="Mensaje de texto",J21="Carta",J21="Aplicación / portal"))),"SIN AVISO POR ESCRITO AL CLIENTE; ","")&amp;IF(AND(N(B21)&gt;0,N(I21)&gt;0,N(I21)-N(B21)&gt;N('Ajustes'!$B$2)),"AVISO DESPUÉS DE AJUSTES; ","")&amp;IF(AND(D21="Decisión / selección del cliente",K21&lt;&gt;"Sí"),"DECISIÓN DEL CLIENTE - SIN VISTO BUENO ESCRITO; ","")&amp;IF(AND(D21="Material en espera",N(M21)=0),"MATERIAL EN ESPERA - SIN NUEVA FECHA; ","")&amp;IF(AND(N21="Sí",O21=""),"FALTA ORDEN DE CAMBIO - SIN NÚM.; ","")&amp;IF(F21="","DÍAS PERDIDOS EN BLANCO; ","")&amp;IF(AND(N(B21)&gt;0,C21="",TODAY()-N(B21)&gt;N('Ajustes'!$B$3)),"ABIERTO - SIN FECHA DE FIN; ",""))-2)))</f>
        <v/>
      </c>
    </row>
    <row r="22">
      <c r="B22" s="7" t="n"/>
      <c r="C22" s="7" t="n"/>
      <c r="E22" s="8" t="n"/>
      <c r="G22" s="8" t="n"/>
      <c r="I22" s="7" t="n"/>
      <c r="M22" s="7" t="n"/>
      <c r="P22" s="9" t="n"/>
      <c r="R22" s="8">
        <f>IF(NOT(OR(A22&lt;&gt;"",B22&lt;&gt;"",E22&lt;&gt;"")),"",IF(IF(A22="","SIN OBRA; ",IF(COUNTIF('Obras'!$A$2:$A$51,A22)=0,"OBRA NO ESTÁ EN OBRAS; ",""))&amp;IF(N(B22)=0,"SIN FECHA DE INICIO; ","")&amp;IF(D22="","SIN CAUSA; ","")&amp;IF(OR(H22&lt;&gt;"Sí",NOT(OR(J22="Correo",J22="Mensaje de texto",J22="Carta",J22="Aplicación / portal"))),"SIN AVISO POR ESCRITO AL CLIENTE; ","")&amp;IF(AND(N(B22)&gt;0,N(I22)&gt;0,N(I22)-N(B22)&gt;N('Ajustes'!$B$2)),"AVISO DESPUÉS DE AJUSTES; ","")&amp;IF(AND(D22="Decisión / selección del cliente",K22&lt;&gt;"Sí"),"DECISIÓN DEL CLIENTE - SIN VISTO BUENO ESCRITO; ","")&amp;IF(AND(D22="Material en espera",N(M22)=0),"MATERIAL EN ESPERA - SIN NUEVA FECHA; ","")&amp;IF(AND(N22="Sí",O22=""),"FALTA ORDEN DE CAMBIO - SIN NÚM.; ","")&amp;IF(F22="","DÍAS PERDIDOS EN BLANCO; ","")&amp;IF(AND(N(B22)&gt;0,C22="",TODAY()-N(B22)&gt;N('Ajustes'!$B$3)),"ABIERTO - SIN FECHA DE FIN; ","")="","",LEFT(IF(A22="","SIN OBRA; ",IF(COUNTIF('Obras'!$A$2:$A$51,A22)=0,"OBRA NO ESTÁ EN OBRAS; ",""))&amp;IF(N(B22)=0,"SIN FECHA DE INICIO; ","")&amp;IF(D22="","SIN CAUSA; ","")&amp;IF(OR(H22&lt;&gt;"Sí",NOT(OR(J22="Correo",J22="Mensaje de texto",J22="Carta",J22="Aplicación / portal"))),"SIN AVISO POR ESCRITO AL CLIENTE; ","")&amp;IF(AND(N(B22)&gt;0,N(I22)&gt;0,N(I22)-N(B22)&gt;N('Ajustes'!$B$2)),"AVISO DESPUÉS DE AJUSTES; ","")&amp;IF(AND(D22="Decisión / selección del cliente",K22&lt;&gt;"Sí"),"DECISIÓN DEL CLIENTE - SIN VISTO BUENO ESCRITO; ","")&amp;IF(AND(D22="Material en espera",N(M22)=0),"MATERIAL EN ESPERA - SIN NUEVA FECHA; ","")&amp;IF(AND(N22="Sí",O22=""),"FALTA ORDEN DE CAMBIO - SIN NÚM.; ","")&amp;IF(F22="","DÍAS PERDIDOS EN BLANCO; ","")&amp;IF(AND(N(B22)&gt;0,C22="",TODAY()-N(B22)&gt;N('Ajustes'!$B$3)),"ABIERTO - SIN FECHA DE FIN; ",""),LEN(IF(A22="","SIN OBRA; ",IF(COUNTIF('Obras'!$A$2:$A$51,A22)=0,"OBRA NO ESTÁ EN OBRAS; ",""))&amp;IF(N(B22)=0,"SIN FECHA DE INICIO; ","")&amp;IF(D22="","SIN CAUSA; ","")&amp;IF(OR(H22&lt;&gt;"Sí",NOT(OR(J22="Correo",J22="Mensaje de texto",J22="Carta",J22="Aplicación / portal"))),"SIN AVISO POR ESCRITO AL CLIENTE; ","")&amp;IF(AND(N(B22)&gt;0,N(I22)&gt;0,N(I22)-N(B22)&gt;N('Ajustes'!$B$2)),"AVISO DESPUÉS DE AJUSTES; ","")&amp;IF(AND(D22="Decisión / selección del cliente",K22&lt;&gt;"Sí"),"DECISIÓN DEL CLIENTE - SIN VISTO BUENO ESCRITO; ","")&amp;IF(AND(D22="Material en espera",N(M22)=0),"MATERIAL EN ESPERA - SIN NUEVA FECHA; ","")&amp;IF(AND(N22="Sí",O22=""),"FALTA ORDEN DE CAMBIO - SIN NÚM.; ","")&amp;IF(F22="","DÍAS PERDIDOS EN BLANCO; ","")&amp;IF(AND(N(B22)&gt;0,C22="",TODAY()-N(B22)&gt;N('Ajustes'!$B$3)),"ABIERTO - SIN FECHA DE FIN; ",""))-2)))</f>
        <v/>
      </c>
    </row>
    <row r="23">
      <c r="B23" s="7" t="n"/>
      <c r="C23" s="7" t="n"/>
      <c r="E23" s="8" t="n"/>
      <c r="G23" s="8" t="n"/>
      <c r="I23" s="7" t="n"/>
      <c r="M23" s="7" t="n"/>
      <c r="P23" s="9" t="n"/>
      <c r="R23" s="8">
        <f>IF(NOT(OR(A23&lt;&gt;"",B23&lt;&gt;"",E23&lt;&gt;"")),"",IF(IF(A23="","SIN OBRA; ",IF(COUNTIF('Obras'!$A$2:$A$51,A23)=0,"OBRA NO ESTÁ EN OBRAS; ",""))&amp;IF(N(B23)=0,"SIN FECHA DE INICIO; ","")&amp;IF(D23="","SIN CAUSA; ","")&amp;IF(OR(H23&lt;&gt;"Sí",NOT(OR(J23="Correo",J23="Mensaje de texto",J23="Carta",J23="Aplicación / portal"))),"SIN AVISO POR ESCRITO AL CLIENTE; ","")&amp;IF(AND(N(B23)&gt;0,N(I23)&gt;0,N(I23)-N(B23)&gt;N('Ajustes'!$B$2)),"AVISO DESPUÉS DE AJUSTES; ","")&amp;IF(AND(D23="Decisión / selección del cliente",K23&lt;&gt;"Sí"),"DECISIÓN DEL CLIENTE - SIN VISTO BUENO ESCRITO; ","")&amp;IF(AND(D23="Material en espera",N(M23)=0),"MATERIAL EN ESPERA - SIN NUEVA FECHA; ","")&amp;IF(AND(N23="Sí",O23=""),"FALTA ORDEN DE CAMBIO - SIN NÚM.; ","")&amp;IF(F23="","DÍAS PERDIDOS EN BLANCO; ","")&amp;IF(AND(N(B23)&gt;0,C23="",TODAY()-N(B23)&gt;N('Ajustes'!$B$3)),"ABIERTO - SIN FECHA DE FIN; ","")="","",LEFT(IF(A23="","SIN OBRA; ",IF(COUNTIF('Obras'!$A$2:$A$51,A23)=0,"OBRA NO ESTÁ EN OBRAS; ",""))&amp;IF(N(B23)=0,"SIN FECHA DE INICIO; ","")&amp;IF(D23="","SIN CAUSA; ","")&amp;IF(OR(H23&lt;&gt;"Sí",NOT(OR(J23="Correo",J23="Mensaje de texto",J23="Carta",J23="Aplicación / portal"))),"SIN AVISO POR ESCRITO AL CLIENTE; ","")&amp;IF(AND(N(B23)&gt;0,N(I23)&gt;0,N(I23)-N(B23)&gt;N('Ajustes'!$B$2)),"AVISO DESPUÉS DE AJUSTES; ","")&amp;IF(AND(D23="Decisión / selección del cliente",K23&lt;&gt;"Sí"),"DECISIÓN DEL CLIENTE - SIN VISTO BUENO ESCRITO; ","")&amp;IF(AND(D23="Material en espera",N(M23)=0),"MATERIAL EN ESPERA - SIN NUEVA FECHA; ","")&amp;IF(AND(N23="Sí",O23=""),"FALTA ORDEN DE CAMBIO - SIN NÚM.; ","")&amp;IF(F23="","DÍAS PERDIDOS EN BLANCO; ","")&amp;IF(AND(N(B23)&gt;0,C23="",TODAY()-N(B23)&gt;N('Ajustes'!$B$3)),"ABIERTO - SIN FECHA DE FIN; ",""),LEN(IF(A23="","SIN OBRA; ",IF(COUNTIF('Obras'!$A$2:$A$51,A23)=0,"OBRA NO ESTÁ EN OBRAS; ",""))&amp;IF(N(B23)=0,"SIN FECHA DE INICIO; ","")&amp;IF(D23="","SIN CAUSA; ","")&amp;IF(OR(H23&lt;&gt;"Sí",NOT(OR(J23="Correo",J23="Mensaje de texto",J23="Carta",J23="Aplicación / portal"))),"SIN AVISO POR ESCRITO AL CLIENTE; ","")&amp;IF(AND(N(B23)&gt;0,N(I23)&gt;0,N(I23)-N(B23)&gt;N('Ajustes'!$B$2)),"AVISO DESPUÉS DE AJUSTES; ","")&amp;IF(AND(D23="Decisión / selección del cliente",K23&lt;&gt;"Sí"),"DECISIÓN DEL CLIENTE - SIN VISTO BUENO ESCRITO; ","")&amp;IF(AND(D23="Material en espera",N(M23)=0),"MATERIAL EN ESPERA - SIN NUEVA FECHA; ","")&amp;IF(AND(N23="Sí",O23=""),"FALTA ORDEN DE CAMBIO - SIN NÚM.; ","")&amp;IF(F23="","DÍAS PERDIDOS EN BLANCO; ","")&amp;IF(AND(N(B23)&gt;0,C23="",TODAY()-N(B23)&gt;N('Ajustes'!$B$3)),"ABIERTO - SIN FECHA DE FIN; ",""))-2)))</f>
        <v/>
      </c>
    </row>
    <row r="24">
      <c r="B24" s="7" t="n"/>
      <c r="C24" s="7" t="n"/>
      <c r="E24" s="8" t="n"/>
      <c r="G24" s="8" t="n"/>
      <c r="I24" s="7" t="n"/>
      <c r="M24" s="7" t="n"/>
      <c r="P24" s="9" t="n"/>
      <c r="R24" s="8">
        <f>IF(NOT(OR(A24&lt;&gt;"",B24&lt;&gt;"",E24&lt;&gt;"")),"",IF(IF(A24="","SIN OBRA; ",IF(COUNTIF('Obras'!$A$2:$A$51,A24)=0,"OBRA NO ESTÁ EN OBRAS; ",""))&amp;IF(N(B24)=0,"SIN FECHA DE INICIO; ","")&amp;IF(D24="","SIN CAUSA; ","")&amp;IF(OR(H24&lt;&gt;"Sí",NOT(OR(J24="Correo",J24="Mensaje de texto",J24="Carta",J24="Aplicación / portal"))),"SIN AVISO POR ESCRITO AL CLIENTE; ","")&amp;IF(AND(N(B24)&gt;0,N(I24)&gt;0,N(I24)-N(B24)&gt;N('Ajustes'!$B$2)),"AVISO DESPUÉS DE AJUSTES; ","")&amp;IF(AND(D24="Decisión / selección del cliente",K24&lt;&gt;"Sí"),"DECISIÓN DEL CLIENTE - SIN VISTO BUENO ESCRITO; ","")&amp;IF(AND(D24="Material en espera",N(M24)=0),"MATERIAL EN ESPERA - SIN NUEVA FECHA; ","")&amp;IF(AND(N24="Sí",O24=""),"FALTA ORDEN DE CAMBIO - SIN NÚM.; ","")&amp;IF(F24="","DÍAS PERDIDOS EN BLANCO; ","")&amp;IF(AND(N(B24)&gt;0,C24="",TODAY()-N(B24)&gt;N('Ajustes'!$B$3)),"ABIERTO - SIN FECHA DE FIN; ","")="","",LEFT(IF(A24="","SIN OBRA; ",IF(COUNTIF('Obras'!$A$2:$A$51,A24)=0,"OBRA NO ESTÁ EN OBRAS; ",""))&amp;IF(N(B24)=0,"SIN FECHA DE INICIO; ","")&amp;IF(D24="","SIN CAUSA; ","")&amp;IF(OR(H24&lt;&gt;"Sí",NOT(OR(J24="Correo",J24="Mensaje de texto",J24="Carta",J24="Aplicación / portal"))),"SIN AVISO POR ESCRITO AL CLIENTE; ","")&amp;IF(AND(N(B24)&gt;0,N(I24)&gt;0,N(I24)-N(B24)&gt;N('Ajustes'!$B$2)),"AVISO DESPUÉS DE AJUSTES; ","")&amp;IF(AND(D24="Decisión / selección del cliente",K24&lt;&gt;"Sí"),"DECISIÓN DEL CLIENTE - SIN VISTO BUENO ESCRITO; ","")&amp;IF(AND(D24="Material en espera",N(M24)=0),"MATERIAL EN ESPERA - SIN NUEVA FECHA; ","")&amp;IF(AND(N24="Sí",O24=""),"FALTA ORDEN DE CAMBIO - SIN NÚM.; ","")&amp;IF(F24="","DÍAS PERDIDOS EN BLANCO; ","")&amp;IF(AND(N(B24)&gt;0,C24="",TODAY()-N(B24)&gt;N('Ajustes'!$B$3)),"ABIERTO - SIN FECHA DE FIN; ",""),LEN(IF(A24="","SIN OBRA; ",IF(COUNTIF('Obras'!$A$2:$A$51,A24)=0,"OBRA NO ESTÁ EN OBRAS; ",""))&amp;IF(N(B24)=0,"SIN FECHA DE INICIO; ","")&amp;IF(D24="","SIN CAUSA; ","")&amp;IF(OR(H24&lt;&gt;"Sí",NOT(OR(J24="Correo",J24="Mensaje de texto",J24="Carta",J24="Aplicación / portal"))),"SIN AVISO POR ESCRITO AL CLIENTE; ","")&amp;IF(AND(N(B24)&gt;0,N(I24)&gt;0,N(I24)-N(B24)&gt;N('Ajustes'!$B$2)),"AVISO DESPUÉS DE AJUSTES; ","")&amp;IF(AND(D24="Decisión / selección del cliente",K24&lt;&gt;"Sí"),"DECISIÓN DEL CLIENTE - SIN VISTO BUENO ESCRITO; ","")&amp;IF(AND(D24="Material en espera",N(M24)=0),"MATERIAL EN ESPERA - SIN NUEVA FECHA; ","")&amp;IF(AND(N24="Sí",O24=""),"FALTA ORDEN DE CAMBIO - SIN NÚM.; ","")&amp;IF(F24="","DÍAS PERDIDOS EN BLANCO; ","")&amp;IF(AND(N(B24)&gt;0,C24="",TODAY()-N(B24)&gt;N('Ajustes'!$B$3)),"ABIERTO - SIN FECHA DE FIN; ",""))-2)))</f>
        <v/>
      </c>
    </row>
    <row r="25">
      <c r="B25" s="7" t="n"/>
      <c r="C25" s="7" t="n"/>
      <c r="E25" s="8" t="n"/>
      <c r="G25" s="8" t="n"/>
      <c r="I25" s="7" t="n"/>
      <c r="M25" s="7" t="n"/>
      <c r="P25" s="9" t="n"/>
      <c r="R25" s="8">
        <f>IF(NOT(OR(A25&lt;&gt;"",B25&lt;&gt;"",E25&lt;&gt;"")),"",IF(IF(A25="","SIN OBRA; ",IF(COUNTIF('Obras'!$A$2:$A$51,A25)=0,"OBRA NO ESTÁ EN OBRAS; ",""))&amp;IF(N(B25)=0,"SIN FECHA DE INICIO; ","")&amp;IF(D25="","SIN CAUSA; ","")&amp;IF(OR(H25&lt;&gt;"Sí",NOT(OR(J25="Correo",J25="Mensaje de texto",J25="Carta",J25="Aplicación / portal"))),"SIN AVISO POR ESCRITO AL CLIENTE; ","")&amp;IF(AND(N(B25)&gt;0,N(I25)&gt;0,N(I25)-N(B25)&gt;N('Ajustes'!$B$2)),"AVISO DESPUÉS DE AJUSTES; ","")&amp;IF(AND(D25="Decisión / selección del cliente",K25&lt;&gt;"Sí"),"DECISIÓN DEL CLIENTE - SIN VISTO BUENO ESCRITO; ","")&amp;IF(AND(D25="Material en espera",N(M25)=0),"MATERIAL EN ESPERA - SIN NUEVA FECHA; ","")&amp;IF(AND(N25="Sí",O25=""),"FALTA ORDEN DE CAMBIO - SIN NÚM.; ","")&amp;IF(F25="","DÍAS PERDIDOS EN BLANCO; ","")&amp;IF(AND(N(B25)&gt;0,C25="",TODAY()-N(B25)&gt;N('Ajustes'!$B$3)),"ABIERTO - SIN FECHA DE FIN; ","")="","",LEFT(IF(A25="","SIN OBRA; ",IF(COUNTIF('Obras'!$A$2:$A$51,A25)=0,"OBRA NO ESTÁ EN OBRAS; ",""))&amp;IF(N(B25)=0,"SIN FECHA DE INICIO; ","")&amp;IF(D25="","SIN CAUSA; ","")&amp;IF(OR(H25&lt;&gt;"Sí",NOT(OR(J25="Correo",J25="Mensaje de texto",J25="Carta",J25="Aplicación / portal"))),"SIN AVISO POR ESCRITO AL CLIENTE; ","")&amp;IF(AND(N(B25)&gt;0,N(I25)&gt;0,N(I25)-N(B25)&gt;N('Ajustes'!$B$2)),"AVISO DESPUÉS DE AJUSTES; ","")&amp;IF(AND(D25="Decisión / selección del cliente",K25&lt;&gt;"Sí"),"DECISIÓN DEL CLIENTE - SIN VISTO BUENO ESCRITO; ","")&amp;IF(AND(D25="Material en espera",N(M25)=0),"MATERIAL EN ESPERA - SIN NUEVA FECHA; ","")&amp;IF(AND(N25="Sí",O25=""),"FALTA ORDEN DE CAMBIO - SIN NÚM.; ","")&amp;IF(F25="","DÍAS PERDIDOS EN BLANCO; ","")&amp;IF(AND(N(B25)&gt;0,C25="",TODAY()-N(B25)&gt;N('Ajustes'!$B$3)),"ABIERTO - SIN FECHA DE FIN; ",""),LEN(IF(A25="","SIN OBRA; ",IF(COUNTIF('Obras'!$A$2:$A$51,A25)=0,"OBRA NO ESTÁ EN OBRAS; ",""))&amp;IF(N(B25)=0,"SIN FECHA DE INICIO; ","")&amp;IF(D25="","SIN CAUSA; ","")&amp;IF(OR(H25&lt;&gt;"Sí",NOT(OR(J25="Correo",J25="Mensaje de texto",J25="Carta",J25="Aplicación / portal"))),"SIN AVISO POR ESCRITO AL CLIENTE; ","")&amp;IF(AND(N(B25)&gt;0,N(I25)&gt;0,N(I25)-N(B25)&gt;N('Ajustes'!$B$2)),"AVISO DESPUÉS DE AJUSTES; ","")&amp;IF(AND(D25="Decisión / selección del cliente",K25&lt;&gt;"Sí"),"DECISIÓN DEL CLIENTE - SIN VISTO BUENO ESCRITO; ","")&amp;IF(AND(D25="Material en espera",N(M25)=0),"MATERIAL EN ESPERA - SIN NUEVA FECHA; ","")&amp;IF(AND(N25="Sí",O25=""),"FALTA ORDEN DE CAMBIO - SIN NÚM.; ","")&amp;IF(F25="","DÍAS PERDIDOS EN BLANCO; ","")&amp;IF(AND(N(B25)&gt;0,C25="",TODAY()-N(B25)&gt;N('Ajustes'!$B$3)),"ABIERTO - SIN FECHA DE FIN; ",""))-2)))</f>
        <v/>
      </c>
    </row>
    <row r="26">
      <c r="B26" s="7" t="n"/>
      <c r="C26" s="7" t="n"/>
      <c r="E26" s="8" t="n"/>
      <c r="G26" s="8" t="n"/>
      <c r="I26" s="7" t="n"/>
      <c r="M26" s="7" t="n"/>
      <c r="P26" s="9" t="n"/>
      <c r="R26" s="8">
        <f>IF(NOT(OR(A26&lt;&gt;"",B26&lt;&gt;"",E26&lt;&gt;"")),"",IF(IF(A26="","SIN OBRA; ",IF(COUNTIF('Obras'!$A$2:$A$51,A26)=0,"OBRA NO ESTÁ EN OBRAS; ",""))&amp;IF(N(B26)=0,"SIN FECHA DE INICIO; ","")&amp;IF(D26="","SIN CAUSA; ","")&amp;IF(OR(H26&lt;&gt;"Sí",NOT(OR(J26="Correo",J26="Mensaje de texto",J26="Carta",J26="Aplicación / portal"))),"SIN AVISO POR ESCRITO AL CLIENTE; ","")&amp;IF(AND(N(B26)&gt;0,N(I26)&gt;0,N(I26)-N(B26)&gt;N('Ajustes'!$B$2)),"AVISO DESPUÉS DE AJUSTES; ","")&amp;IF(AND(D26="Decisión / selección del cliente",K26&lt;&gt;"Sí"),"DECISIÓN DEL CLIENTE - SIN VISTO BUENO ESCRITO; ","")&amp;IF(AND(D26="Material en espera",N(M26)=0),"MATERIAL EN ESPERA - SIN NUEVA FECHA; ","")&amp;IF(AND(N26="Sí",O26=""),"FALTA ORDEN DE CAMBIO - SIN NÚM.; ","")&amp;IF(F26="","DÍAS PERDIDOS EN BLANCO; ","")&amp;IF(AND(N(B26)&gt;0,C26="",TODAY()-N(B26)&gt;N('Ajustes'!$B$3)),"ABIERTO - SIN FECHA DE FIN; ","")="","",LEFT(IF(A26="","SIN OBRA; ",IF(COUNTIF('Obras'!$A$2:$A$51,A26)=0,"OBRA NO ESTÁ EN OBRAS; ",""))&amp;IF(N(B26)=0,"SIN FECHA DE INICIO; ","")&amp;IF(D26="","SIN CAUSA; ","")&amp;IF(OR(H26&lt;&gt;"Sí",NOT(OR(J26="Correo",J26="Mensaje de texto",J26="Carta",J26="Aplicación / portal"))),"SIN AVISO POR ESCRITO AL CLIENTE; ","")&amp;IF(AND(N(B26)&gt;0,N(I26)&gt;0,N(I26)-N(B26)&gt;N('Ajustes'!$B$2)),"AVISO DESPUÉS DE AJUSTES; ","")&amp;IF(AND(D26="Decisión / selección del cliente",K26&lt;&gt;"Sí"),"DECISIÓN DEL CLIENTE - SIN VISTO BUENO ESCRITO; ","")&amp;IF(AND(D26="Material en espera",N(M26)=0),"MATERIAL EN ESPERA - SIN NUEVA FECHA; ","")&amp;IF(AND(N26="Sí",O26=""),"FALTA ORDEN DE CAMBIO - SIN NÚM.; ","")&amp;IF(F26="","DÍAS PERDIDOS EN BLANCO; ","")&amp;IF(AND(N(B26)&gt;0,C26="",TODAY()-N(B26)&gt;N('Ajustes'!$B$3)),"ABIERTO - SIN FECHA DE FIN; ",""),LEN(IF(A26="","SIN OBRA; ",IF(COUNTIF('Obras'!$A$2:$A$51,A26)=0,"OBRA NO ESTÁ EN OBRAS; ",""))&amp;IF(N(B26)=0,"SIN FECHA DE INICIO; ","")&amp;IF(D26="","SIN CAUSA; ","")&amp;IF(OR(H26&lt;&gt;"Sí",NOT(OR(J26="Correo",J26="Mensaje de texto",J26="Carta",J26="Aplicación / portal"))),"SIN AVISO POR ESCRITO AL CLIENTE; ","")&amp;IF(AND(N(B26)&gt;0,N(I26)&gt;0,N(I26)-N(B26)&gt;N('Ajustes'!$B$2)),"AVISO DESPUÉS DE AJUSTES; ","")&amp;IF(AND(D26="Decisión / selección del cliente",K26&lt;&gt;"Sí"),"DECISIÓN DEL CLIENTE - SIN VISTO BUENO ESCRITO; ","")&amp;IF(AND(D26="Material en espera",N(M26)=0),"MATERIAL EN ESPERA - SIN NUEVA FECHA; ","")&amp;IF(AND(N26="Sí",O26=""),"FALTA ORDEN DE CAMBIO - SIN NÚM.; ","")&amp;IF(F26="","DÍAS PERDIDOS EN BLANCO; ","")&amp;IF(AND(N(B26)&gt;0,C26="",TODAY()-N(B26)&gt;N('Ajustes'!$B$3)),"ABIERTO - SIN FECHA DE FIN; ",""))-2)))</f>
        <v/>
      </c>
    </row>
    <row r="27">
      <c r="B27" s="7" t="n"/>
      <c r="C27" s="7" t="n"/>
      <c r="E27" s="8" t="n"/>
      <c r="G27" s="8" t="n"/>
      <c r="I27" s="7" t="n"/>
      <c r="M27" s="7" t="n"/>
      <c r="P27" s="9" t="n"/>
      <c r="R27" s="8">
        <f>IF(NOT(OR(A27&lt;&gt;"",B27&lt;&gt;"",E27&lt;&gt;"")),"",IF(IF(A27="","SIN OBRA; ",IF(COUNTIF('Obras'!$A$2:$A$51,A27)=0,"OBRA NO ESTÁ EN OBRAS; ",""))&amp;IF(N(B27)=0,"SIN FECHA DE INICIO; ","")&amp;IF(D27="","SIN CAUSA; ","")&amp;IF(OR(H27&lt;&gt;"Sí",NOT(OR(J27="Correo",J27="Mensaje de texto",J27="Carta",J27="Aplicación / portal"))),"SIN AVISO POR ESCRITO AL CLIENTE; ","")&amp;IF(AND(N(B27)&gt;0,N(I27)&gt;0,N(I27)-N(B27)&gt;N('Ajustes'!$B$2)),"AVISO DESPUÉS DE AJUSTES; ","")&amp;IF(AND(D27="Decisión / selección del cliente",K27&lt;&gt;"Sí"),"DECISIÓN DEL CLIENTE - SIN VISTO BUENO ESCRITO; ","")&amp;IF(AND(D27="Material en espera",N(M27)=0),"MATERIAL EN ESPERA - SIN NUEVA FECHA; ","")&amp;IF(AND(N27="Sí",O27=""),"FALTA ORDEN DE CAMBIO - SIN NÚM.; ","")&amp;IF(F27="","DÍAS PERDIDOS EN BLANCO; ","")&amp;IF(AND(N(B27)&gt;0,C27="",TODAY()-N(B27)&gt;N('Ajustes'!$B$3)),"ABIERTO - SIN FECHA DE FIN; ","")="","",LEFT(IF(A27="","SIN OBRA; ",IF(COUNTIF('Obras'!$A$2:$A$51,A27)=0,"OBRA NO ESTÁ EN OBRAS; ",""))&amp;IF(N(B27)=0,"SIN FECHA DE INICIO; ","")&amp;IF(D27="","SIN CAUSA; ","")&amp;IF(OR(H27&lt;&gt;"Sí",NOT(OR(J27="Correo",J27="Mensaje de texto",J27="Carta",J27="Aplicación / portal"))),"SIN AVISO POR ESCRITO AL CLIENTE; ","")&amp;IF(AND(N(B27)&gt;0,N(I27)&gt;0,N(I27)-N(B27)&gt;N('Ajustes'!$B$2)),"AVISO DESPUÉS DE AJUSTES; ","")&amp;IF(AND(D27="Decisión / selección del cliente",K27&lt;&gt;"Sí"),"DECISIÓN DEL CLIENTE - SIN VISTO BUENO ESCRITO; ","")&amp;IF(AND(D27="Material en espera",N(M27)=0),"MATERIAL EN ESPERA - SIN NUEVA FECHA; ","")&amp;IF(AND(N27="Sí",O27=""),"FALTA ORDEN DE CAMBIO - SIN NÚM.; ","")&amp;IF(F27="","DÍAS PERDIDOS EN BLANCO; ","")&amp;IF(AND(N(B27)&gt;0,C27="",TODAY()-N(B27)&gt;N('Ajustes'!$B$3)),"ABIERTO - SIN FECHA DE FIN; ",""),LEN(IF(A27="","SIN OBRA; ",IF(COUNTIF('Obras'!$A$2:$A$51,A27)=0,"OBRA NO ESTÁ EN OBRAS; ",""))&amp;IF(N(B27)=0,"SIN FECHA DE INICIO; ","")&amp;IF(D27="","SIN CAUSA; ","")&amp;IF(OR(H27&lt;&gt;"Sí",NOT(OR(J27="Correo",J27="Mensaje de texto",J27="Carta",J27="Aplicación / portal"))),"SIN AVISO POR ESCRITO AL CLIENTE; ","")&amp;IF(AND(N(B27)&gt;0,N(I27)&gt;0,N(I27)-N(B27)&gt;N('Ajustes'!$B$2)),"AVISO DESPUÉS DE AJUSTES; ","")&amp;IF(AND(D27="Decisión / selección del cliente",K27&lt;&gt;"Sí"),"DECISIÓN DEL CLIENTE - SIN VISTO BUENO ESCRITO; ","")&amp;IF(AND(D27="Material en espera",N(M27)=0),"MATERIAL EN ESPERA - SIN NUEVA FECHA; ","")&amp;IF(AND(N27="Sí",O27=""),"FALTA ORDEN DE CAMBIO - SIN NÚM.; ","")&amp;IF(F27="","DÍAS PERDIDOS EN BLANCO; ","")&amp;IF(AND(N(B27)&gt;0,C27="",TODAY()-N(B27)&gt;N('Ajustes'!$B$3)),"ABIERTO - SIN FECHA DE FIN; ",""))-2)))</f>
        <v/>
      </c>
    </row>
    <row r="28">
      <c r="B28" s="7" t="n"/>
      <c r="C28" s="7" t="n"/>
      <c r="E28" s="8" t="n"/>
      <c r="G28" s="8" t="n"/>
      <c r="I28" s="7" t="n"/>
      <c r="M28" s="7" t="n"/>
      <c r="P28" s="9" t="n"/>
      <c r="R28" s="8">
        <f>IF(NOT(OR(A28&lt;&gt;"",B28&lt;&gt;"",E28&lt;&gt;"")),"",IF(IF(A28="","SIN OBRA; ",IF(COUNTIF('Obras'!$A$2:$A$51,A28)=0,"OBRA NO ESTÁ EN OBRAS; ",""))&amp;IF(N(B28)=0,"SIN FECHA DE INICIO; ","")&amp;IF(D28="","SIN CAUSA; ","")&amp;IF(OR(H28&lt;&gt;"Sí",NOT(OR(J28="Correo",J28="Mensaje de texto",J28="Carta",J28="Aplicación / portal"))),"SIN AVISO POR ESCRITO AL CLIENTE; ","")&amp;IF(AND(N(B28)&gt;0,N(I28)&gt;0,N(I28)-N(B28)&gt;N('Ajustes'!$B$2)),"AVISO DESPUÉS DE AJUSTES; ","")&amp;IF(AND(D28="Decisión / selección del cliente",K28&lt;&gt;"Sí"),"DECISIÓN DEL CLIENTE - SIN VISTO BUENO ESCRITO; ","")&amp;IF(AND(D28="Material en espera",N(M28)=0),"MATERIAL EN ESPERA - SIN NUEVA FECHA; ","")&amp;IF(AND(N28="Sí",O28=""),"FALTA ORDEN DE CAMBIO - SIN NÚM.; ","")&amp;IF(F28="","DÍAS PERDIDOS EN BLANCO; ","")&amp;IF(AND(N(B28)&gt;0,C28="",TODAY()-N(B28)&gt;N('Ajustes'!$B$3)),"ABIERTO - SIN FECHA DE FIN; ","")="","",LEFT(IF(A28="","SIN OBRA; ",IF(COUNTIF('Obras'!$A$2:$A$51,A28)=0,"OBRA NO ESTÁ EN OBRAS; ",""))&amp;IF(N(B28)=0,"SIN FECHA DE INICIO; ","")&amp;IF(D28="","SIN CAUSA; ","")&amp;IF(OR(H28&lt;&gt;"Sí",NOT(OR(J28="Correo",J28="Mensaje de texto",J28="Carta",J28="Aplicación / portal"))),"SIN AVISO POR ESCRITO AL CLIENTE; ","")&amp;IF(AND(N(B28)&gt;0,N(I28)&gt;0,N(I28)-N(B28)&gt;N('Ajustes'!$B$2)),"AVISO DESPUÉS DE AJUSTES; ","")&amp;IF(AND(D28="Decisión / selección del cliente",K28&lt;&gt;"Sí"),"DECISIÓN DEL CLIENTE - SIN VISTO BUENO ESCRITO; ","")&amp;IF(AND(D28="Material en espera",N(M28)=0),"MATERIAL EN ESPERA - SIN NUEVA FECHA; ","")&amp;IF(AND(N28="Sí",O28=""),"FALTA ORDEN DE CAMBIO - SIN NÚM.; ","")&amp;IF(F28="","DÍAS PERDIDOS EN BLANCO; ","")&amp;IF(AND(N(B28)&gt;0,C28="",TODAY()-N(B28)&gt;N('Ajustes'!$B$3)),"ABIERTO - SIN FECHA DE FIN; ",""),LEN(IF(A28="","SIN OBRA; ",IF(COUNTIF('Obras'!$A$2:$A$51,A28)=0,"OBRA NO ESTÁ EN OBRAS; ",""))&amp;IF(N(B28)=0,"SIN FECHA DE INICIO; ","")&amp;IF(D28="","SIN CAUSA; ","")&amp;IF(OR(H28&lt;&gt;"Sí",NOT(OR(J28="Correo",J28="Mensaje de texto",J28="Carta",J28="Aplicación / portal"))),"SIN AVISO POR ESCRITO AL CLIENTE; ","")&amp;IF(AND(N(B28)&gt;0,N(I28)&gt;0,N(I28)-N(B28)&gt;N('Ajustes'!$B$2)),"AVISO DESPUÉS DE AJUSTES; ","")&amp;IF(AND(D28="Decisión / selección del cliente",K28&lt;&gt;"Sí"),"DECISIÓN DEL CLIENTE - SIN VISTO BUENO ESCRITO; ","")&amp;IF(AND(D28="Material en espera",N(M28)=0),"MATERIAL EN ESPERA - SIN NUEVA FECHA; ","")&amp;IF(AND(N28="Sí",O28=""),"FALTA ORDEN DE CAMBIO - SIN NÚM.; ","")&amp;IF(F28="","DÍAS PERDIDOS EN BLANCO; ","")&amp;IF(AND(N(B28)&gt;0,C28="",TODAY()-N(B28)&gt;N('Ajustes'!$B$3)),"ABIERTO - SIN FECHA DE FIN; ",""))-2)))</f>
        <v/>
      </c>
    </row>
    <row r="29">
      <c r="B29" s="7" t="n"/>
      <c r="C29" s="7" t="n"/>
      <c r="E29" s="8" t="n"/>
      <c r="G29" s="8" t="n"/>
      <c r="I29" s="7" t="n"/>
      <c r="M29" s="7" t="n"/>
      <c r="P29" s="9" t="n"/>
      <c r="R29" s="8">
        <f>IF(NOT(OR(A29&lt;&gt;"",B29&lt;&gt;"",E29&lt;&gt;"")),"",IF(IF(A29="","SIN OBRA; ",IF(COUNTIF('Obras'!$A$2:$A$51,A29)=0,"OBRA NO ESTÁ EN OBRAS; ",""))&amp;IF(N(B29)=0,"SIN FECHA DE INICIO; ","")&amp;IF(D29="","SIN CAUSA; ","")&amp;IF(OR(H29&lt;&gt;"Sí",NOT(OR(J29="Correo",J29="Mensaje de texto",J29="Carta",J29="Aplicación / portal"))),"SIN AVISO POR ESCRITO AL CLIENTE; ","")&amp;IF(AND(N(B29)&gt;0,N(I29)&gt;0,N(I29)-N(B29)&gt;N('Ajustes'!$B$2)),"AVISO DESPUÉS DE AJUSTES; ","")&amp;IF(AND(D29="Decisión / selección del cliente",K29&lt;&gt;"Sí"),"DECISIÓN DEL CLIENTE - SIN VISTO BUENO ESCRITO; ","")&amp;IF(AND(D29="Material en espera",N(M29)=0),"MATERIAL EN ESPERA - SIN NUEVA FECHA; ","")&amp;IF(AND(N29="Sí",O29=""),"FALTA ORDEN DE CAMBIO - SIN NÚM.; ","")&amp;IF(F29="","DÍAS PERDIDOS EN BLANCO; ","")&amp;IF(AND(N(B29)&gt;0,C29="",TODAY()-N(B29)&gt;N('Ajustes'!$B$3)),"ABIERTO - SIN FECHA DE FIN; ","")="","",LEFT(IF(A29="","SIN OBRA; ",IF(COUNTIF('Obras'!$A$2:$A$51,A29)=0,"OBRA NO ESTÁ EN OBRAS; ",""))&amp;IF(N(B29)=0,"SIN FECHA DE INICIO; ","")&amp;IF(D29="","SIN CAUSA; ","")&amp;IF(OR(H29&lt;&gt;"Sí",NOT(OR(J29="Correo",J29="Mensaje de texto",J29="Carta",J29="Aplicación / portal"))),"SIN AVISO POR ESCRITO AL CLIENTE; ","")&amp;IF(AND(N(B29)&gt;0,N(I29)&gt;0,N(I29)-N(B29)&gt;N('Ajustes'!$B$2)),"AVISO DESPUÉS DE AJUSTES; ","")&amp;IF(AND(D29="Decisión / selección del cliente",K29&lt;&gt;"Sí"),"DECISIÓN DEL CLIENTE - SIN VISTO BUENO ESCRITO; ","")&amp;IF(AND(D29="Material en espera",N(M29)=0),"MATERIAL EN ESPERA - SIN NUEVA FECHA; ","")&amp;IF(AND(N29="Sí",O29=""),"FALTA ORDEN DE CAMBIO - SIN NÚM.; ","")&amp;IF(F29="","DÍAS PERDIDOS EN BLANCO; ","")&amp;IF(AND(N(B29)&gt;0,C29="",TODAY()-N(B29)&gt;N('Ajustes'!$B$3)),"ABIERTO - SIN FECHA DE FIN; ",""),LEN(IF(A29="","SIN OBRA; ",IF(COUNTIF('Obras'!$A$2:$A$51,A29)=0,"OBRA NO ESTÁ EN OBRAS; ",""))&amp;IF(N(B29)=0,"SIN FECHA DE INICIO; ","")&amp;IF(D29="","SIN CAUSA; ","")&amp;IF(OR(H29&lt;&gt;"Sí",NOT(OR(J29="Correo",J29="Mensaje de texto",J29="Carta",J29="Aplicación / portal"))),"SIN AVISO POR ESCRITO AL CLIENTE; ","")&amp;IF(AND(N(B29)&gt;0,N(I29)&gt;0,N(I29)-N(B29)&gt;N('Ajustes'!$B$2)),"AVISO DESPUÉS DE AJUSTES; ","")&amp;IF(AND(D29="Decisión / selección del cliente",K29&lt;&gt;"Sí"),"DECISIÓN DEL CLIENTE - SIN VISTO BUENO ESCRITO; ","")&amp;IF(AND(D29="Material en espera",N(M29)=0),"MATERIAL EN ESPERA - SIN NUEVA FECHA; ","")&amp;IF(AND(N29="Sí",O29=""),"FALTA ORDEN DE CAMBIO - SIN NÚM.; ","")&amp;IF(F29="","DÍAS PERDIDOS EN BLANCO; ","")&amp;IF(AND(N(B29)&gt;0,C29="",TODAY()-N(B29)&gt;N('Ajustes'!$B$3)),"ABIERTO - SIN FECHA DE FIN; ",""))-2)))</f>
        <v/>
      </c>
    </row>
    <row r="30">
      <c r="B30" s="7" t="n"/>
      <c r="C30" s="7" t="n"/>
      <c r="E30" s="8" t="n"/>
      <c r="G30" s="8" t="n"/>
      <c r="I30" s="7" t="n"/>
      <c r="M30" s="7" t="n"/>
      <c r="P30" s="9" t="n"/>
      <c r="R30" s="8">
        <f>IF(NOT(OR(A30&lt;&gt;"",B30&lt;&gt;"",E30&lt;&gt;"")),"",IF(IF(A30="","SIN OBRA; ",IF(COUNTIF('Obras'!$A$2:$A$51,A30)=0,"OBRA NO ESTÁ EN OBRAS; ",""))&amp;IF(N(B30)=0,"SIN FECHA DE INICIO; ","")&amp;IF(D30="","SIN CAUSA; ","")&amp;IF(OR(H30&lt;&gt;"Sí",NOT(OR(J30="Correo",J30="Mensaje de texto",J30="Carta",J30="Aplicación / portal"))),"SIN AVISO POR ESCRITO AL CLIENTE; ","")&amp;IF(AND(N(B30)&gt;0,N(I30)&gt;0,N(I30)-N(B30)&gt;N('Ajustes'!$B$2)),"AVISO DESPUÉS DE AJUSTES; ","")&amp;IF(AND(D30="Decisión / selección del cliente",K30&lt;&gt;"Sí"),"DECISIÓN DEL CLIENTE - SIN VISTO BUENO ESCRITO; ","")&amp;IF(AND(D30="Material en espera",N(M30)=0),"MATERIAL EN ESPERA - SIN NUEVA FECHA; ","")&amp;IF(AND(N30="Sí",O30=""),"FALTA ORDEN DE CAMBIO - SIN NÚM.; ","")&amp;IF(F30="","DÍAS PERDIDOS EN BLANCO; ","")&amp;IF(AND(N(B30)&gt;0,C30="",TODAY()-N(B30)&gt;N('Ajustes'!$B$3)),"ABIERTO - SIN FECHA DE FIN; ","")="","",LEFT(IF(A30="","SIN OBRA; ",IF(COUNTIF('Obras'!$A$2:$A$51,A30)=0,"OBRA NO ESTÁ EN OBRAS; ",""))&amp;IF(N(B30)=0,"SIN FECHA DE INICIO; ","")&amp;IF(D30="","SIN CAUSA; ","")&amp;IF(OR(H30&lt;&gt;"Sí",NOT(OR(J30="Correo",J30="Mensaje de texto",J30="Carta",J30="Aplicación / portal"))),"SIN AVISO POR ESCRITO AL CLIENTE; ","")&amp;IF(AND(N(B30)&gt;0,N(I30)&gt;0,N(I30)-N(B30)&gt;N('Ajustes'!$B$2)),"AVISO DESPUÉS DE AJUSTES; ","")&amp;IF(AND(D30="Decisión / selección del cliente",K30&lt;&gt;"Sí"),"DECISIÓN DEL CLIENTE - SIN VISTO BUENO ESCRITO; ","")&amp;IF(AND(D30="Material en espera",N(M30)=0),"MATERIAL EN ESPERA - SIN NUEVA FECHA; ","")&amp;IF(AND(N30="Sí",O30=""),"FALTA ORDEN DE CAMBIO - SIN NÚM.; ","")&amp;IF(F30="","DÍAS PERDIDOS EN BLANCO; ","")&amp;IF(AND(N(B30)&gt;0,C30="",TODAY()-N(B30)&gt;N('Ajustes'!$B$3)),"ABIERTO - SIN FECHA DE FIN; ",""),LEN(IF(A30="","SIN OBRA; ",IF(COUNTIF('Obras'!$A$2:$A$51,A30)=0,"OBRA NO ESTÁ EN OBRAS; ",""))&amp;IF(N(B30)=0,"SIN FECHA DE INICIO; ","")&amp;IF(D30="","SIN CAUSA; ","")&amp;IF(OR(H30&lt;&gt;"Sí",NOT(OR(J30="Correo",J30="Mensaje de texto",J30="Carta",J30="Aplicación / portal"))),"SIN AVISO POR ESCRITO AL CLIENTE; ","")&amp;IF(AND(N(B30)&gt;0,N(I30)&gt;0,N(I30)-N(B30)&gt;N('Ajustes'!$B$2)),"AVISO DESPUÉS DE AJUSTES; ","")&amp;IF(AND(D30="Decisión / selección del cliente",K30&lt;&gt;"Sí"),"DECISIÓN DEL CLIENTE - SIN VISTO BUENO ESCRITO; ","")&amp;IF(AND(D30="Material en espera",N(M30)=0),"MATERIAL EN ESPERA - SIN NUEVA FECHA; ","")&amp;IF(AND(N30="Sí",O30=""),"FALTA ORDEN DE CAMBIO - SIN NÚM.; ","")&amp;IF(F30="","DÍAS PERDIDOS EN BLANCO; ","")&amp;IF(AND(N(B30)&gt;0,C30="",TODAY()-N(B30)&gt;N('Ajustes'!$B$3)),"ABIERTO - SIN FECHA DE FIN; ",""))-2)))</f>
        <v/>
      </c>
    </row>
    <row r="31">
      <c r="B31" s="7" t="n"/>
      <c r="C31" s="7" t="n"/>
      <c r="E31" s="8" t="n"/>
      <c r="G31" s="8" t="n"/>
      <c r="I31" s="7" t="n"/>
      <c r="M31" s="7" t="n"/>
      <c r="P31" s="9" t="n"/>
      <c r="R31" s="8">
        <f>IF(NOT(OR(A31&lt;&gt;"",B31&lt;&gt;"",E31&lt;&gt;"")),"",IF(IF(A31="","SIN OBRA; ",IF(COUNTIF('Obras'!$A$2:$A$51,A31)=0,"OBRA NO ESTÁ EN OBRAS; ",""))&amp;IF(N(B31)=0,"SIN FECHA DE INICIO; ","")&amp;IF(D31="","SIN CAUSA; ","")&amp;IF(OR(H31&lt;&gt;"Sí",NOT(OR(J31="Correo",J31="Mensaje de texto",J31="Carta",J31="Aplicación / portal"))),"SIN AVISO POR ESCRITO AL CLIENTE; ","")&amp;IF(AND(N(B31)&gt;0,N(I31)&gt;0,N(I31)-N(B31)&gt;N('Ajustes'!$B$2)),"AVISO DESPUÉS DE AJUSTES; ","")&amp;IF(AND(D31="Decisión / selección del cliente",K31&lt;&gt;"Sí"),"DECISIÓN DEL CLIENTE - SIN VISTO BUENO ESCRITO; ","")&amp;IF(AND(D31="Material en espera",N(M31)=0),"MATERIAL EN ESPERA - SIN NUEVA FECHA; ","")&amp;IF(AND(N31="Sí",O31=""),"FALTA ORDEN DE CAMBIO - SIN NÚM.; ","")&amp;IF(F31="","DÍAS PERDIDOS EN BLANCO; ","")&amp;IF(AND(N(B31)&gt;0,C31="",TODAY()-N(B31)&gt;N('Ajustes'!$B$3)),"ABIERTO - SIN FECHA DE FIN; ","")="","",LEFT(IF(A31="","SIN OBRA; ",IF(COUNTIF('Obras'!$A$2:$A$51,A31)=0,"OBRA NO ESTÁ EN OBRAS; ",""))&amp;IF(N(B31)=0,"SIN FECHA DE INICIO; ","")&amp;IF(D31="","SIN CAUSA; ","")&amp;IF(OR(H31&lt;&gt;"Sí",NOT(OR(J31="Correo",J31="Mensaje de texto",J31="Carta",J31="Aplicación / portal"))),"SIN AVISO POR ESCRITO AL CLIENTE; ","")&amp;IF(AND(N(B31)&gt;0,N(I31)&gt;0,N(I31)-N(B31)&gt;N('Ajustes'!$B$2)),"AVISO DESPUÉS DE AJUSTES; ","")&amp;IF(AND(D31="Decisión / selección del cliente",K31&lt;&gt;"Sí"),"DECISIÓN DEL CLIENTE - SIN VISTO BUENO ESCRITO; ","")&amp;IF(AND(D31="Material en espera",N(M31)=0),"MATERIAL EN ESPERA - SIN NUEVA FECHA; ","")&amp;IF(AND(N31="Sí",O31=""),"FALTA ORDEN DE CAMBIO - SIN NÚM.; ","")&amp;IF(F31="","DÍAS PERDIDOS EN BLANCO; ","")&amp;IF(AND(N(B31)&gt;0,C31="",TODAY()-N(B31)&gt;N('Ajustes'!$B$3)),"ABIERTO - SIN FECHA DE FIN; ",""),LEN(IF(A31="","SIN OBRA; ",IF(COUNTIF('Obras'!$A$2:$A$51,A31)=0,"OBRA NO ESTÁ EN OBRAS; ",""))&amp;IF(N(B31)=0,"SIN FECHA DE INICIO; ","")&amp;IF(D31="","SIN CAUSA; ","")&amp;IF(OR(H31&lt;&gt;"Sí",NOT(OR(J31="Correo",J31="Mensaje de texto",J31="Carta",J31="Aplicación / portal"))),"SIN AVISO POR ESCRITO AL CLIENTE; ","")&amp;IF(AND(N(B31)&gt;0,N(I31)&gt;0,N(I31)-N(B31)&gt;N('Ajustes'!$B$2)),"AVISO DESPUÉS DE AJUSTES; ","")&amp;IF(AND(D31="Decisión / selección del cliente",K31&lt;&gt;"Sí"),"DECISIÓN DEL CLIENTE - SIN VISTO BUENO ESCRITO; ","")&amp;IF(AND(D31="Material en espera",N(M31)=0),"MATERIAL EN ESPERA - SIN NUEVA FECHA; ","")&amp;IF(AND(N31="Sí",O31=""),"FALTA ORDEN DE CAMBIO - SIN NÚM.; ","")&amp;IF(F31="","DÍAS PERDIDOS EN BLANCO; ","")&amp;IF(AND(N(B31)&gt;0,C31="",TODAY()-N(B31)&gt;N('Ajustes'!$B$3)),"ABIERTO - SIN FECHA DE FIN; ",""))-2)))</f>
        <v/>
      </c>
    </row>
    <row r="32">
      <c r="B32" s="7" t="n"/>
      <c r="C32" s="7" t="n"/>
      <c r="E32" s="8" t="n"/>
      <c r="G32" s="8" t="n"/>
      <c r="I32" s="7" t="n"/>
      <c r="M32" s="7" t="n"/>
      <c r="P32" s="9" t="n"/>
      <c r="R32" s="8">
        <f>IF(NOT(OR(A32&lt;&gt;"",B32&lt;&gt;"",E32&lt;&gt;"")),"",IF(IF(A32="","SIN OBRA; ",IF(COUNTIF('Obras'!$A$2:$A$51,A32)=0,"OBRA NO ESTÁ EN OBRAS; ",""))&amp;IF(N(B32)=0,"SIN FECHA DE INICIO; ","")&amp;IF(D32="","SIN CAUSA; ","")&amp;IF(OR(H32&lt;&gt;"Sí",NOT(OR(J32="Correo",J32="Mensaje de texto",J32="Carta",J32="Aplicación / portal"))),"SIN AVISO POR ESCRITO AL CLIENTE; ","")&amp;IF(AND(N(B32)&gt;0,N(I32)&gt;0,N(I32)-N(B32)&gt;N('Ajustes'!$B$2)),"AVISO DESPUÉS DE AJUSTES; ","")&amp;IF(AND(D32="Decisión / selección del cliente",K32&lt;&gt;"Sí"),"DECISIÓN DEL CLIENTE - SIN VISTO BUENO ESCRITO; ","")&amp;IF(AND(D32="Material en espera",N(M32)=0),"MATERIAL EN ESPERA - SIN NUEVA FECHA; ","")&amp;IF(AND(N32="Sí",O32=""),"FALTA ORDEN DE CAMBIO - SIN NÚM.; ","")&amp;IF(F32="","DÍAS PERDIDOS EN BLANCO; ","")&amp;IF(AND(N(B32)&gt;0,C32="",TODAY()-N(B32)&gt;N('Ajustes'!$B$3)),"ABIERTO - SIN FECHA DE FIN; ","")="","",LEFT(IF(A32="","SIN OBRA; ",IF(COUNTIF('Obras'!$A$2:$A$51,A32)=0,"OBRA NO ESTÁ EN OBRAS; ",""))&amp;IF(N(B32)=0,"SIN FECHA DE INICIO; ","")&amp;IF(D32="","SIN CAUSA; ","")&amp;IF(OR(H32&lt;&gt;"Sí",NOT(OR(J32="Correo",J32="Mensaje de texto",J32="Carta",J32="Aplicación / portal"))),"SIN AVISO POR ESCRITO AL CLIENTE; ","")&amp;IF(AND(N(B32)&gt;0,N(I32)&gt;0,N(I32)-N(B32)&gt;N('Ajustes'!$B$2)),"AVISO DESPUÉS DE AJUSTES; ","")&amp;IF(AND(D32="Decisión / selección del cliente",K32&lt;&gt;"Sí"),"DECISIÓN DEL CLIENTE - SIN VISTO BUENO ESCRITO; ","")&amp;IF(AND(D32="Material en espera",N(M32)=0),"MATERIAL EN ESPERA - SIN NUEVA FECHA; ","")&amp;IF(AND(N32="Sí",O32=""),"FALTA ORDEN DE CAMBIO - SIN NÚM.; ","")&amp;IF(F32="","DÍAS PERDIDOS EN BLANCO; ","")&amp;IF(AND(N(B32)&gt;0,C32="",TODAY()-N(B32)&gt;N('Ajustes'!$B$3)),"ABIERTO - SIN FECHA DE FIN; ",""),LEN(IF(A32="","SIN OBRA; ",IF(COUNTIF('Obras'!$A$2:$A$51,A32)=0,"OBRA NO ESTÁ EN OBRAS; ",""))&amp;IF(N(B32)=0,"SIN FECHA DE INICIO; ","")&amp;IF(D32="","SIN CAUSA; ","")&amp;IF(OR(H32&lt;&gt;"Sí",NOT(OR(J32="Correo",J32="Mensaje de texto",J32="Carta",J32="Aplicación / portal"))),"SIN AVISO POR ESCRITO AL CLIENTE; ","")&amp;IF(AND(N(B32)&gt;0,N(I32)&gt;0,N(I32)-N(B32)&gt;N('Ajustes'!$B$2)),"AVISO DESPUÉS DE AJUSTES; ","")&amp;IF(AND(D32="Decisión / selección del cliente",K32&lt;&gt;"Sí"),"DECISIÓN DEL CLIENTE - SIN VISTO BUENO ESCRITO; ","")&amp;IF(AND(D32="Material en espera",N(M32)=0),"MATERIAL EN ESPERA - SIN NUEVA FECHA; ","")&amp;IF(AND(N32="Sí",O32=""),"FALTA ORDEN DE CAMBIO - SIN NÚM.; ","")&amp;IF(F32="","DÍAS PERDIDOS EN BLANCO; ","")&amp;IF(AND(N(B32)&gt;0,C32="",TODAY()-N(B32)&gt;N('Ajustes'!$B$3)),"ABIERTO - SIN FECHA DE FIN; ",""))-2)))</f>
        <v/>
      </c>
    </row>
    <row r="33">
      <c r="B33" s="7" t="n"/>
      <c r="C33" s="7" t="n"/>
      <c r="E33" s="8" t="n"/>
      <c r="G33" s="8" t="n"/>
      <c r="I33" s="7" t="n"/>
      <c r="M33" s="7" t="n"/>
      <c r="P33" s="9" t="n"/>
      <c r="R33" s="8">
        <f>IF(NOT(OR(A33&lt;&gt;"",B33&lt;&gt;"",E33&lt;&gt;"")),"",IF(IF(A33="","SIN OBRA; ",IF(COUNTIF('Obras'!$A$2:$A$51,A33)=0,"OBRA NO ESTÁ EN OBRAS; ",""))&amp;IF(N(B33)=0,"SIN FECHA DE INICIO; ","")&amp;IF(D33="","SIN CAUSA; ","")&amp;IF(OR(H33&lt;&gt;"Sí",NOT(OR(J33="Correo",J33="Mensaje de texto",J33="Carta",J33="Aplicación / portal"))),"SIN AVISO POR ESCRITO AL CLIENTE; ","")&amp;IF(AND(N(B33)&gt;0,N(I33)&gt;0,N(I33)-N(B33)&gt;N('Ajustes'!$B$2)),"AVISO DESPUÉS DE AJUSTES; ","")&amp;IF(AND(D33="Decisión / selección del cliente",K33&lt;&gt;"Sí"),"DECISIÓN DEL CLIENTE - SIN VISTO BUENO ESCRITO; ","")&amp;IF(AND(D33="Material en espera",N(M33)=0),"MATERIAL EN ESPERA - SIN NUEVA FECHA; ","")&amp;IF(AND(N33="Sí",O33=""),"FALTA ORDEN DE CAMBIO - SIN NÚM.; ","")&amp;IF(F33="","DÍAS PERDIDOS EN BLANCO; ","")&amp;IF(AND(N(B33)&gt;0,C33="",TODAY()-N(B33)&gt;N('Ajustes'!$B$3)),"ABIERTO - SIN FECHA DE FIN; ","")="","",LEFT(IF(A33="","SIN OBRA; ",IF(COUNTIF('Obras'!$A$2:$A$51,A33)=0,"OBRA NO ESTÁ EN OBRAS; ",""))&amp;IF(N(B33)=0,"SIN FECHA DE INICIO; ","")&amp;IF(D33="","SIN CAUSA; ","")&amp;IF(OR(H33&lt;&gt;"Sí",NOT(OR(J33="Correo",J33="Mensaje de texto",J33="Carta",J33="Aplicación / portal"))),"SIN AVISO POR ESCRITO AL CLIENTE; ","")&amp;IF(AND(N(B33)&gt;0,N(I33)&gt;0,N(I33)-N(B33)&gt;N('Ajustes'!$B$2)),"AVISO DESPUÉS DE AJUSTES; ","")&amp;IF(AND(D33="Decisión / selección del cliente",K33&lt;&gt;"Sí"),"DECISIÓN DEL CLIENTE - SIN VISTO BUENO ESCRITO; ","")&amp;IF(AND(D33="Material en espera",N(M33)=0),"MATERIAL EN ESPERA - SIN NUEVA FECHA; ","")&amp;IF(AND(N33="Sí",O33=""),"FALTA ORDEN DE CAMBIO - SIN NÚM.; ","")&amp;IF(F33="","DÍAS PERDIDOS EN BLANCO; ","")&amp;IF(AND(N(B33)&gt;0,C33="",TODAY()-N(B33)&gt;N('Ajustes'!$B$3)),"ABIERTO - SIN FECHA DE FIN; ",""),LEN(IF(A33="","SIN OBRA; ",IF(COUNTIF('Obras'!$A$2:$A$51,A33)=0,"OBRA NO ESTÁ EN OBRAS; ",""))&amp;IF(N(B33)=0,"SIN FECHA DE INICIO; ","")&amp;IF(D33="","SIN CAUSA; ","")&amp;IF(OR(H33&lt;&gt;"Sí",NOT(OR(J33="Correo",J33="Mensaje de texto",J33="Carta",J33="Aplicación / portal"))),"SIN AVISO POR ESCRITO AL CLIENTE; ","")&amp;IF(AND(N(B33)&gt;0,N(I33)&gt;0,N(I33)-N(B33)&gt;N('Ajustes'!$B$2)),"AVISO DESPUÉS DE AJUSTES; ","")&amp;IF(AND(D33="Decisión / selección del cliente",K33&lt;&gt;"Sí"),"DECISIÓN DEL CLIENTE - SIN VISTO BUENO ESCRITO; ","")&amp;IF(AND(D33="Material en espera",N(M33)=0),"MATERIAL EN ESPERA - SIN NUEVA FECHA; ","")&amp;IF(AND(N33="Sí",O33=""),"FALTA ORDEN DE CAMBIO - SIN NÚM.; ","")&amp;IF(F33="","DÍAS PERDIDOS EN BLANCO; ","")&amp;IF(AND(N(B33)&gt;0,C33="",TODAY()-N(B33)&gt;N('Ajustes'!$B$3)),"ABIERTO - SIN FECHA DE FIN; ",""))-2)))</f>
        <v/>
      </c>
    </row>
    <row r="34">
      <c r="B34" s="7" t="n"/>
      <c r="C34" s="7" t="n"/>
      <c r="E34" s="8" t="n"/>
      <c r="G34" s="8" t="n"/>
      <c r="I34" s="7" t="n"/>
      <c r="M34" s="7" t="n"/>
      <c r="P34" s="9" t="n"/>
      <c r="R34" s="8">
        <f>IF(NOT(OR(A34&lt;&gt;"",B34&lt;&gt;"",E34&lt;&gt;"")),"",IF(IF(A34="","SIN OBRA; ",IF(COUNTIF('Obras'!$A$2:$A$51,A34)=0,"OBRA NO ESTÁ EN OBRAS; ",""))&amp;IF(N(B34)=0,"SIN FECHA DE INICIO; ","")&amp;IF(D34="","SIN CAUSA; ","")&amp;IF(OR(H34&lt;&gt;"Sí",NOT(OR(J34="Correo",J34="Mensaje de texto",J34="Carta",J34="Aplicación / portal"))),"SIN AVISO POR ESCRITO AL CLIENTE; ","")&amp;IF(AND(N(B34)&gt;0,N(I34)&gt;0,N(I34)-N(B34)&gt;N('Ajustes'!$B$2)),"AVISO DESPUÉS DE AJUSTES; ","")&amp;IF(AND(D34="Decisión / selección del cliente",K34&lt;&gt;"Sí"),"DECISIÓN DEL CLIENTE - SIN VISTO BUENO ESCRITO; ","")&amp;IF(AND(D34="Material en espera",N(M34)=0),"MATERIAL EN ESPERA - SIN NUEVA FECHA; ","")&amp;IF(AND(N34="Sí",O34=""),"FALTA ORDEN DE CAMBIO - SIN NÚM.; ","")&amp;IF(F34="","DÍAS PERDIDOS EN BLANCO; ","")&amp;IF(AND(N(B34)&gt;0,C34="",TODAY()-N(B34)&gt;N('Ajustes'!$B$3)),"ABIERTO - SIN FECHA DE FIN; ","")="","",LEFT(IF(A34="","SIN OBRA; ",IF(COUNTIF('Obras'!$A$2:$A$51,A34)=0,"OBRA NO ESTÁ EN OBRAS; ",""))&amp;IF(N(B34)=0,"SIN FECHA DE INICIO; ","")&amp;IF(D34="","SIN CAUSA; ","")&amp;IF(OR(H34&lt;&gt;"Sí",NOT(OR(J34="Correo",J34="Mensaje de texto",J34="Carta",J34="Aplicación / portal"))),"SIN AVISO POR ESCRITO AL CLIENTE; ","")&amp;IF(AND(N(B34)&gt;0,N(I34)&gt;0,N(I34)-N(B34)&gt;N('Ajustes'!$B$2)),"AVISO DESPUÉS DE AJUSTES; ","")&amp;IF(AND(D34="Decisión / selección del cliente",K34&lt;&gt;"Sí"),"DECISIÓN DEL CLIENTE - SIN VISTO BUENO ESCRITO; ","")&amp;IF(AND(D34="Material en espera",N(M34)=0),"MATERIAL EN ESPERA - SIN NUEVA FECHA; ","")&amp;IF(AND(N34="Sí",O34=""),"FALTA ORDEN DE CAMBIO - SIN NÚM.; ","")&amp;IF(F34="","DÍAS PERDIDOS EN BLANCO; ","")&amp;IF(AND(N(B34)&gt;0,C34="",TODAY()-N(B34)&gt;N('Ajustes'!$B$3)),"ABIERTO - SIN FECHA DE FIN; ",""),LEN(IF(A34="","SIN OBRA; ",IF(COUNTIF('Obras'!$A$2:$A$51,A34)=0,"OBRA NO ESTÁ EN OBRAS; ",""))&amp;IF(N(B34)=0,"SIN FECHA DE INICIO; ","")&amp;IF(D34="","SIN CAUSA; ","")&amp;IF(OR(H34&lt;&gt;"Sí",NOT(OR(J34="Correo",J34="Mensaje de texto",J34="Carta",J34="Aplicación / portal"))),"SIN AVISO POR ESCRITO AL CLIENTE; ","")&amp;IF(AND(N(B34)&gt;0,N(I34)&gt;0,N(I34)-N(B34)&gt;N('Ajustes'!$B$2)),"AVISO DESPUÉS DE AJUSTES; ","")&amp;IF(AND(D34="Decisión / selección del cliente",K34&lt;&gt;"Sí"),"DECISIÓN DEL CLIENTE - SIN VISTO BUENO ESCRITO; ","")&amp;IF(AND(D34="Material en espera",N(M34)=0),"MATERIAL EN ESPERA - SIN NUEVA FECHA; ","")&amp;IF(AND(N34="Sí",O34=""),"FALTA ORDEN DE CAMBIO - SIN NÚM.; ","")&amp;IF(F34="","DÍAS PERDIDOS EN BLANCO; ","")&amp;IF(AND(N(B34)&gt;0,C34="",TODAY()-N(B34)&gt;N('Ajustes'!$B$3)),"ABIERTO - SIN FECHA DE FIN; ",""))-2)))</f>
        <v/>
      </c>
    </row>
    <row r="35">
      <c r="B35" s="7" t="n"/>
      <c r="C35" s="7" t="n"/>
      <c r="E35" s="8" t="n"/>
      <c r="G35" s="8" t="n"/>
      <c r="I35" s="7" t="n"/>
      <c r="M35" s="7" t="n"/>
      <c r="P35" s="9" t="n"/>
      <c r="R35" s="8">
        <f>IF(NOT(OR(A35&lt;&gt;"",B35&lt;&gt;"",E35&lt;&gt;"")),"",IF(IF(A35="","SIN OBRA; ",IF(COUNTIF('Obras'!$A$2:$A$51,A35)=0,"OBRA NO ESTÁ EN OBRAS; ",""))&amp;IF(N(B35)=0,"SIN FECHA DE INICIO; ","")&amp;IF(D35="","SIN CAUSA; ","")&amp;IF(OR(H35&lt;&gt;"Sí",NOT(OR(J35="Correo",J35="Mensaje de texto",J35="Carta",J35="Aplicación / portal"))),"SIN AVISO POR ESCRITO AL CLIENTE; ","")&amp;IF(AND(N(B35)&gt;0,N(I35)&gt;0,N(I35)-N(B35)&gt;N('Ajustes'!$B$2)),"AVISO DESPUÉS DE AJUSTES; ","")&amp;IF(AND(D35="Decisión / selección del cliente",K35&lt;&gt;"Sí"),"DECISIÓN DEL CLIENTE - SIN VISTO BUENO ESCRITO; ","")&amp;IF(AND(D35="Material en espera",N(M35)=0),"MATERIAL EN ESPERA - SIN NUEVA FECHA; ","")&amp;IF(AND(N35="Sí",O35=""),"FALTA ORDEN DE CAMBIO - SIN NÚM.; ","")&amp;IF(F35="","DÍAS PERDIDOS EN BLANCO; ","")&amp;IF(AND(N(B35)&gt;0,C35="",TODAY()-N(B35)&gt;N('Ajustes'!$B$3)),"ABIERTO - SIN FECHA DE FIN; ","")="","",LEFT(IF(A35="","SIN OBRA; ",IF(COUNTIF('Obras'!$A$2:$A$51,A35)=0,"OBRA NO ESTÁ EN OBRAS; ",""))&amp;IF(N(B35)=0,"SIN FECHA DE INICIO; ","")&amp;IF(D35="","SIN CAUSA; ","")&amp;IF(OR(H35&lt;&gt;"Sí",NOT(OR(J35="Correo",J35="Mensaje de texto",J35="Carta",J35="Aplicación / portal"))),"SIN AVISO POR ESCRITO AL CLIENTE; ","")&amp;IF(AND(N(B35)&gt;0,N(I35)&gt;0,N(I35)-N(B35)&gt;N('Ajustes'!$B$2)),"AVISO DESPUÉS DE AJUSTES; ","")&amp;IF(AND(D35="Decisión / selección del cliente",K35&lt;&gt;"Sí"),"DECISIÓN DEL CLIENTE - SIN VISTO BUENO ESCRITO; ","")&amp;IF(AND(D35="Material en espera",N(M35)=0),"MATERIAL EN ESPERA - SIN NUEVA FECHA; ","")&amp;IF(AND(N35="Sí",O35=""),"FALTA ORDEN DE CAMBIO - SIN NÚM.; ","")&amp;IF(F35="","DÍAS PERDIDOS EN BLANCO; ","")&amp;IF(AND(N(B35)&gt;0,C35="",TODAY()-N(B35)&gt;N('Ajustes'!$B$3)),"ABIERTO - SIN FECHA DE FIN; ",""),LEN(IF(A35="","SIN OBRA; ",IF(COUNTIF('Obras'!$A$2:$A$51,A35)=0,"OBRA NO ESTÁ EN OBRAS; ",""))&amp;IF(N(B35)=0,"SIN FECHA DE INICIO; ","")&amp;IF(D35="","SIN CAUSA; ","")&amp;IF(OR(H35&lt;&gt;"Sí",NOT(OR(J35="Correo",J35="Mensaje de texto",J35="Carta",J35="Aplicación / portal"))),"SIN AVISO POR ESCRITO AL CLIENTE; ","")&amp;IF(AND(N(B35)&gt;0,N(I35)&gt;0,N(I35)-N(B35)&gt;N('Ajustes'!$B$2)),"AVISO DESPUÉS DE AJUSTES; ","")&amp;IF(AND(D35="Decisión / selección del cliente",K35&lt;&gt;"Sí"),"DECISIÓN DEL CLIENTE - SIN VISTO BUENO ESCRITO; ","")&amp;IF(AND(D35="Material en espera",N(M35)=0),"MATERIAL EN ESPERA - SIN NUEVA FECHA; ","")&amp;IF(AND(N35="Sí",O35=""),"FALTA ORDEN DE CAMBIO - SIN NÚM.; ","")&amp;IF(F35="","DÍAS PERDIDOS EN BLANCO; ","")&amp;IF(AND(N(B35)&gt;0,C35="",TODAY()-N(B35)&gt;N('Ajustes'!$B$3)),"ABIERTO - SIN FECHA DE FIN; ",""))-2)))</f>
        <v/>
      </c>
    </row>
    <row r="36">
      <c r="B36" s="7" t="n"/>
      <c r="C36" s="7" t="n"/>
      <c r="E36" s="8" t="n"/>
      <c r="G36" s="8" t="n"/>
      <c r="I36" s="7" t="n"/>
      <c r="M36" s="7" t="n"/>
      <c r="P36" s="9" t="n"/>
      <c r="R36" s="8">
        <f>IF(NOT(OR(A36&lt;&gt;"",B36&lt;&gt;"",E36&lt;&gt;"")),"",IF(IF(A36="","SIN OBRA; ",IF(COUNTIF('Obras'!$A$2:$A$51,A36)=0,"OBRA NO ESTÁ EN OBRAS; ",""))&amp;IF(N(B36)=0,"SIN FECHA DE INICIO; ","")&amp;IF(D36="","SIN CAUSA; ","")&amp;IF(OR(H36&lt;&gt;"Sí",NOT(OR(J36="Correo",J36="Mensaje de texto",J36="Carta",J36="Aplicación / portal"))),"SIN AVISO POR ESCRITO AL CLIENTE; ","")&amp;IF(AND(N(B36)&gt;0,N(I36)&gt;0,N(I36)-N(B36)&gt;N('Ajustes'!$B$2)),"AVISO DESPUÉS DE AJUSTES; ","")&amp;IF(AND(D36="Decisión / selección del cliente",K36&lt;&gt;"Sí"),"DECISIÓN DEL CLIENTE - SIN VISTO BUENO ESCRITO; ","")&amp;IF(AND(D36="Material en espera",N(M36)=0),"MATERIAL EN ESPERA - SIN NUEVA FECHA; ","")&amp;IF(AND(N36="Sí",O36=""),"FALTA ORDEN DE CAMBIO - SIN NÚM.; ","")&amp;IF(F36="","DÍAS PERDIDOS EN BLANCO; ","")&amp;IF(AND(N(B36)&gt;0,C36="",TODAY()-N(B36)&gt;N('Ajustes'!$B$3)),"ABIERTO - SIN FECHA DE FIN; ","")="","",LEFT(IF(A36="","SIN OBRA; ",IF(COUNTIF('Obras'!$A$2:$A$51,A36)=0,"OBRA NO ESTÁ EN OBRAS; ",""))&amp;IF(N(B36)=0,"SIN FECHA DE INICIO; ","")&amp;IF(D36="","SIN CAUSA; ","")&amp;IF(OR(H36&lt;&gt;"Sí",NOT(OR(J36="Correo",J36="Mensaje de texto",J36="Carta",J36="Aplicación / portal"))),"SIN AVISO POR ESCRITO AL CLIENTE; ","")&amp;IF(AND(N(B36)&gt;0,N(I36)&gt;0,N(I36)-N(B36)&gt;N('Ajustes'!$B$2)),"AVISO DESPUÉS DE AJUSTES; ","")&amp;IF(AND(D36="Decisión / selección del cliente",K36&lt;&gt;"Sí"),"DECISIÓN DEL CLIENTE - SIN VISTO BUENO ESCRITO; ","")&amp;IF(AND(D36="Material en espera",N(M36)=0),"MATERIAL EN ESPERA - SIN NUEVA FECHA; ","")&amp;IF(AND(N36="Sí",O36=""),"FALTA ORDEN DE CAMBIO - SIN NÚM.; ","")&amp;IF(F36="","DÍAS PERDIDOS EN BLANCO; ","")&amp;IF(AND(N(B36)&gt;0,C36="",TODAY()-N(B36)&gt;N('Ajustes'!$B$3)),"ABIERTO - SIN FECHA DE FIN; ",""),LEN(IF(A36="","SIN OBRA; ",IF(COUNTIF('Obras'!$A$2:$A$51,A36)=0,"OBRA NO ESTÁ EN OBRAS; ",""))&amp;IF(N(B36)=0,"SIN FECHA DE INICIO; ","")&amp;IF(D36="","SIN CAUSA; ","")&amp;IF(OR(H36&lt;&gt;"Sí",NOT(OR(J36="Correo",J36="Mensaje de texto",J36="Carta",J36="Aplicación / portal"))),"SIN AVISO POR ESCRITO AL CLIENTE; ","")&amp;IF(AND(N(B36)&gt;0,N(I36)&gt;0,N(I36)-N(B36)&gt;N('Ajustes'!$B$2)),"AVISO DESPUÉS DE AJUSTES; ","")&amp;IF(AND(D36="Decisión / selección del cliente",K36&lt;&gt;"Sí"),"DECISIÓN DEL CLIENTE - SIN VISTO BUENO ESCRITO; ","")&amp;IF(AND(D36="Material en espera",N(M36)=0),"MATERIAL EN ESPERA - SIN NUEVA FECHA; ","")&amp;IF(AND(N36="Sí",O36=""),"FALTA ORDEN DE CAMBIO - SIN NÚM.; ","")&amp;IF(F36="","DÍAS PERDIDOS EN BLANCO; ","")&amp;IF(AND(N(B36)&gt;0,C36="",TODAY()-N(B36)&gt;N('Ajustes'!$B$3)),"ABIERTO - SIN FECHA DE FIN; ",""))-2)))</f>
        <v/>
      </c>
    </row>
    <row r="37">
      <c r="B37" s="7" t="n"/>
      <c r="C37" s="7" t="n"/>
      <c r="E37" s="8" t="n"/>
      <c r="G37" s="8" t="n"/>
      <c r="I37" s="7" t="n"/>
      <c r="M37" s="7" t="n"/>
      <c r="P37" s="9" t="n"/>
      <c r="R37" s="8">
        <f>IF(NOT(OR(A37&lt;&gt;"",B37&lt;&gt;"",E37&lt;&gt;"")),"",IF(IF(A37="","SIN OBRA; ",IF(COUNTIF('Obras'!$A$2:$A$51,A37)=0,"OBRA NO ESTÁ EN OBRAS; ",""))&amp;IF(N(B37)=0,"SIN FECHA DE INICIO; ","")&amp;IF(D37="","SIN CAUSA; ","")&amp;IF(OR(H37&lt;&gt;"Sí",NOT(OR(J37="Correo",J37="Mensaje de texto",J37="Carta",J37="Aplicación / portal"))),"SIN AVISO POR ESCRITO AL CLIENTE; ","")&amp;IF(AND(N(B37)&gt;0,N(I37)&gt;0,N(I37)-N(B37)&gt;N('Ajustes'!$B$2)),"AVISO DESPUÉS DE AJUSTES; ","")&amp;IF(AND(D37="Decisión / selección del cliente",K37&lt;&gt;"Sí"),"DECISIÓN DEL CLIENTE - SIN VISTO BUENO ESCRITO; ","")&amp;IF(AND(D37="Material en espera",N(M37)=0),"MATERIAL EN ESPERA - SIN NUEVA FECHA; ","")&amp;IF(AND(N37="Sí",O37=""),"FALTA ORDEN DE CAMBIO - SIN NÚM.; ","")&amp;IF(F37="","DÍAS PERDIDOS EN BLANCO; ","")&amp;IF(AND(N(B37)&gt;0,C37="",TODAY()-N(B37)&gt;N('Ajustes'!$B$3)),"ABIERTO - SIN FECHA DE FIN; ","")="","",LEFT(IF(A37="","SIN OBRA; ",IF(COUNTIF('Obras'!$A$2:$A$51,A37)=0,"OBRA NO ESTÁ EN OBRAS; ",""))&amp;IF(N(B37)=0,"SIN FECHA DE INICIO; ","")&amp;IF(D37="","SIN CAUSA; ","")&amp;IF(OR(H37&lt;&gt;"Sí",NOT(OR(J37="Correo",J37="Mensaje de texto",J37="Carta",J37="Aplicación / portal"))),"SIN AVISO POR ESCRITO AL CLIENTE; ","")&amp;IF(AND(N(B37)&gt;0,N(I37)&gt;0,N(I37)-N(B37)&gt;N('Ajustes'!$B$2)),"AVISO DESPUÉS DE AJUSTES; ","")&amp;IF(AND(D37="Decisión / selección del cliente",K37&lt;&gt;"Sí"),"DECISIÓN DEL CLIENTE - SIN VISTO BUENO ESCRITO; ","")&amp;IF(AND(D37="Material en espera",N(M37)=0),"MATERIAL EN ESPERA - SIN NUEVA FECHA; ","")&amp;IF(AND(N37="Sí",O37=""),"FALTA ORDEN DE CAMBIO - SIN NÚM.; ","")&amp;IF(F37="","DÍAS PERDIDOS EN BLANCO; ","")&amp;IF(AND(N(B37)&gt;0,C37="",TODAY()-N(B37)&gt;N('Ajustes'!$B$3)),"ABIERTO - SIN FECHA DE FIN; ",""),LEN(IF(A37="","SIN OBRA; ",IF(COUNTIF('Obras'!$A$2:$A$51,A37)=0,"OBRA NO ESTÁ EN OBRAS; ",""))&amp;IF(N(B37)=0,"SIN FECHA DE INICIO; ","")&amp;IF(D37="","SIN CAUSA; ","")&amp;IF(OR(H37&lt;&gt;"Sí",NOT(OR(J37="Correo",J37="Mensaje de texto",J37="Carta",J37="Aplicación / portal"))),"SIN AVISO POR ESCRITO AL CLIENTE; ","")&amp;IF(AND(N(B37)&gt;0,N(I37)&gt;0,N(I37)-N(B37)&gt;N('Ajustes'!$B$2)),"AVISO DESPUÉS DE AJUSTES; ","")&amp;IF(AND(D37="Decisión / selección del cliente",K37&lt;&gt;"Sí"),"DECISIÓN DEL CLIENTE - SIN VISTO BUENO ESCRITO; ","")&amp;IF(AND(D37="Material en espera",N(M37)=0),"MATERIAL EN ESPERA - SIN NUEVA FECHA; ","")&amp;IF(AND(N37="Sí",O37=""),"FALTA ORDEN DE CAMBIO - SIN NÚM.; ","")&amp;IF(F37="","DÍAS PERDIDOS EN BLANCO; ","")&amp;IF(AND(N(B37)&gt;0,C37="",TODAY()-N(B37)&gt;N('Ajustes'!$B$3)),"ABIERTO - SIN FECHA DE FIN; ",""))-2)))</f>
        <v/>
      </c>
    </row>
    <row r="38">
      <c r="B38" s="7" t="n"/>
      <c r="C38" s="7" t="n"/>
      <c r="E38" s="8" t="n"/>
      <c r="G38" s="8" t="n"/>
      <c r="I38" s="7" t="n"/>
      <c r="M38" s="7" t="n"/>
      <c r="P38" s="9" t="n"/>
      <c r="R38" s="8">
        <f>IF(NOT(OR(A38&lt;&gt;"",B38&lt;&gt;"",E38&lt;&gt;"")),"",IF(IF(A38="","SIN OBRA; ",IF(COUNTIF('Obras'!$A$2:$A$51,A38)=0,"OBRA NO ESTÁ EN OBRAS; ",""))&amp;IF(N(B38)=0,"SIN FECHA DE INICIO; ","")&amp;IF(D38="","SIN CAUSA; ","")&amp;IF(OR(H38&lt;&gt;"Sí",NOT(OR(J38="Correo",J38="Mensaje de texto",J38="Carta",J38="Aplicación / portal"))),"SIN AVISO POR ESCRITO AL CLIENTE; ","")&amp;IF(AND(N(B38)&gt;0,N(I38)&gt;0,N(I38)-N(B38)&gt;N('Ajustes'!$B$2)),"AVISO DESPUÉS DE AJUSTES; ","")&amp;IF(AND(D38="Decisión / selección del cliente",K38&lt;&gt;"Sí"),"DECISIÓN DEL CLIENTE - SIN VISTO BUENO ESCRITO; ","")&amp;IF(AND(D38="Material en espera",N(M38)=0),"MATERIAL EN ESPERA - SIN NUEVA FECHA; ","")&amp;IF(AND(N38="Sí",O38=""),"FALTA ORDEN DE CAMBIO - SIN NÚM.; ","")&amp;IF(F38="","DÍAS PERDIDOS EN BLANCO; ","")&amp;IF(AND(N(B38)&gt;0,C38="",TODAY()-N(B38)&gt;N('Ajustes'!$B$3)),"ABIERTO - SIN FECHA DE FIN; ","")="","",LEFT(IF(A38="","SIN OBRA; ",IF(COUNTIF('Obras'!$A$2:$A$51,A38)=0,"OBRA NO ESTÁ EN OBRAS; ",""))&amp;IF(N(B38)=0,"SIN FECHA DE INICIO; ","")&amp;IF(D38="","SIN CAUSA; ","")&amp;IF(OR(H38&lt;&gt;"Sí",NOT(OR(J38="Correo",J38="Mensaje de texto",J38="Carta",J38="Aplicación / portal"))),"SIN AVISO POR ESCRITO AL CLIENTE; ","")&amp;IF(AND(N(B38)&gt;0,N(I38)&gt;0,N(I38)-N(B38)&gt;N('Ajustes'!$B$2)),"AVISO DESPUÉS DE AJUSTES; ","")&amp;IF(AND(D38="Decisión / selección del cliente",K38&lt;&gt;"Sí"),"DECISIÓN DEL CLIENTE - SIN VISTO BUENO ESCRITO; ","")&amp;IF(AND(D38="Material en espera",N(M38)=0),"MATERIAL EN ESPERA - SIN NUEVA FECHA; ","")&amp;IF(AND(N38="Sí",O38=""),"FALTA ORDEN DE CAMBIO - SIN NÚM.; ","")&amp;IF(F38="","DÍAS PERDIDOS EN BLANCO; ","")&amp;IF(AND(N(B38)&gt;0,C38="",TODAY()-N(B38)&gt;N('Ajustes'!$B$3)),"ABIERTO - SIN FECHA DE FIN; ",""),LEN(IF(A38="","SIN OBRA; ",IF(COUNTIF('Obras'!$A$2:$A$51,A38)=0,"OBRA NO ESTÁ EN OBRAS; ",""))&amp;IF(N(B38)=0,"SIN FECHA DE INICIO; ","")&amp;IF(D38="","SIN CAUSA; ","")&amp;IF(OR(H38&lt;&gt;"Sí",NOT(OR(J38="Correo",J38="Mensaje de texto",J38="Carta",J38="Aplicación / portal"))),"SIN AVISO POR ESCRITO AL CLIENTE; ","")&amp;IF(AND(N(B38)&gt;0,N(I38)&gt;0,N(I38)-N(B38)&gt;N('Ajustes'!$B$2)),"AVISO DESPUÉS DE AJUSTES; ","")&amp;IF(AND(D38="Decisión / selección del cliente",K38&lt;&gt;"Sí"),"DECISIÓN DEL CLIENTE - SIN VISTO BUENO ESCRITO; ","")&amp;IF(AND(D38="Material en espera",N(M38)=0),"MATERIAL EN ESPERA - SIN NUEVA FECHA; ","")&amp;IF(AND(N38="Sí",O38=""),"FALTA ORDEN DE CAMBIO - SIN NÚM.; ","")&amp;IF(F38="","DÍAS PERDIDOS EN BLANCO; ","")&amp;IF(AND(N(B38)&gt;0,C38="",TODAY()-N(B38)&gt;N('Ajustes'!$B$3)),"ABIERTO - SIN FECHA DE FIN; ",""))-2)))</f>
        <v/>
      </c>
    </row>
    <row r="39">
      <c r="B39" s="7" t="n"/>
      <c r="C39" s="7" t="n"/>
      <c r="E39" s="8" t="n"/>
      <c r="G39" s="8" t="n"/>
      <c r="I39" s="7" t="n"/>
      <c r="M39" s="7" t="n"/>
      <c r="P39" s="9" t="n"/>
      <c r="R39" s="8">
        <f>IF(NOT(OR(A39&lt;&gt;"",B39&lt;&gt;"",E39&lt;&gt;"")),"",IF(IF(A39="","SIN OBRA; ",IF(COUNTIF('Obras'!$A$2:$A$51,A39)=0,"OBRA NO ESTÁ EN OBRAS; ",""))&amp;IF(N(B39)=0,"SIN FECHA DE INICIO; ","")&amp;IF(D39="","SIN CAUSA; ","")&amp;IF(OR(H39&lt;&gt;"Sí",NOT(OR(J39="Correo",J39="Mensaje de texto",J39="Carta",J39="Aplicación / portal"))),"SIN AVISO POR ESCRITO AL CLIENTE; ","")&amp;IF(AND(N(B39)&gt;0,N(I39)&gt;0,N(I39)-N(B39)&gt;N('Ajustes'!$B$2)),"AVISO DESPUÉS DE AJUSTES; ","")&amp;IF(AND(D39="Decisión / selección del cliente",K39&lt;&gt;"Sí"),"DECISIÓN DEL CLIENTE - SIN VISTO BUENO ESCRITO; ","")&amp;IF(AND(D39="Material en espera",N(M39)=0),"MATERIAL EN ESPERA - SIN NUEVA FECHA; ","")&amp;IF(AND(N39="Sí",O39=""),"FALTA ORDEN DE CAMBIO - SIN NÚM.; ","")&amp;IF(F39="","DÍAS PERDIDOS EN BLANCO; ","")&amp;IF(AND(N(B39)&gt;0,C39="",TODAY()-N(B39)&gt;N('Ajustes'!$B$3)),"ABIERTO - SIN FECHA DE FIN; ","")="","",LEFT(IF(A39="","SIN OBRA; ",IF(COUNTIF('Obras'!$A$2:$A$51,A39)=0,"OBRA NO ESTÁ EN OBRAS; ",""))&amp;IF(N(B39)=0,"SIN FECHA DE INICIO; ","")&amp;IF(D39="","SIN CAUSA; ","")&amp;IF(OR(H39&lt;&gt;"Sí",NOT(OR(J39="Correo",J39="Mensaje de texto",J39="Carta",J39="Aplicación / portal"))),"SIN AVISO POR ESCRITO AL CLIENTE; ","")&amp;IF(AND(N(B39)&gt;0,N(I39)&gt;0,N(I39)-N(B39)&gt;N('Ajustes'!$B$2)),"AVISO DESPUÉS DE AJUSTES; ","")&amp;IF(AND(D39="Decisión / selección del cliente",K39&lt;&gt;"Sí"),"DECISIÓN DEL CLIENTE - SIN VISTO BUENO ESCRITO; ","")&amp;IF(AND(D39="Material en espera",N(M39)=0),"MATERIAL EN ESPERA - SIN NUEVA FECHA; ","")&amp;IF(AND(N39="Sí",O39=""),"FALTA ORDEN DE CAMBIO - SIN NÚM.; ","")&amp;IF(F39="","DÍAS PERDIDOS EN BLANCO; ","")&amp;IF(AND(N(B39)&gt;0,C39="",TODAY()-N(B39)&gt;N('Ajustes'!$B$3)),"ABIERTO - SIN FECHA DE FIN; ",""),LEN(IF(A39="","SIN OBRA; ",IF(COUNTIF('Obras'!$A$2:$A$51,A39)=0,"OBRA NO ESTÁ EN OBRAS; ",""))&amp;IF(N(B39)=0,"SIN FECHA DE INICIO; ","")&amp;IF(D39="","SIN CAUSA; ","")&amp;IF(OR(H39&lt;&gt;"Sí",NOT(OR(J39="Correo",J39="Mensaje de texto",J39="Carta",J39="Aplicación / portal"))),"SIN AVISO POR ESCRITO AL CLIENTE; ","")&amp;IF(AND(N(B39)&gt;0,N(I39)&gt;0,N(I39)-N(B39)&gt;N('Ajustes'!$B$2)),"AVISO DESPUÉS DE AJUSTES; ","")&amp;IF(AND(D39="Decisión / selección del cliente",K39&lt;&gt;"Sí"),"DECISIÓN DEL CLIENTE - SIN VISTO BUENO ESCRITO; ","")&amp;IF(AND(D39="Material en espera",N(M39)=0),"MATERIAL EN ESPERA - SIN NUEVA FECHA; ","")&amp;IF(AND(N39="Sí",O39=""),"FALTA ORDEN DE CAMBIO - SIN NÚM.; ","")&amp;IF(F39="","DÍAS PERDIDOS EN BLANCO; ","")&amp;IF(AND(N(B39)&gt;0,C39="",TODAY()-N(B39)&gt;N('Ajustes'!$B$3)),"ABIERTO - SIN FECHA DE FIN; ",""))-2)))</f>
        <v/>
      </c>
    </row>
    <row r="40">
      <c r="B40" s="7" t="n"/>
      <c r="C40" s="7" t="n"/>
      <c r="E40" s="8" t="n"/>
      <c r="G40" s="8" t="n"/>
      <c r="I40" s="7" t="n"/>
      <c r="M40" s="7" t="n"/>
      <c r="P40" s="9" t="n"/>
      <c r="R40" s="8">
        <f>IF(NOT(OR(A40&lt;&gt;"",B40&lt;&gt;"",E40&lt;&gt;"")),"",IF(IF(A40="","SIN OBRA; ",IF(COUNTIF('Obras'!$A$2:$A$51,A40)=0,"OBRA NO ESTÁ EN OBRAS; ",""))&amp;IF(N(B40)=0,"SIN FECHA DE INICIO; ","")&amp;IF(D40="","SIN CAUSA; ","")&amp;IF(OR(H40&lt;&gt;"Sí",NOT(OR(J40="Correo",J40="Mensaje de texto",J40="Carta",J40="Aplicación / portal"))),"SIN AVISO POR ESCRITO AL CLIENTE; ","")&amp;IF(AND(N(B40)&gt;0,N(I40)&gt;0,N(I40)-N(B40)&gt;N('Ajustes'!$B$2)),"AVISO DESPUÉS DE AJUSTES; ","")&amp;IF(AND(D40="Decisión / selección del cliente",K40&lt;&gt;"Sí"),"DECISIÓN DEL CLIENTE - SIN VISTO BUENO ESCRITO; ","")&amp;IF(AND(D40="Material en espera",N(M40)=0),"MATERIAL EN ESPERA - SIN NUEVA FECHA; ","")&amp;IF(AND(N40="Sí",O40=""),"FALTA ORDEN DE CAMBIO - SIN NÚM.; ","")&amp;IF(F40="","DÍAS PERDIDOS EN BLANCO; ","")&amp;IF(AND(N(B40)&gt;0,C40="",TODAY()-N(B40)&gt;N('Ajustes'!$B$3)),"ABIERTO - SIN FECHA DE FIN; ","")="","",LEFT(IF(A40="","SIN OBRA; ",IF(COUNTIF('Obras'!$A$2:$A$51,A40)=0,"OBRA NO ESTÁ EN OBRAS; ",""))&amp;IF(N(B40)=0,"SIN FECHA DE INICIO; ","")&amp;IF(D40="","SIN CAUSA; ","")&amp;IF(OR(H40&lt;&gt;"Sí",NOT(OR(J40="Correo",J40="Mensaje de texto",J40="Carta",J40="Aplicación / portal"))),"SIN AVISO POR ESCRITO AL CLIENTE; ","")&amp;IF(AND(N(B40)&gt;0,N(I40)&gt;0,N(I40)-N(B40)&gt;N('Ajustes'!$B$2)),"AVISO DESPUÉS DE AJUSTES; ","")&amp;IF(AND(D40="Decisión / selección del cliente",K40&lt;&gt;"Sí"),"DECISIÓN DEL CLIENTE - SIN VISTO BUENO ESCRITO; ","")&amp;IF(AND(D40="Material en espera",N(M40)=0),"MATERIAL EN ESPERA - SIN NUEVA FECHA; ","")&amp;IF(AND(N40="Sí",O40=""),"FALTA ORDEN DE CAMBIO - SIN NÚM.; ","")&amp;IF(F40="","DÍAS PERDIDOS EN BLANCO; ","")&amp;IF(AND(N(B40)&gt;0,C40="",TODAY()-N(B40)&gt;N('Ajustes'!$B$3)),"ABIERTO - SIN FECHA DE FIN; ",""),LEN(IF(A40="","SIN OBRA; ",IF(COUNTIF('Obras'!$A$2:$A$51,A40)=0,"OBRA NO ESTÁ EN OBRAS; ",""))&amp;IF(N(B40)=0,"SIN FECHA DE INICIO; ","")&amp;IF(D40="","SIN CAUSA; ","")&amp;IF(OR(H40&lt;&gt;"Sí",NOT(OR(J40="Correo",J40="Mensaje de texto",J40="Carta",J40="Aplicación / portal"))),"SIN AVISO POR ESCRITO AL CLIENTE; ","")&amp;IF(AND(N(B40)&gt;0,N(I40)&gt;0,N(I40)-N(B40)&gt;N('Ajustes'!$B$2)),"AVISO DESPUÉS DE AJUSTES; ","")&amp;IF(AND(D40="Decisión / selección del cliente",K40&lt;&gt;"Sí"),"DECISIÓN DEL CLIENTE - SIN VISTO BUENO ESCRITO; ","")&amp;IF(AND(D40="Material en espera",N(M40)=0),"MATERIAL EN ESPERA - SIN NUEVA FECHA; ","")&amp;IF(AND(N40="Sí",O40=""),"FALTA ORDEN DE CAMBIO - SIN NÚM.; ","")&amp;IF(F40="","DÍAS PERDIDOS EN BLANCO; ","")&amp;IF(AND(N(B40)&gt;0,C40="",TODAY()-N(B40)&gt;N('Ajustes'!$B$3)),"ABIERTO - SIN FECHA DE FIN; ",""))-2)))</f>
        <v/>
      </c>
    </row>
    <row r="41">
      <c r="B41" s="7" t="n"/>
      <c r="C41" s="7" t="n"/>
      <c r="E41" s="8" t="n"/>
      <c r="G41" s="8" t="n"/>
      <c r="I41" s="7" t="n"/>
      <c r="M41" s="7" t="n"/>
      <c r="P41" s="9" t="n"/>
      <c r="R41" s="8">
        <f>IF(NOT(OR(A41&lt;&gt;"",B41&lt;&gt;"",E41&lt;&gt;"")),"",IF(IF(A41="","SIN OBRA; ",IF(COUNTIF('Obras'!$A$2:$A$51,A41)=0,"OBRA NO ESTÁ EN OBRAS; ",""))&amp;IF(N(B41)=0,"SIN FECHA DE INICIO; ","")&amp;IF(D41="","SIN CAUSA; ","")&amp;IF(OR(H41&lt;&gt;"Sí",NOT(OR(J41="Correo",J41="Mensaje de texto",J41="Carta",J41="Aplicación / portal"))),"SIN AVISO POR ESCRITO AL CLIENTE; ","")&amp;IF(AND(N(B41)&gt;0,N(I41)&gt;0,N(I41)-N(B41)&gt;N('Ajustes'!$B$2)),"AVISO DESPUÉS DE AJUSTES; ","")&amp;IF(AND(D41="Decisión / selección del cliente",K41&lt;&gt;"Sí"),"DECISIÓN DEL CLIENTE - SIN VISTO BUENO ESCRITO; ","")&amp;IF(AND(D41="Material en espera",N(M41)=0),"MATERIAL EN ESPERA - SIN NUEVA FECHA; ","")&amp;IF(AND(N41="Sí",O41=""),"FALTA ORDEN DE CAMBIO - SIN NÚM.; ","")&amp;IF(F41="","DÍAS PERDIDOS EN BLANCO; ","")&amp;IF(AND(N(B41)&gt;0,C41="",TODAY()-N(B41)&gt;N('Ajustes'!$B$3)),"ABIERTO - SIN FECHA DE FIN; ","")="","",LEFT(IF(A41="","SIN OBRA; ",IF(COUNTIF('Obras'!$A$2:$A$51,A41)=0,"OBRA NO ESTÁ EN OBRAS; ",""))&amp;IF(N(B41)=0,"SIN FECHA DE INICIO; ","")&amp;IF(D41="","SIN CAUSA; ","")&amp;IF(OR(H41&lt;&gt;"Sí",NOT(OR(J41="Correo",J41="Mensaje de texto",J41="Carta",J41="Aplicación / portal"))),"SIN AVISO POR ESCRITO AL CLIENTE; ","")&amp;IF(AND(N(B41)&gt;0,N(I41)&gt;0,N(I41)-N(B41)&gt;N('Ajustes'!$B$2)),"AVISO DESPUÉS DE AJUSTES; ","")&amp;IF(AND(D41="Decisión / selección del cliente",K41&lt;&gt;"Sí"),"DECISIÓN DEL CLIENTE - SIN VISTO BUENO ESCRITO; ","")&amp;IF(AND(D41="Material en espera",N(M41)=0),"MATERIAL EN ESPERA - SIN NUEVA FECHA; ","")&amp;IF(AND(N41="Sí",O41=""),"FALTA ORDEN DE CAMBIO - SIN NÚM.; ","")&amp;IF(F41="","DÍAS PERDIDOS EN BLANCO; ","")&amp;IF(AND(N(B41)&gt;0,C41="",TODAY()-N(B41)&gt;N('Ajustes'!$B$3)),"ABIERTO - SIN FECHA DE FIN; ",""),LEN(IF(A41="","SIN OBRA; ",IF(COUNTIF('Obras'!$A$2:$A$51,A41)=0,"OBRA NO ESTÁ EN OBRAS; ",""))&amp;IF(N(B41)=0,"SIN FECHA DE INICIO; ","")&amp;IF(D41="","SIN CAUSA; ","")&amp;IF(OR(H41&lt;&gt;"Sí",NOT(OR(J41="Correo",J41="Mensaje de texto",J41="Carta",J41="Aplicación / portal"))),"SIN AVISO POR ESCRITO AL CLIENTE; ","")&amp;IF(AND(N(B41)&gt;0,N(I41)&gt;0,N(I41)-N(B41)&gt;N('Ajustes'!$B$2)),"AVISO DESPUÉS DE AJUSTES; ","")&amp;IF(AND(D41="Decisión / selección del cliente",K41&lt;&gt;"Sí"),"DECISIÓN DEL CLIENTE - SIN VISTO BUENO ESCRITO; ","")&amp;IF(AND(D41="Material en espera",N(M41)=0),"MATERIAL EN ESPERA - SIN NUEVA FECHA; ","")&amp;IF(AND(N41="Sí",O41=""),"FALTA ORDEN DE CAMBIO - SIN NÚM.; ","")&amp;IF(F41="","DÍAS PERDIDOS EN BLANCO; ","")&amp;IF(AND(N(B41)&gt;0,C41="",TODAY()-N(B41)&gt;N('Ajustes'!$B$3)),"ABIERTO - SIN FECHA DE FIN; ",""))-2)))</f>
        <v/>
      </c>
    </row>
    <row r="42">
      <c r="B42" s="7" t="n"/>
      <c r="C42" s="7" t="n"/>
      <c r="E42" s="8" t="n"/>
      <c r="G42" s="8" t="n"/>
      <c r="I42" s="7" t="n"/>
      <c r="M42" s="7" t="n"/>
      <c r="P42" s="9" t="n"/>
      <c r="R42" s="8">
        <f>IF(NOT(OR(A42&lt;&gt;"",B42&lt;&gt;"",E42&lt;&gt;"")),"",IF(IF(A42="","SIN OBRA; ",IF(COUNTIF('Obras'!$A$2:$A$51,A42)=0,"OBRA NO ESTÁ EN OBRAS; ",""))&amp;IF(N(B42)=0,"SIN FECHA DE INICIO; ","")&amp;IF(D42="","SIN CAUSA; ","")&amp;IF(OR(H42&lt;&gt;"Sí",NOT(OR(J42="Correo",J42="Mensaje de texto",J42="Carta",J42="Aplicación / portal"))),"SIN AVISO POR ESCRITO AL CLIENTE; ","")&amp;IF(AND(N(B42)&gt;0,N(I42)&gt;0,N(I42)-N(B42)&gt;N('Ajustes'!$B$2)),"AVISO DESPUÉS DE AJUSTES; ","")&amp;IF(AND(D42="Decisión / selección del cliente",K42&lt;&gt;"Sí"),"DECISIÓN DEL CLIENTE - SIN VISTO BUENO ESCRITO; ","")&amp;IF(AND(D42="Material en espera",N(M42)=0),"MATERIAL EN ESPERA - SIN NUEVA FECHA; ","")&amp;IF(AND(N42="Sí",O42=""),"FALTA ORDEN DE CAMBIO - SIN NÚM.; ","")&amp;IF(F42="","DÍAS PERDIDOS EN BLANCO; ","")&amp;IF(AND(N(B42)&gt;0,C42="",TODAY()-N(B42)&gt;N('Ajustes'!$B$3)),"ABIERTO - SIN FECHA DE FIN; ","")="","",LEFT(IF(A42="","SIN OBRA; ",IF(COUNTIF('Obras'!$A$2:$A$51,A42)=0,"OBRA NO ESTÁ EN OBRAS; ",""))&amp;IF(N(B42)=0,"SIN FECHA DE INICIO; ","")&amp;IF(D42="","SIN CAUSA; ","")&amp;IF(OR(H42&lt;&gt;"Sí",NOT(OR(J42="Correo",J42="Mensaje de texto",J42="Carta",J42="Aplicación / portal"))),"SIN AVISO POR ESCRITO AL CLIENTE; ","")&amp;IF(AND(N(B42)&gt;0,N(I42)&gt;0,N(I42)-N(B42)&gt;N('Ajustes'!$B$2)),"AVISO DESPUÉS DE AJUSTES; ","")&amp;IF(AND(D42="Decisión / selección del cliente",K42&lt;&gt;"Sí"),"DECISIÓN DEL CLIENTE - SIN VISTO BUENO ESCRITO; ","")&amp;IF(AND(D42="Material en espera",N(M42)=0),"MATERIAL EN ESPERA - SIN NUEVA FECHA; ","")&amp;IF(AND(N42="Sí",O42=""),"FALTA ORDEN DE CAMBIO - SIN NÚM.; ","")&amp;IF(F42="","DÍAS PERDIDOS EN BLANCO; ","")&amp;IF(AND(N(B42)&gt;0,C42="",TODAY()-N(B42)&gt;N('Ajustes'!$B$3)),"ABIERTO - SIN FECHA DE FIN; ",""),LEN(IF(A42="","SIN OBRA; ",IF(COUNTIF('Obras'!$A$2:$A$51,A42)=0,"OBRA NO ESTÁ EN OBRAS; ",""))&amp;IF(N(B42)=0,"SIN FECHA DE INICIO; ","")&amp;IF(D42="","SIN CAUSA; ","")&amp;IF(OR(H42&lt;&gt;"Sí",NOT(OR(J42="Correo",J42="Mensaje de texto",J42="Carta",J42="Aplicación / portal"))),"SIN AVISO POR ESCRITO AL CLIENTE; ","")&amp;IF(AND(N(B42)&gt;0,N(I42)&gt;0,N(I42)-N(B42)&gt;N('Ajustes'!$B$2)),"AVISO DESPUÉS DE AJUSTES; ","")&amp;IF(AND(D42="Decisión / selección del cliente",K42&lt;&gt;"Sí"),"DECISIÓN DEL CLIENTE - SIN VISTO BUENO ESCRITO; ","")&amp;IF(AND(D42="Material en espera",N(M42)=0),"MATERIAL EN ESPERA - SIN NUEVA FECHA; ","")&amp;IF(AND(N42="Sí",O42=""),"FALTA ORDEN DE CAMBIO - SIN NÚM.; ","")&amp;IF(F42="","DÍAS PERDIDOS EN BLANCO; ","")&amp;IF(AND(N(B42)&gt;0,C42="",TODAY()-N(B42)&gt;N('Ajustes'!$B$3)),"ABIERTO - SIN FECHA DE FIN; ",""))-2)))</f>
        <v/>
      </c>
    </row>
    <row r="43">
      <c r="B43" s="7" t="n"/>
      <c r="C43" s="7" t="n"/>
      <c r="E43" s="8" t="n"/>
      <c r="G43" s="8" t="n"/>
      <c r="I43" s="7" t="n"/>
      <c r="M43" s="7" t="n"/>
      <c r="P43" s="9" t="n"/>
      <c r="R43" s="8">
        <f>IF(NOT(OR(A43&lt;&gt;"",B43&lt;&gt;"",E43&lt;&gt;"")),"",IF(IF(A43="","SIN OBRA; ",IF(COUNTIF('Obras'!$A$2:$A$51,A43)=0,"OBRA NO ESTÁ EN OBRAS; ",""))&amp;IF(N(B43)=0,"SIN FECHA DE INICIO; ","")&amp;IF(D43="","SIN CAUSA; ","")&amp;IF(OR(H43&lt;&gt;"Sí",NOT(OR(J43="Correo",J43="Mensaje de texto",J43="Carta",J43="Aplicación / portal"))),"SIN AVISO POR ESCRITO AL CLIENTE; ","")&amp;IF(AND(N(B43)&gt;0,N(I43)&gt;0,N(I43)-N(B43)&gt;N('Ajustes'!$B$2)),"AVISO DESPUÉS DE AJUSTES; ","")&amp;IF(AND(D43="Decisión / selección del cliente",K43&lt;&gt;"Sí"),"DECISIÓN DEL CLIENTE - SIN VISTO BUENO ESCRITO; ","")&amp;IF(AND(D43="Material en espera",N(M43)=0),"MATERIAL EN ESPERA - SIN NUEVA FECHA; ","")&amp;IF(AND(N43="Sí",O43=""),"FALTA ORDEN DE CAMBIO - SIN NÚM.; ","")&amp;IF(F43="","DÍAS PERDIDOS EN BLANCO; ","")&amp;IF(AND(N(B43)&gt;0,C43="",TODAY()-N(B43)&gt;N('Ajustes'!$B$3)),"ABIERTO - SIN FECHA DE FIN; ","")="","",LEFT(IF(A43="","SIN OBRA; ",IF(COUNTIF('Obras'!$A$2:$A$51,A43)=0,"OBRA NO ESTÁ EN OBRAS; ",""))&amp;IF(N(B43)=0,"SIN FECHA DE INICIO; ","")&amp;IF(D43="","SIN CAUSA; ","")&amp;IF(OR(H43&lt;&gt;"Sí",NOT(OR(J43="Correo",J43="Mensaje de texto",J43="Carta",J43="Aplicación / portal"))),"SIN AVISO POR ESCRITO AL CLIENTE; ","")&amp;IF(AND(N(B43)&gt;0,N(I43)&gt;0,N(I43)-N(B43)&gt;N('Ajustes'!$B$2)),"AVISO DESPUÉS DE AJUSTES; ","")&amp;IF(AND(D43="Decisión / selección del cliente",K43&lt;&gt;"Sí"),"DECISIÓN DEL CLIENTE - SIN VISTO BUENO ESCRITO; ","")&amp;IF(AND(D43="Material en espera",N(M43)=0),"MATERIAL EN ESPERA - SIN NUEVA FECHA; ","")&amp;IF(AND(N43="Sí",O43=""),"FALTA ORDEN DE CAMBIO - SIN NÚM.; ","")&amp;IF(F43="","DÍAS PERDIDOS EN BLANCO; ","")&amp;IF(AND(N(B43)&gt;0,C43="",TODAY()-N(B43)&gt;N('Ajustes'!$B$3)),"ABIERTO - SIN FECHA DE FIN; ",""),LEN(IF(A43="","SIN OBRA; ",IF(COUNTIF('Obras'!$A$2:$A$51,A43)=0,"OBRA NO ESTÁ EN OBRAS; ",""))&amp;IF(N(B43)=0,"SIN FECHA DE INICIO; ","")&amp;IF(D43="","SIN CAUSA; ","")&amp;IF(OR(H43&lt;&gt;"Sí",NOT(OR(J43="Correo",J43="Mensaje de texto",J43="Carta",J43="Aplicación / portal"))),"SIN AVISO POR ESCRITO AL CLIENTE; ","")&amp;IF(AND(N(B43)&gt;0,N(I43)&gt;0,N(I43)-N(B43)&gt;N('Ajustes'!$B$2)),"AVISO DESPUÉS DE AJUSTES; ","")&amp;IF(AND(D43="Decisión / selección del cliente",K43&lt;&gt;"Sí"),"DECISIÓN DEL CLIENTE - SIN VISTO BUENO ESCRITO; ","")&amp;IF(AND(D43="Material en espera",N(M43)=0),"MATERIAL EN ESPERA - SIN NUEVA FECHA; ","")&amp;IF(AND(N43="Sí",O43=""),"FALTA ORDEN DE CAMBIO - SIN NÚM.; ","")&amp;IF(F43="","DÍAS PERDIDOS EN BLANCO; ","")&amp;IF(AND(N(B43)&gt;0,C43="",TODAY()-N(B43)&gt;N('Ajustes'!$B$3)),"ABIERTO - SIN FECHA DE FIN; ",""))-2)))</f>
        <v/>
      </c>
    </row>
    <row r="44">
      <c r="B44" s="7" t="n"/>
      <c r="C44" s="7" t="n"/>
      <c r="E44" s="8" t="n"/>
      <c r="G44" s="8" t="n"/>
      <c r="I44" s="7" t="n"/>
      <c r="M44" s="7" t="n"/>
      <c r="P44" s="9" t="n"/>
      <c r="R44" s="8">
        <f>IF(NOT(OR(A44&lt;&gt;"",B44&lt;&gt;"",E44&lt;&gt;"")),"",IF(IF(A44="","SIN OBRA; ",IF(COUNTIF('Obras'!$A$2:$A$51,A44)=0,"OBRA NO ESTÁ EN OBRAS; ",""))&amp;IF(N(B44)=0,"SIN FECHA DE INICIO; ","")&amp;IF(D44="","SIN CAUSA; ","")&amp;IF(OR(H44&lt;&gt;"Sí",NOT(OR(J44="Correo",J44="Mensaje de texto",J44="Carta",J44="Aplicación / portal"))),"SIN AVISO POR ESCRITO AL CLIENTE; ","")&amp;IF(AND(N(B44)&gt;0,N(I44)&gt;0,N(I44)-N(B44)&gt;N('Ajustes'!$B$2)),"AVISO DESPUÉS DE AJUSTES; ","")&amp;IF(AND(D44="Decisión / selección del cliente",K44&lt;&gt;"Sí"),"DECISIÓN DEL CLIENTE - SIN VISTO BUENO ESCRITO; ","")&amp;IF(AND(D44="Material en espera",N(M44)=0),"MATERIAL EN ESPERA - SIN NUEVA FECHA; ","")&amp;IF(AND(N44="Sí",O44=""),"FALTA ORDEN DE CAMBIO - SIN NÚM.; ","")&amp;IF(F44="","DÍAS PERDIDOS EN BLANCO; ","")&amp;IF(AND(N(B44)&gt;0,C44="",TODAY()-N(B44)&gt;N('Ajustes'!$B$3)),"ABIERTO - SIN FECHA DE FIN; ","")="","",LEFT(IF(A44="","SIN OBRA; ",IF(COUNTIF('Obras'!$A$2:$A$51,A44)=0,"OBRA NO ESTÁ EN OBRAS; ",""))&amp;IF(N(B44)=0,"SIN FECHA DE INICIO; ","")&amp;IF(D44="","SIN CAUSA; ","")&amp;IF(OR(H44&lt;&gt;"Sí",NOT(OR(J44="Correo",J44="Mensaje de texto",J44="Carta",J44="Aplicación / portal"))),"SIN AVISO POR ESCRITO AL CLIENTE; ","")&amp;IF(AND(N(B44)&gt;0,N(I44)&gt;0,N(I44)-N(B44)&gt;N('Ajustes'!$B$2)),"AVISO DESPUÉS DE AJUSTES; ","")&amp;IF(AND(D44="Decisión / selección del cliente",K44&lt;&gt;"Sí"),"DECISIÓN DEL CLIENTE - SIN VISTO BUENO ESCRITO; ","")&amp;IF(AND(D44="Material en espera",N(M44)=0),"MATERIAL EN ESPERA - SIN NUEVA FECHA; ","")&amp;IF(AND(N44="Sí",O44=""),"FALTA ORDEN DE CAMBIO - SIN NÚM.; ","")&amp;IF(F44="","DÍAS PERDIDOS EN BLANCO; ","")&amp;IF(AND(N(B44)&gt;0,C44="",TODAY()-N(B44)&gt;N('Ajustes'!$B$3)),"ABIERTO - SIN FECHA DE FIN; ",""),LEN(IF(A44="","SIN OBRA; ",IF(COUNTIF('Obras'!$A$2:$A$51,A44)=0,"OBRA NO ESTÁ EN OBRAS; ",""))&amp;IF(N(B44)=0,"SIN FECHA DE INICIO; ","")&amp;IF(D44="","SIN CAUSA; ","")&amp;IF(OR(H44&lt;&gt;"Sí",NOT(OR(J44="Correo",J44="Mensaje de texto",J44="Carta",J44="Aplicación / portal"))),"SIN AVISO POR ESCRITO AL CLIENTE; ","")&amp;IF(AND(N(B44)&gt;0,N(I44)&gt;0,N(I44)-N(B44)&gt;N('Ajustes'!$B$2)),"AVISO DESPUÉS DE AJUSTES; ","")&amp;IF(AND(D44="Decisión / selección del cliente",K44&lt;&gt;"Sí"),"DECISIÓN DEL CLIENTE - SIN VISTO BUENO ESCRITO; ","")&amp;IF(AND(D44="Material en espera",N(M44)=0),"MATERIAL EN ESPERA - SIN NUEVA FECHA; ","")&amp;IF(AND(N44="Sí",O44=""),"FALTA ORDEN DE CAMBIO - SIN NÚM.; ","")&amp;IF(F44="","DÍAS PERDIDOS EN BLANCO; ","")&amp;IF(AND(N(B44)&gt;0,C44="",TODAY()-N(B44)&gt;N('Ajustes'!$B$3)),"ABIERTO - SIN FECHA DE FIN; ",""))-2)))</f>
        <v/>
      </c>
    </row>
    <row r="45">
      <c r="B45" s="7" t="n"/>
      <c r="C45" s="7" t="n"/>
      <c r="E45" s="8" t="n"/>
      <c r="G45" s="8" t="n"/>
      <c r="I45" s="7" t="n"/>
      <c r="M45" s="7" t="n"/>
      <c r="P45" s="9" t="n"/>
      <c r="R45" s="8">
        <f>IF(NOT(OR(A45&lt;&gt;"",B45&lt;&gt;"",E45&lt;&gt;"")),"",IF(IF(A45="","SIN OBRA; ",IF(COUNTIF('Obras'!$A$2:$A$51,A45)=0,"OBRA NO ESTÁ EN OBRAS; ",""))&amp;IF(N(B45)=0,"SIN FECHA DE INICIO; ","")&amp;IF(D45="","SIN CAUSA; ","")&amp;IF(OR(H45&lt;&gt;"Sí",NOT(OR(J45="Correo",J45="Mensaje de texto",J45="Carta",J45="Aplicación / portal"))),"SIN AVISO POR ESCRITO AL CLIENTE; ","")&amp;IF(AND(N(B45)&gt;0,N(I45)&gt;0,N(I45)-N(B45)&gt;N('Ajustes'!$B$2)),"AVISO DESPUÉS DE AJUSTES; ","")&amp;IF(AND(D45="Decisión / selección del cliente",K45&lt;&gt;"Sí"),"DECISIÓN DEL CLIENTE - SIN VISTO BUENO ESCRITO; ","")&amp;IF(AND(D45="Material en espera",N(M45)=0),"MATERIAL EN ESPERA - SIN NUEVA FECHA; ","")&amp;IF(AND(N45="Sí",O45=""),"FALTA ORDEN DE CAMBIO - SIN NÚM.; ","")&amp;IF(F45="","DÍAS PERDIDOS EN BLANCO; ","")&amp;IF(AND(N(B45)&gt;0,C45="",TODAY()-N(B45)&gt;N('Ajustes'!$B$3)),"ABIERTO - SIN FECHA DE FIN; ","")="","",LEFT(IF(A45="","SIN OBRA; ",IF(COUNTIF('Obras'!$A$2:$A$51,A45)=0,"OBRA NO ESTÁ EN OBRAS; ",""))&amp;IF(N(B45)=0,"SIN FECHA DE INICIO; ","")&amp;IF(D45="","SIN CAUSA; ","")&amp;IF(OR(H45&lt;&gt;"Sí",NOT(OR(J45="Correo",J45="Mensaje de texto",J45="Carta",J45="Aplicación / portal"))),"SIN AVISO POR ESCRITO AL CLIENTE; ","")&amp;IF(AND(N(B45)&gt;0,N(I45)&gt;0,N(I45)-N(B45)&gt;N('Ajustes'!$B$2)),"AVISO DESPUÉS DE AJUSTES; ","")&amp;IF(AND(D45="Decisión / selección del cliente",K45&lt;&gt;"Sí"),"DECISIÓN DEL CLIENTE - SIN VISTO BUENO ESCRITO; ","")&amp;IF(AND(D45="Material en espera",N(M45)=0),"MATERIAL EN ESPERA - SIN NUEVA FECHA; ","")&amp;IF(AND(N45="Sí",O45=""),"FALTA ORDEN DE CAMBIO - SIN NÚM.; ","")&amp;IF(F45="","DÍAS PERDIDOS EN BLANCO; ","")&amp;IF(AND(N(B45)&gt;0,C45="",TODAY()-N(B45)&gt;N('Ajustes'!$B$3)),"ABIERTO - SIN FECHA DE FIN; ",""),LEN(IF(A45="","SIN OBRA; ",IF(COUNTIF('Obras'!$A$2:$A$51,A45)=0,"OBRA NO ESTÁ EN OBRAS; ",""))&amp;IF(N(B45)=0,"SIN FECHA DE INICIO; ","")&amp;IF(D45="","SIN CAUSA; ","")&amp;IF(OR(H45&lt;&gt;"Sí",NOT(OR(J45="Correo",J45="Mensaje de texto",J45="Carta",J45="Aplicación / portal"))),"SIN AVISO POR ESCRITO AL CLIENTE; ","")&amp;IF(AND(N(B45)&gt;0,N(I45)&gt;0,N(I45)-N(B45)&gt;N('Ajustes'!$B$2)),"AVISO DESPUÉS DE AJUSTES; ","")&amp;IF(AND(D45="Decisión / selección del cliente",K45&lt;&gt;"Sí"),"DECISIÓN DEL CLIENTE - SIN VISTO BUENO ESCRITO; ","")&amp;IF(AND(D45="Material en espera",N(M45)=0),"MATERIAL EN ESPERA - SIN NUEVA FECHA; ","")&amp;IF(AND(N45="Sí",O45=""),"FALTA ORDEN DE CAMBIO - SIN NÚM.; ","")&amp;IF(F45="","DÍAS PERDIDOS EN BLANCO; ","")&amp;IF(AND(N(B45)&gt;0,C45="",TODAY()-N(B45)&gt;N('Ajustes'!$B$3)),"ABIERTO - SIN FECHA DE FIN; ",""))-2)))</f>
        <v/>
      </c>
    </row>
    <row r="46">
      <c r="B46" s="7" t="n"/>
      <c r="C46" s="7" t="n"/>
      <c r="E46" s="8" t="n"/>
      <c r="G46" s="8" t="n"/>
      <c r="I46" s="7" t="n"/>
      <c r="M46" s="7" t="n"/>
      <c r="P46" s="9" t="n"/>
      <c r="R46" s="8">
        <f>IF(NOT(OR(A46&lt;&gt;"",B46&lt;&gt;"",E46&lt;&gt;"")),"",IF(IF(A46="","SIN OBRA; ",IF(COUNTIF('Obras'!$A$2:$A$51,A46)=0,"OBRA NO ESTÁ EN OBRAS; ",""))&amp;IF(N(B46)=0,"SIN FECHA DE INICIO; ","")&amp;IF(D46="","SIN CAUSA; ","")&amp;IF(OR(H46&lt;&gt;"Sí",NOT(OR(J46="Correo",J46="Mensaje de texto",J46="Carta",J46="Aplicación / portal"))),"SIN AVISO POR ESCRITO AL CLIENTE; ","")&amp;IF(AND(N(B46)&gt;0,N(I46)&gt;0,N(I46)-N(B46)&gt;N('Ajustes'!$B$2)),"AVISO DESPUÉS DE AJUSTES; ","")&amp;IF(AND(D46="Decisión / selección del cliente",K46&lt;&gt;"Sí"),"DECISIÓN DEL CLIENTE - SIN VISTO BUENO ESCRITO; ","")&amp;IF(AND(D46="Material en espera",N(M46)=0),"MATERIAL EN ESPERA - SIN NUEVA FECHA; ","")&amp;IF(AND(N46="Sí",O46=""),"FALTA ORDEN DE CAMBIO - SIN NÚM.; ","")&amp;IF(F46="","DÍAS PERDIDOS EN BLANCO; ","")&amp;IF(AND(N(B46)&gt;0,C46="",TODAY()-N(B46)&gt;N('Ajustes'!$B$3)),"ABIERTO - SIN FECHA DE FIN; ","")="","",LEFT(IF(A46="","SIN OBRA; ",IF(COUNTIF('Obras'!$A$2:$A$51,A46)=0,"OBRA NO ESTÁ EN OBRAS; ",""))&amp;IF(N(B46)=0,"SIN FECHA DE INICIO; ","")&amp;IF(D46="","SIN CAUSA; ","")&amp;IF(OR(H46&lt;&gt;"Sí",NOT(OR(J46="Correo",J46="Mensaje de texto",J46="Carta",J46="Aplicación / portal"))),"SIN AVISO POR ESCRITO AL CLIENTE; ","")&amp;IF(AND(N(B46)&gt;0,N(I46)&gt;0,N(I46)-N(B46)&gt;N('Ajustes'!$B$2)),"AVISO DESPUÉS DE AJUSTES; ","")&amp;IF(AND(D46="Decisión / selección del cliente",K46&lt;&gt;"Sí"),"DECISIÓN DEL CLIENTE - SIN VISTO BUENO ESCRITO; ","")&amp;IF(AND(D46="Material en espera",N(M46)=0),"MATERIAL EN ESPERA - SIN NUEVA FECHA; ","")&amp;IF(AND(N46="Sí",O46=""),"FALTA ORDEN DE CAMBIO - SIN NÚM.; ","")&amp;IF(F46="","DÍAS PERDIDOS EN BLANCO; ","")&amp;IF(AND(N(B46)&gt;0,C46="",TODAY()-N(B46)&gt;N('Ajustes'!$B$3)),"ABIERTO - SIN FECHA DE FIN; ",""),LEN(IF(A46="","SIN OBRA; ",IF(COUNTIF('Obras'!$A$2:$A$51,A46)=0,"OBRA NO ESTÁ EN OBRAS; ",""))&amp;IF(N(B46)=0,"SIN FECHA DE INICIO; ","")&amp;IF(D46="","SIN CAUSA; ","")&amp;IF(OR(H46&lt;&gt;"Sí",NOT(OR(J46="Correo",J46="Mensaje de texto",J46="Carta",J46="Aplicación / portal"))),"SIN AVISO POR ESCRITO AL CLIENTE; ","")&amp;IF(AND(N(B46)&gt;0,N(I46)&gt;0,N(I46)-N(B46)&gt;N('Ajustes'!$B$2)),"AVISO DESPUÉS DE AJUSTES; ","")&amp;IF(AND(D46="Decisión / selección del cliente",K46&lt;&gt;"Sí"),"DECISIÓN DEL CLIENTE - SIN VISTO BUENO ESCRITO; ","")&amp;IF(AND(D46="Material en espera",N(M46)=0),"MATERIAL EN ESPERA - SIN NUEVA FECHA; ","")&amp;IF(AND(N46="Sí",O46=""),"FALTA ORDEN DE CAMBIO - SIN NÚM.; ","")&amp;IF(F46="","DÍAS PERDIDOS EN BLANCO; ","")&amp;IF(AND(N(B46)&gt;0,C46="",TODAY()-N(B46)&gt;N('Ajustes'!$B$3)),"ABIERTO - SIN FECHA DE FIN; ",""))-2)))</f>
        <v/>
      </c>
    </row>
    <row r="47">
      <c r="B47" s="7" t="n"/>
      <c r="C47" s="7" t="n"/>
      <c r="E47" s="8" t="n"/>
      <c r="G47" s="8" t="n"/>
      <c r="I47" s="7" t="n"/>
      <c r="M47" s="7" t="n"/>
      <c r="P47" s="9" t="n"/>
      <c r="R47" s="8">
        <f>IF(NOT(OR(A47&lt;&gt;"",B47&lt;&gt;"",E47&lt;&gt;"")),"",IF(IF(A47="","SIN OBRA; ",IF(COUNTIF('Obras'!$A$2:$A$51,A47)=0,"OBRA NO ESTÁ EN OBRAS; ",""))&amp;IF(N(B47)=0,"SIN FECHA DE INICIO; ","")&amp;IF(D47="","SIN CAUSA; ","")&amp;IF(OR(H47&lt;&gt;"Sí",NOT(OR(J47="Correo",J47="Mensaje de texto",J47="Carta",J47="Aplicación / portal"))),"SIN AVISO POR ESCRITO AL CLIENTE; ","")&amp;IF(AND(N(B47)&gt;0,N(I47)&gt;0,N(I47)-N(B47)&gt;N('Ajustes'!$B$2)),"AVISO DESPUÉS DE AJUSTES; ","")&amp;IF(AND(D47="Decisión / selección del cliente",K47&lt;&gt;"Sí"),"DECISIÓN DEL CLIENTE - SIN VISTO BUENO ESCRITO; ","")&amp;IF(AND(D47="Material en espera",N(M47)=0),"MATERIAL EN ESPERA - SIN NUEVA FECHA; ","")&amp;IF(AND(N47="Sí",O47=""),"FALTA ORDEN DE CAMBIO - SIN NÚM.; ","")&amp;IF(F47="","DÍAS PERDIDOS EN BLANCO; ","")&amp;IF(AND(N(B47)&gt;0,C47="",TODAY()-N(B47)&gt;N('Ajustes'!$B$3)),"ABIERTO - SIN FECHA DE FIN; ","")="","",LEFT(IF(A47="","SIN OBRA; ",IF(COUNTIF('Obras'!$A$2:$A$51,A47)=0,"OBRA NO ESTÁ EN OBRAS; ",""))&amp;IF(N(B47)=0,"SIN FECHA DE INICIO; ","")&amp;IF(D47="","SIN CAUSA; ","")&amp;IF(OR(H47&lt;&gt;"Sí",NOT(OR(J47="Correo",J47="Mensaje de texto",J47="Carta",J47="Aplicación / portal"))),"SIN AVISO POR ESCRITO AL CLIENTE; ","")&amp;IF(AND(N(B47)&gt;0,N(I47)&gt;0,N(I47)-N(B47)&gt;N('Ajustes'!$B$2)),"AVISO DESPUÉS DE AJUSTES; ","")&amp;IF(AND(D47="Decisión / selección del cliente",K47&lt;&gt;"Sí"),"DECISIÓN DEL CLIENTE - SIN VISTO BUENO ESCRITO; ","")&amp;IF(AND(D47="Material en espera",N(M47)=0),"MATERIAL EN ESPERA - SIN NUEVA FECHA; ","")&amp;IF(AND(N47="Sí",O47=""),"FALTA ORDEN DE CAMBIO - SIN NÚM.; ","")&amp;IF(F47="","DÍAS PERDIDOS EN BLANCO; ","")&amp;IF(AND(N(B47)&gt;0,C47="",TODAY()-N(B47)&gt;N('Ajustes'!$B$3)),"ABIERTO - SIN FECHA DE FIN; ",""),LEN(IF(A47="","SIN OBRA; ",IF(COUNTIF('Obras'!$A$2:$A$51,A47)=0,"OBRA NO ESTÁ EN OBRAS; ",""))&amp;IF(N(B47)=0,"SIN FECHA DE INICIO; ","")&amp;IF(D47="","SIN CAUSA; ","")&amp;IF(OR(H47&lt;&gt;"Sí",NOT(OR(J47="Correo",J47="Mensaje de texto",J47="Carta",J47="Aplicación / portal"))),"SIN AVISO POR ESCRITO AL CLIENTE; ","")&amp;IF(AND(N(B47)&gt;0,N(I47)&gt;0,N(I47)-N(B47)&gt;N('Ajustes'!$B$2)),"AVISO DESPUÉS DE AJUSTES; ","")&amp;IF(AND(D47="Decisión / selección del cliente",K47&lt;&gt;"Sí"),"DECISIÓN DEL CLIENTE - SIN VISTO BUENO ESCRITO; ","")&amp;IF(AND(D47="Material en espera",N(M47)=0),"MATERIAL EN ESPERA - SIN NUEVA FECHA; ","")&amp;IF(AND(N47="Sí",O47=""),"FALTA ORDEN DE CAMBIO - SIN NÚM.; ","")&amp;IF(F47="","DÍAS PERDIDOS EN BLANCO; ","")&amp;IF(AND(N(B47)&gt;0,C47="",TODAY()-N(B47)&gt;N('Ajustes'!$B$3)),"ABIERTO - SIN FECHA DE FIN; ",""))-2)))</f>
        <v/>
      </c>
    </row>
    <row r="48">
      <c r="B48" s="7" t="n"/>
      <c r="C48" s="7" t="n"/>
      <c r="E48" s="8" t="n"/>
      <c r="G48" s="8" t="n"/>
      <c r="I48" s="7" t="n"/>
      <c r="M48" s="7" t="n"/>
      <c r="P48" s="9" t="n"/>
      <c r="R48" s="8">
        <f>IF(NOT(OR(A48&lt;&gt;"",B48&lt;&gt;"",E48&lt;&gt;"")),"",IF(IF(A48="","SIN OBRA; ",IF(COUNTIF('Obras'!$A$2:$A$51,A48)=0,"OBRA NO ESTÁ EN OBRAS; ",""))&amp;IF(N(B48)=0,"SIN FECHA DE INICIO; ","")&amp;IF(D48="","SIN CAUSA; ","")&amp;IF(OR(H48&lt;&gt;"Sí",NOT(OR(J48="Correo",J48="Mensaje de texto",J48="Carta",J48="Aplicación / portal"))),"SIN AVISO POR ESCRITO AL CLIENTE; ","")&amp;IF(AND(N(B48)&gt;0,N(I48)&gt;0,N(I48)-N(B48)&gt;N('Ajustes'!$B$2)),"AVISO DESPUÉS DE AJUSTES; ","")&amp;IF(AND(D48="Decisión / selección del cliente",K48&lt;&gt;"Sí"),"DECISIÓN DEL CLIENTE - SIN VISTO BUENO ESCRITO; ","")&amp;IF(AND(D48="Material en espera",N(M48)=0),"MATERIAL EN ESPERA - SIN NUEVA FECHA; ","")&amp;IF(AND(N48="Sí",O48=""),"FALTA ORDEN DE CAMBIO - SIN NÚM.; ","")&amp;IF(F48="","DÍAS PERDIDOS EN BLANCO; ","")&amp;IF(AND(N(B48)&gt;0,C48="",TODAY()-N(B48)&gt;N('Ajustes'!$B$3)),"ABIERTO - SIN FECHA DE FIN; ","")="","",LEFT(IF(A48="","SIN OBRA; ",IF(COUNTIF('Obras'!$A$2:$A$51,A48)=0,"OBRA NO ESTÁ EN OBRAS; ",""))&amp;IF(N(B48)=0,"SIN FECHA DE INICIO; ","")&amp;IF(D48="","SIN CAUSA; ","")&amp;IF(OR(H48&lt;&gt;"Sí",NOT(OR(J48="Correo",J48="Mensaje de texto",J48="Carta",J48="Aplicación / portal"))),"SIN AVISO POR ESCRITO AL CLIENTE; ","")&amp;IF(AND(N(B48)&gt;0,N(I48)&gt;0,N(I48)-N(B48)&gt;N('Ajustes'!$B$2)),"AVISO DESPUÉS DE AJUSTES; ","")&amp;IF(AND(D48="Decisión / selección del cliente",K48&lt;&gt;"Sí"),"DECISIÓN DEL CLIENTE - SIN VISTO BUENO ESCRITO; ","")&amp;IF(AND(D48="Material en espera",N(M48)=0),"MATERIAL EN ESPERA - SIN NUEVA FECHA; ","")&amp;IF(AND(N48="Sí",O48=""),"FALTA ORDEN DE CAMBIO - SIN NÚM.; ","")&amp;IF(F48="","DÍAS PERDIDOS EN BLANCO; ","")&amp;IF(AND(N(B48)&gt;0,C48="",TODAY()-N(B48)&gt;N('Ajustes'!$B$3)),"ABIERTO - SIN FECHA DE FIN; ",""),LEN(IF(A48="","SIN OBRA; ",IF(COUNTIF('Obras'!$A$2:$A$51,A48)=0,"OBRA NO ESTÁ EN OBRAS; ",""))&amp;IF(N(B48)=0,"SIN FECHA DE INICIO; ","")&amp;IF(D48="","SIN CAUSA; ","")&amp;IF(OR(H48&lt;&gt;"Sí",NOT(OR(J48="Correo",J48="Mensaje de texto",J48="Carta",J48="Aplicación / portal"))),"SIN AVISO POR ESCRITO AL CLIENTE; ","")&amp;IF(AND(N(B48)&gt;0,N(I48)&gt;0,N(I48)-N(B48)&gt;N('Ajustes'!$B$2)),"AVISO DESPUÉS DE AJUSTES; ","")&amp;IF(AND(D48="Decisión / selección del cliente",K48&lt;&gt;"Sí"),"DECISIÓN DEL CLIENTE - SIN VISTO BUENO ESCRITO; ","")&amp;IF(AND(D48="Material en espera",N(M48)=0),"MATERIAL EN ESPERA - SIN NUEVA FECHA; ","")&amp;IF(AND(N48="Sí",O48=""),"FALTA ORDEN DE CAMBIO - SIN NÚM.; ","")&amp;IF(F48="","DÍAS PERDIDOS EN BLANCO; ","")&amp;IF(AND(N(B48)&gt;0,C48="",TODAY()-N(B48)&gt;N('Ajustes'!$B$3)),"ABIERTO - SIN FECHA DE FIN; ",""))-2)))</f>
        <v/>
      </c>
    </row>
    <row r="49">
      <c r="B49" s="7" t="n"/>
      <c r="C49" s="7" t="n"/>
      <c r="E49" s="8" t="n"/>
      <c r="G49" s="8" t="n"/>
      <c r="I49" s="7" t="n"/>
      <c r="M49" s="7" t="n"/>
      <c r="P49" s="9" t="n"/>
      <c r="R49" s="8">
        <f>IF(NOT(OR(A49&lt;&gt;"",B49&lt;&gt;"",E49&lt;&gt;"")),"",IF(IF(A49="","SIN OBRA; ",IF(COUNTIF('Obras'!$A$2:$A$51,A49)=0,"OBRA NO ESTÁ EN OBRAS; ",""))&amp;IF(N(B49)=0,"SIN FECHA DE INICIO; ","")&amp;IF(D49="","SIN CAUSA; ","")&amp;IF(OR(H49&lt;&gt;"Sí",NOT(OR(J49="Correo",J49="Mensaje de texto",J49="Carta",J49="Aplicación / portal"))),"SIN AVISO POR ESCRITO AL CLIENTE; ","")&amp;IF(AND(N(B49)&gt;0,N(I49)&gt;0,N(I49)-N(B49)&gt;N('Ajustes'!$B$2)),"AVISO DESPUÉS DE AJUSTES; ","")&amp;IF(AND(D49="Decisión / selección del cliente",K49&lt;&gt;"Sí"),"DECISIÓN DEL CLIENTE - SIN VISTO BUENO ESCRITO; ","")&amp;IF(AND(D49="Material en espera",N(M49)=0),"MATERIAL EN ESPERA - SIN NUEVA FECHA; ","")&amp;IF(AND(N49="Sí",O49=""),"FALTA ORDEN DE CAMBIO - SIN NÚM.; ","")&amp;IF(F49="","DÍAS PERDIDOS EN BLANCO; ","")&amp;IF(AND(N(B49)&gt;0,C49="",TODAY()-N(B49)&gt;N('Ajustes'!$B$3)),"ABIERTO - SIN FECHA DE FIN; ","")="","",LEFT(IF(A49="","SIN OBRA; ",IF(COUNTIF('Obras'!$A$2:$A$51,A49)=0,"OBRA NO ESTÁ EN OBRAS; ",""))&amp;IF(N(B49)=0,"SIN FECHA DE INICIO; ","")&amp;IF(D49="","SIN CAUSA; ","")&amp;IF(OR(H49&lt;&gt;"Sí",NOT(OR(J49="Correo",J49="Mensaje de texto",J49="Carta",J49="Aplicación / portal"))),"SIN AVISO POR ESCRITO AL CLIENTE; ","")&amp;IF(AND(N(B49)&gt;0,N(I49)&gt;0,N(I49)-N(B49)&gt;N('Ajustes'!$B$2)),"AVISO DESPUÉS DE AJUSTES; ","")&amp;IF(AND(D49="Decisión / selección del cliente",K49&lt;&gt;"Sí"),"DECISIÓN DEL CLIENTE - SIN VISTO BUENO ESCRITO; ","")&amp;IF(AND(D49="Material en espera",N(M49)=0),"MATERIAL EN ESPERA - SIN NUEVA FECHA; ","")&amp;IF(AND(N49="Sí",O49=""),"FALTA ORDEN DE CAMBIO - SIN NÚM.; ","")&amp;IF(F49="","DÍAS PERDIDOS EN BLANCO; ","")&amp;IF(AND(N(B49)&gt;0,C49="",TODAY()-N(B49)&gt;N('Ajustes'!$B$3)),"ABIERTO - SIN FECHA DE FIN; ",""),LEN(IF(A49="","SIN OBRA; ",IF(COUNTIF('Obras'!$A$2:$A$51,A49)=0,"OBRA NO ESTÁ EN OBRAS; ",""))&amp;IF(N(B49)=0,"SIN FECHA DE INICIO; ","")&amp;IF(D49="","SIN CAUSA; ","")&amp;IF(OR(H49&lt;&gt;"Sí",NOT(OR(J49="Correo",J49="Mensaje de texto",J49="Carta",J49="Aplicación / portal"))),"SIN AVISO POR ESCRITO AL CLIENTE; ","")&amp;IF(AND(N(B49)&gt;0,N(I49)&gt;0,N(I49)-N(B49)&gt;N('Ajustes'!$B$2)),"AVISO DESPUÉS DE AJUSTES; ","")&amp;IF(AND(D49="Decisión / selección del cliente",K49&lt;&gt;"Sí"),"DECISIÓN DEL CLIENTE - SIN VISTO BUENO ESCRITO; ","")&amp;IF(AND(D49="Material en espera",N(M49)=0),"MATERIAL EN ESPERA - SIN NUEVA FECHA; ","")&amp;IF(AND(N49="Sí",O49=""),"FALTA ORDEN DE CAMBIO - SIN NÚM.; ","")&amp;IF(F49="","DÍAS PERDIDOS EN BLANCO; ","")&amp;IF(AND(N(B49)&gt;0,C49="",TODAY()-N(B49)&gt;N('Ajustes'!$B$3)),"ABIERTO - SIN FECHA DE FIN; ",""))-2)))</f>
        <v/>
      </c>
    </row>
    <row r="50">
      <c r="B50" s="7" t="n"/>
      <c r="C50" s="7" t="n"/>
      <c r="E50" s="8" t="n"/>
      <c r="G50" s="8" t="n"/>
      <c r="I50" s="7" t="n"/>
      <c r="M50" s="7" t="n"/>
      <c r="P50" s="9" t="n"/>
      <c r="R50" s="8">
        <f>IF(NOT(OR(A50&lt;&gt;"",B50&lt;&gt;"",E50&lt;&gt;"")),"",IF(IF(A50="","SIN OBRA; ",IF(COUNTIF('Obras'!$A$2:$A$51,A50)=0,"OBRA NO ESTÁ EN OBRAS; ",""))&amp;IF(N(B50)=0,"SIN FECHA DE INICIO; ","")&amp;IF(D50="","SIN CAUSA; ","")&amp;IF(OR(H50&lt;&gt;"Sí",NOT(OR(J50="Correo",J50="Mensaje de texto",J50="Carta",J50="Aplicación / portal"))),"SIN AVISO POR ESCRITO AL CLIENTE; ","")&amp;IF(AND(N(B50)&gt;0,N(I50)&gt;0,N(I50)-N(B50)&gt;N('Ajustes'!$B$2)),"AVISO DESPUÉS DE AJUSTES; ","")&amp;IF(AND(D50="Decisión / selección del cliente",K50&lt;&gt;"Sí"),"DECISIÓN DEL CLIENTE - SIN VISTO BUENO ESCRITO; ","")&amp;IF(AND(D50="Material en espera",N(M50)=0),"MATERIAL EN ESPERA - SIN NUEVA FECHA; ","")&amp;IF(AND(N50="Sí",O50=""),"FALTA ORDEN DE CAMBIO - SIN NÚM.; ","")&amp;IF(F50="","DÍAS PERDIDOS EN BLANCO; ","")&amp;IF(AND(N(B50)&gt;0,C50="",TODAY()-N(B50)&gt;N('Ajustes'!$B$3)),"ABIERTO - SIN FECHA DE FIN; ","")="","",LEFT(IF(A50="","SIN OBRA; ",IF(COUNTIF('Obras'!$A$2:$A$51,A50)=0,"OBRA NO ESTÁ EN OBRAS; ",""))&amp;IF(N(B50)=0,"SIN FECHA DE INICIO; ","")&amp;IF(D50="","SIN CAUSA; ","")&amp;IF(OR(H50&lt;&gt;"Sí",NOT(OR(J50="Correo",J50="Mensaje de texto",J50="Carta",J50="Aplicación / portal"))),"SIN AVISO POR ESCRITO AL CLIENTE; ","")&amp;IF(AND(N(B50)&gt;0,N(I50)&gt;0,N(I50)-N(B50)&gt;N('Ajustes'!$B$2)),"AVISO DESPUÉS DE AJUSTES; ","")&amp;IF(AND(D50="Decisión / selección del cliente",K50&lt;&gt;"Sí"),"DECISIÓN DEL CLIENTE - SIN VISTO BUENO ESCRITO; ","")&amp;IF(AND(D50="Material en espera",N(M50)=0),"MATERIAL EN ESPERA - SIN NUEVA FECHA; ","")&amp;IF(AND(N50="Sí",O50=""),"FALTA ORDEN DE CAMBIO - SIN NÚM.; ","")&amp;IF(F50="","DÍAS PERDIDOS EN BLANCO; ","")&amp;IF(AND(N(B50)&gt;0,C50="",TODAY()-N(B50)&gt;N('Ajustes'!$B$3)),"ABIERTO - SIN FECHA DE FIN; ",""),LEN(IF(A50="","SIN OBRA; ",IF(COUNTIF('Obras'!$A$2:$A$51,A50)=0,"OBRA NO ESTÁ EN OBRAS; ",""))&amp;IF(N(B50)=0,"SIN FECHA DE INICIO; ","")&amp;IF(D50="","SIN CAUSA; ","")&amp;IF(OR(H50&lt;&gt;"Sí",NOT(OR(J50="Correo",J50="Mensaje de texto",J50="Carta",J50="Aplicación / portal"))),"SIN AVISO POR ESCRITO AL CLIENTE; ","")&amp;IF(AND(N(B50)&gt;0,N(I50)&gt;0,N(I50)-N(B50)&gt;N('Ajustes'!$B$2)),"AVISO DESPUÉS DE AJUSTES; ","")&amp;IF(AND(D50="Decisión / selección del cliente",K50&lt;&gt;"Sí"),"DECISIÓN DEL CLIENTE - SIN VISTO BUENO ESCRITO; ","")&amp;IF(AND(D50="Material en espera",N(M50)=0),"MATERIAL EN ESPERA - SIN NUEVA FECHA; ","")&amp;IF(AND(N50="Sí",O50=""),"FALTA ORDEN DE CAMBIO - SIN NÚM.; ","")&amp;IF(F50="","DÍAS PERDIDOS EN BLANCO; ","")&amp;IF(AND(N(B50)&gt;0,C50="",TODAY()-N(B50)&gt;N('Ajustes'!$B$3)),"ABIERTO - SIN FECHA DE FIN; ",""))-2)))</f>
        <v/>
      </c>
    </row>
    <row r="51">
      <c r="B51" s="7" t="n"/>
      <c r="C51" s="7" t="n"/>
      <c r="E51" s="8" t="n"/>
      <c r="G51" s="8" t="n"/>
      <c r="I51" s="7" t="n"/>
      <c r="M51" s="7" t="n"/>
      <c r="P51" s="9" t="n"/>
      <c r="R51" s="8">
        <f>IF(NOT(OR(A51&lt;&gt;"",B51&lt;&gt;"",E51&lt;&gt;"")),"",IF(IF(A51="","SIN OBRA; ",IF(COUNTIF('Obras'!$A$2:$A$51,A51)=0,"OBRA NO ESTÁ EN OBRAS; ",""))&amp;IF(N(B51)=0,"SIN FECHA DE INICIO; ","")&amp;IF(D51="","SIN CAUSA; ","")&amp;IF(OR(H51&lt;&gt;"Sí",NOT(OR(J51="Correo",J51="Mensaje de texto",J51="Carta",J51="Aplicación / portal"))),"SIN AVISO POR ESCRITO AL CLIENTE; ","")&amp;IF(AND(N(B51)&gt;0,N(I51)&gt;0,N(I51)-N(B51)&gt;N('Ajustes'!$B$2)),"AVISO DESPUÉS DE AJUSTES; ","")&amp;IF(AND(D51="Decisión / selección del cliente",K51&lt;&gt;"Sí"),"DECISIÓN DEL CLIENTE - SIN VISTO BUENO ESCRITO; ","")&amp;IF(AND(D51="Material en espera",N(M51)=0),"MATERIAL EN ESPERA - SIN NUEVA FECHA; ","")&amp;IF(AND(N51="Sí",O51=""),"FALTA ORDEN DE CAMBIO - SIN NÚM.; ","")&amp;IF(F51="","DÍAS PERDIDOS EN BLANCO; ","")&amp;IF(AND(N(B51)&gt;0,C51="",TODAY()-N(B51)&gt;N('Ajustes'!$B$3)),"ABIERTO - SIN FECHA DE FIN; ","")="","",LEFT(IF(A51="","SIN OBRA; ",IF(COUNTIF('Obras'!$A$2:$A$51,A51)=0,"OBRA NO ESTÁ EN OBRAS; ",""))&amp;IF(N(B51)=0,"SIN FECHA DE INICIO; ","")&amp;IF(D51="","SIN CAUSA; ","")&amp;IF(OR(H51&lt;&gt;"Sí",NOT(OR(J51="Correo",J51="Mensaje de texto",J51="Carta",J51="Aplicación / portal"))),"SIN AVISO POR ESCRITO AL CLIENTE; ","")&amp;IF(AND(N(B51)&gt;0,N(I51)&gt;0,N(I51)-N(B51)&gt;N('Ajustes'!$B$2)),"AVISO DESPUÉS DE AJUSTES; ","")&amp;IF(AND(D51="Decisión / selección del cliente",K51&lt;&gt;"Sí"),"DECISIÓN DEL CLIENTE - SIN VISTO BUENO ESCRITO; ","")&amp;IF(AND(D51="Material en espera",N(M51)=0),"MATERIAL EN ESPERA - SIN NUEVA FECHA; ","")&amp;IF(AND(N51="Sí",O51=""),"FALTA ORDEN DE CAMBIO - SIN NÚM.; ","")&amp;IF(F51="","DÍAS PERDIDOS EN BLANCO; ","")&amp;IF(AND(N(B51)&gt;0,C51="",TODAY()-N(B51)&gt;N('Ajustes'!$B$3)),"ABIERTO - SIN FECHA DE FIN; ",""),LEN(IF(A51="","SIN OBRA; ",IF(COUNTIF('Obras'!$A$2:$A$51,A51)=0,"OBRA NO ESTÁ EN OBRAS; ",""))&amp;IF(N(B51)=0,"SIN FECHA DE INICIO; ","")&amp;IF(D51="","SIN CAUSA; ","")&amp;IF(OR(H51&lt;&gt;"Sí",NOT(OR(J51="Correo",J51="Mensaje de texto",J51="Carta",J51="Aplicación / portal"))),"SIN AVISO POR ESCRITO AL CLIENTE; ","")&amp;IF(AND(N(B51)&gt;0,N(I51)&gt;0,N(I51)-N(B51)&gt;N('Ajustes'!$B$2)),"AVISO DESPUÉS DE AJUSTES; ","")&amp;IF(AND(D51="Decisión / selección del cliente",K51&lt;&gt;"Sí"),"DECISIÓN DEL CLIENTE - SIN VISTO BUENO ESCRITO; ","")&amp;IF(AND(D51="Material en espera",N(M51)=0),"MATERIAL EN ESPERA - SIN NUEVA FECHA; ","")&amp;IF(AND(N51="Sí",O51=""),"FALTA ORDEN DE CAMBIO - SIN NÚM.; ","")&amp;IF(F51="","DÍAS PERDIDOS EN BLANCO; ","")&amp;IF(AND(N(B51)&gt;0,C51="",TODAY()-N(B51)&gt;N('Ajustes'!$B$3)),"ABIERTO - SIN FECHA DE FIN; ",""))-2)))</f>
        <v/>
      </c>
    </row>
    <row r="52">
      <c r="B52" s="7" t="n"/>
      <c r="C52" s="7" t="n"/>
      <c r="E52" s="8" t="n"/>
      <c r="G52" s="8" t="n"/>
      <c r="I52" s="7" t="n"/>
      <c r="M52" s="7" t="n"/>
      <c r="P52" s="9" t="n"/>
      <c r="R52" s="8">
        <f>IF(NOT(OR(A52&lt;&gt;"",B52&lt;&gt;"",E52&lt;&gt;"")),"",IF(IF(A52="","SIN OBRA; ",IF(COUNTIF('Obras'!$A$2:$A$51,A52)=0,"OBRA NO ESTÁ EN OBRAS; ",""))&amp;IF(N(B52)=0,"SIN FECHA DE INICIO; ","")&amp;IF(D52="","SIN CAUSA; ","")&amp;IF(OR(H52&lt;&gt;"Sí",NOT(OR(J52="Correo",J52="Mensaje de texto",J52="Carta",J52="Aplicación / portal"))),"SIN AVISO POR ESCRITO AL CLIENTE; ","")&amp;IF(AND(N(B52)&gt;0,N(I52)&gt;0,N(I52)-N(B52)&gt;N('Ajustes'!$B$2)),"AVISO DESPUÉS DE AJUSTES; ","")&amp;IF(AND(D52="Decisión / selección del cliente",K52&lt;&gt;"Sí"),"DECISIÓN DEL CLIENTE - SIN VISTO BUENO ESCRITO; ","")&amp;IF(AND(D52="Material en espera",N(M52)=0),"MATERIAL EN ESPERA - SIN NUEVA FECHA; ","")&amp;IF(AND(N52="Sí",O52=""),"FALTA ORDEN DE CAMBIO - SIN NÚM.; ","")&amp;IF(F52="","DÍAS PERDIDOS EN BLANCO; ","")&amp;IF(AND(N(B52)&gt;0,C52="",TODAY()-N(B52)&gt;N('Ajustes'!$B$3)),"ABIERTO - SIN FECHA DE FIN; ","")="","",LEFT(IF(A52="","SIN OBRA; ",IF(COUNTIF('Obras'!$A$2:$A$51,A52)=0,"OBRA NO ESTÁ EN OBRAS; ",""))&amp;IF(N(B52)=0,"SIN FECHA DE INICIO; ","")&amp;IF(D52="","SIN CAUSA; ","")&amp;IF(OR(H52&lt;&gt;"Sí",NOT(OR(J52="Correo",J52="Mensaje de texto",J52="Carta",J52="Aplicación / portal"))),"SIN AVISO POR ESCRITO AL CLIENTE; ","")&amp;IF(AND(N(B52)&gt;0,N(I52)&gt;0,N(I52)-N(B52)&gt;N('Ajustes'!$B$2)),"AVISO DESPUÉS DE AJUSTES; ","")&amp;IF(AND(D52="Decisión / selección del cliente",K52&lt;&gt;"Sí"),"DECISIÓN DEL CLIENTE - SIN VISTO BUENO ESCRITO; ","")&amp;IF(AND(D52="Material en espera",N(M52)=0),"MATERIAL EN ESPERA - SIN NUEVA FECHA; ","")&amp;IF(AND(N52="Sí",O52=""),"FALTA ORDEN DE CAMBIO - SIN NÚM.; ","")&amp;IF(F52="","DÍAS PERDIDOS EN BLANCO; ","")&amp;IF(AND(N(B52)&gt;0,C52="",TODAY()-N(B52)&gt;N('Ajustes'!$B$3)),"ABIERTO - SIN FECHA DE FIN; ",""),LEN(IF(A52="","SIN OBRA; ",IF(COUNTIF('Obras'!$A$2:$A$51,A52)=0,"OBRA NO ESTÁ EN OBRAS; ",""))&amp;IF(N(B52)=0,"SIN FECHA DE INICIO; ","")&amp;IF(D52="","SIN CAUSA; ","")&amp;IF(OR(H52&lt;&gt;"Sí",NOT(OR(J52="Correo",J52="Mensaje de texto",J52="Carta",J52="Aplicación / portal"))),"SIN AVISO POR ESCRITO AL CLIENTE; ","")&amp;IF(AND(N(B52)&gt;0,N(I52)&gt;0,N(I52)-N(B52)&gt;N('Ajustes'!$B$2)),"AVISO DESPUÉS DE AJUSTES; ","")&amp;IF(AND(D52="Decisión / selección del cliente",K52&lt;&gt;"Sí"),"DECISIÓN DEL CLIENTE - SIN VISTO BUENO ESCRITO; ","")&amp;IF(AND(D52="Material en espera",N(M52)=0),"MATERIAL EN ESPERA - SIN NUEVA FECHA; ","")&amp;IF(AND(N52="Sí",O52=""),"FALTA ORDEN DE CAMBIO - SIN NÚM.; ","")&amp;IF(F52="","DÍAS PERDIDOS EN BLANCO; ","")&amp;IF(AND(N(B52)&gt;0,C52="",TODAY()-N(B52)&gt;N('Ajustes'!$B$3)),"ABIERTO - SIN FECHA DE FIN; ",""))-2)))</f>
        <v/>
      </c>
    </row>
    <row r="53">
      <c r="B53" s="7" t="n"/>
      <c r="C53" s="7" t="n"/>
      <c r="E53" s="8" t="n"/>
      <c r="G53" s="8" t="n"/>
      <c r="I53" s="7" t="n"/>
      <c r="M53" s="7" t="n"/>
      <c r="P53" s="9" t="n"/>
      <c r="R53" s="8">
        <f>IF(NOT(OR(A53&lt;&gt;"",B53&lt;&gt;"",E53&lt;&gt;"")),"",IF(IF(A53="","SIN OBRA; ",IF(COUNTIF('Obras'!$A$2:$A$51,A53)=0,"OBRA NO ESTÁ EN OBRAS; ",""))&amp;IF(N(B53)=0,"SIN FECHA DE INICIO; ","")&amp;IF(D53="","SIN CAUSA; ","")&amp;IF(OR(H53&lt;&gt;"Sí",NOT(OR(J53="Correo",J53="Mensaje de texto",J53="Carta",J53="Aplicación / portal"))),"SIN AVISO POR ESCRITO AL CLIENTE; ","")&amp;IF(AND(N(B53)&gt;0,N(I53)&gt;0,N(I53)-N(B53)&gt;N('Ajustes'!$B$2)),"AVISO DESPUÉS DE AJUSTES; ","")&amp;IF(AND(D53="Decisión / selección del cliente",K53&lt;&gt;"Sí"),"DECISIÓN DEL CLIENTE - SIN VISTO BUENO ESCRITO; ","")&amp;IF(AND(D53="Material en espera",N(M53)=0),"MATERIAL EN ESPERA - SIN NUEVA FECHA; ","")&amp;IF(AND(N53="Sí",O53=""),"FALTA ORDEN DE CAMBIO - SIN NÚM.; ","")&amp;IF(F53="","DÍAS PERDIDOS EN BLANCO; ","")&amp;IF(AND(N(B53)&gt;0,C53="",TODAY()-N(B53)&gt;N('Ajustes'!$B$3)),"ABIERTO - SIN FECHA DE FIN; ","")="","",LEFT(IF(A53="","SIN OBRA; ",IF(COUNTIF('Obras'!$A$2:$A$51,A53)=0,"OBRA NO ESTÁ EN OBRAS; ",""))&amp;IF(N(B53)=0,"SIN FECHA DE INICIO; ","")&amp;IF(D53="","SIN CAUSA; ","")&amp;IF(OR(H53&lt;&gt;"Sí",NOT(OR(J53="Correo",J53="Mensaje de texto",J53="Carta",J53="Aplicación / portal"))),"SIN AVISO POR ESCRITO AL CLIENTE; ","")&amp;IF(AND(N(B53)&gt;0,N(I53)&gt;0,N(I53)-N(B53)&gt;N('Ajustes'!$B$2)),"AVISO DESPUÉS DE AJUSTES; ","")&amp;IF(AND(D53="Decisión / selección del cliente",K53&lt;&gt;"Sí"),"DECISIÓN DEL CLIENTE - SIN VISTO BUENO ESCRITO; ","")&amp;IF(AND(D53="Material en espera",N(M53)=0),"MATERIAL EN ESPERA - SIN NUEVA FECHA; ","")&amp;IF(AND(N53="Sí",O53=""),"FALTA ORDEN DE CAMBIO - SIN NÚM.; ","")&amp;IF(F53="","DÍAS PERDIDOS EN BLANCO; ","")&amp;IF(AND(N(B53)&gt;0,C53="",TODAY()-N(B53)&gt;N('Ajustes'!$B$3)),"ABIERTO - SIN FECHA DE FIN; ",""),LEN(IF(A53="","SIN OBRA; ",IF(COUNTIF('Obras'!$A$2:$A$51,A53)=0,"OBRA NO ESTÁ EN OBRAS; ",""))&amp;IF(N(B53)=0,"SIN FECHA DE INICIO; ","")&amp;IF(D53="","SIN CAUSA; ","")&amp;IF(OR(H53&lt;&gt;"Sí",NOT(OR(J53="Correo",J53="Mensaje de texto",J53="Carta",J53="Aplicación / portal"))),"SIN AVISO POR ESCRITO AL CLIENTE; ","")&amp;IF(AND(N(B53)&gt;0,N(I53)&gt;0,N(I53)-N(B53)&gt;N('Ajustes'!$B$2)),"AVISO DESPUÉS DE AJUSTES; ","")&amp;IF(AND(D53="Decisión / selección del cliente",K53&lt;&gt;"Sí"),"DECISIÓN DEL CLIENTE - SIN VISTO BUENO ESCRITO; ","")&amp;IF(AND(D53="Material en espera",N(M53)=0),"MATERIAL EN ESPERA - SIN NUEVA FECHA; ","")&amp;IF(AND(N53="Sí",O53=""),"FALTA ORDEN DE CAMBIO - SIN NÚM.; ","")&amp;IF(F53="","DÍAS PERDIDOS EN BLANCO; ","")&amp;IF(AND(N(B53)&gt;0,C53="",TODAY()-N(B53)&gt;N('Ajustes'!$B$3)),"ABIERTO - SIN FECHA DE FIN; ",""))-2)))</f>
        <v/>
      </c>
    </row>
    <row r="54">
      <c r="B54" s="7" t="n"/>
      <c r="C54" s="7" t="n"/>
      <c r="E54" s="8" t="n"/>
      <c r="G54" s="8" t="n"/>
      <c r="I54" s="7" t="n"/>
      <c r="M54" s="7" t="n"/>
      <c r="P54" s="9" t="n"/>
      <c r="R54" s="8">
        <f>IF(NOT(OR(A54&lt;&gt;"",B54&lt;&gt;"",E54&lt;&gt;"")),"",IF(IF(A54="","SIN OBRA; ",IF(COUNTIF('Obras'!$A$2:$A$51,A54)=0,"OBRA NO ESTÁ EN OBRAS; ",""))&amp;IF(N(B54)=0,"SIN FECHA DE INICIO; ","")&amp;IF(D54="","SIN CAUSA; ","")&amp;IF(OR(H54&lt;&gt;"Sí",NOT(OR(J54="Correo",J54="Mensaje de texto",J54="Carta",J54="Aplicación / portal"))),"SIN AVISO POR ESCRITO AL CLIENTE; ","")&amp;IF(AND(N(B54)&gt;0,N(I54)&gt;0,N(I54)-N(B54)&gt;N('Ajustes'!$B$2)),"AVISO DESPUÉS DE AJUSTES; ","")&amp;IF(AND(D54="Decisión / selección del cliente",K54&lt;&gt;"Sí"),"DECISIÓN DEL CLIENTE - SIN VISTO BUENO ESCRITO; ","")&amp;IF(AND(D54="Material en espera",N(M54)=0),"MATERIAL EN ESPERA - SIN NUEVA FECHA; ","")&amp;IF(AND(N54="Sí",O54=""),"FALTA ORDEN DE CAMBIO - SIN NÚM.; ","")&amp;IF(F54="","DÍAS PERDIDOS EN BLANCO; ","")&amp;IF(AND(N(B54)&gt;0,C54="",TODAY()-N(B54)&gt;N('Ajustes'!$B$3)),"ABIERTO - SIN FECHA DE FIN; ","")="","",LEFT(IF(A54="","SIN OBRA; ",IF(COUNTIF('Obras'!$A$2:$A$51,A54)=0,"OBRA NO ESTÁ EN OBRAS; ",""))&amp;IF(N(B54)=0,"SIN FECHA DE INICIO; ","")&amp;IF(D54="","SIN CAUSA; ","")&amp;IF(OR(H54&lt;&gt;"Sí",NOT(OR(J54="Correo",J54="Mensaje de texto",J54="Carta",J54="Aplicación / portal"))),"SIN AVISO POR ESCRITO AL CLIENTE; ","")&amp;IF(AND(N(B54)&gt;0,N(I54)&gt;0,N(I54)-N(B54)&gt;N('Ajustes'!$B$2)),"AVISO DESPUÉS DE AJUSTES; ","")&amp;IF(AND(D54="Decisión / selección del cliente",K54&lt;&gt;"Sí"),"DECISIÓN DEL CLIENTE - SIN VISTO BUENO ESCRITO; ","")&amp;IF(AND(D54="Material en espera",N(M54)=0),"MATERIAL EN ESPERA - SIN NUEVA FECHA; ","")&amp;IF(AND(N54="Sí",O54=""),"FALTA ORDEN DE CAMBIO - SIN NÚM.; ","")&amp;IF(F54="","DÍAS PERDIDOS EN BLANCO; ","")&amp;IF(AND(N(B54)&gt;0,C54="",TODAY()-N(B54)&gt;N('Ajustes'!$B$3)),"ABIERTO - SIN FECHA DE FIN; ",""),LEN(IF(A54="","SIN OBRA; ",IF(COUNTIF('Obras'!$A$2:$A$51,A54)=0,"OBRA NO ESTÁ EN OBRAS; ",""))&amp;IF(N(B54)=0,"SIN FECHA DE INICIO; ","")&amp;IF(D54="","SIN CAUSA; ","")&amp;IF(OR(H54&lt;&gt;"Sí",NOT(OR(J54="Correo",J54="Mensaje de texto",J54="Carta",J54="Aplicación / portal"))),"SIN AVISO POR ESCRITO AL CLIENTE; ","")&amp;IF(AND(N(B54)&gt;0,N(I54)&gt;0,N(I54)-N(B54)&gt;N('Ajustes'!$B$2)),"AVISO DESPUÉS DE AJUSTES; ","")&amp;IF(AND(D54="Decisión / selección del cliente",K54&lt;&gt;"Sí"),"DECISIÓN DEL CLIENTE - SIN VISTO BUENO ESCRITO; ","")&amp;IF(AND(D54="Material en espera",N(M54)=0),"MATERIAL EN ESPERA - SIN NUEVA FECHA; ","")&amp;IF(AND(N54="Sí",O54=""),"FALTA ORDEN DE CAMBIO - SIN NÚM.; ","")&amp;IF(F54="","DÍAS PERDIDOS EN BLANCO; ","")&amp;IF(AND(N(B54)&gt;0,C54="",TODAY()-N(B54)&gt;N('Ajustes'!$B$3)),"ABIERTO - SIN FECHA DE FIN; ",""))-2)))</f>
        <v/>
      </c>
    </row>
    <row r="55">
      <c r="B55" s="7" t="n"/>
      <c r="C55" s="7" t="n"/>
      <c r="E55" s="8" t="n"/>
      <c r="G55" s="8" t="n"/>
      <c r="I55" s="7" t="n"/>
      <c r="M55" s="7" t="n"/>
      <c r="P55" s="9" t="n"/>
      <c r="R55" s="8">
        <f>IF(NOT(OR(A55&lt;&gt;"",B55&lt;&gt;"",E55&lt;&gt;"")),"",IF(IF(A55="","SIN OBRA; ",IF(COUNTIF('Obras'!$A$2:$A$51,A55)=0,"OBRA NO ESTÁ EN OBRAS; ",""))&amp;IF(N(B55)=0,"SIN FECHA DE INICIO; ","")&amp;IF(D55="","SIN CAUSA; ","")&amp;IF(OR(H55&lt;&gt;"Sí",NOT(OR(J55="Correo",J55="Mensaje de texto",J55="Carta",J55="Aplicación / portal"))),"SIN AVISO POR ESCRITO AL CLIENTE; ","")&amp;IF(AND(N(B55)&gt;0,N(I55)&gt;0,N(I55)-N(B55)&gt;N('Ajustes'!$B$2)),"AVISO DESPUÉS DE AJUSTES; ","")&amp;IF(AND(D55="Decisión / selección del cliente",K55&lt;&gt;"Sí"),"DECISIÓN DEL CLIENTE - SIN VISTO BUENO ESCRITO; ","")&amp;IF(AND(D55="Material en espera",N(M55)=0),"MATERIAL EN ESPERA - SIN NUEVA FECHA; ","")&amp;IF(AND(N55="Sí",O55=""),"FALTA ORDEN DE CAMBIO - SIN NÚM.; ","")&amp;IF(F55="","DÍAS PERDIDOS EN BLANCO; ","")&amp;IF(AND(N(B55)&gt;0,C55="",TODAY()-N(B55)&gt;N('Ajustes'!$B$3)),"ABIERTO - SIN FECHA DE FIN; ","")="","",LEFT(IF(A55="","SIN OBRA; ",IF(COUNTIF('Obras'!$A$2:$A$51,A55)=0,"OBRA NO ESTÁ EN OBRAS; ",""))&amp;IF(N(B55)=0,"SIN FECHA DE INICIO; ","")&amp;IF(D55="","SIN CAUSA; ","")&amp;IF(OR(H55&lt;&gt;"Sí",NOT(OR(J55="Correo",J55="Mensaje de texto",J55="Carta",J55="Aplicación / portal"))),"SIN AVISO POR ESCRITO AL CLIENTE; ","")&amp;IF(AND(N(B55)&gt;0,N(I55)&gt;0,N(I55)-N(B55)&gt;N('Ajustes'!$B$2)),"AVISO DESPUÉS DE AJUSTES; ","")&amp;IF(AND(D55="Decisión / selección del cliente",K55&lt;&gt;"Sí"),"DECISIÓN DEL CLIENTE - SIN VISTO BUENO ESCRITO; ","")&amp;IF(AND(D55="Material en espera",N(M55)=0),"MATERIAL EN ESPERA - SIN NUEVA FECHA; ","")&amp;IF(AND(N55="Sí",O55=""),"FALTA ORDEN DE CAMBIO - SIN NÚM.; ","")&amp;IF(F55="","DÍAS PERDIDOS EN BLANCO; ","")&amp;IF(AND(N(B55)&gt;0,C55="",TODAY()-N(B55)&gt;N('Ajustes'!$B$3)),"ABIERTO - SIN FECHA DE FIN; ",""),LEN(IF(A55="","SIN OBRA; ",IF(COUNTIF('Obras'!$A$2:$A$51,A55)=0,"OBRA NO ESTÁ EN OBRAS; ",""))&amp;IF(N(B55)=0,"SIN FECHA DE INICIO; ","")&amp;IF(D55="","SIN CAUSA; ","")&amp;IF(OR(H55&lt;&gt;"Sí",NOT(OR(J55="Correo",J55="Mensaje de texto",J55="Carta",J55="Aplicación / portal"))),"SIN AVISO POR ESCRITO AL CLIENTE; ","")&amp;IF(AND(N(B55)&gt;0,N(I55)&gt;0,N(I55)-N(B55)&gt;N('Ajustes'!$B$2)),"AVISO DESPUÉS DE AJUSTES; ","")&amp;IF(AND(D55="Decisión / selección del cliente",K55&lt;&gt;"Sí"),"DECISIÓN DEL CLIENTE - SIN VISTO BUENO ESCRITO; ","")&amp;IF(AND(D55="Material en espera",N(M55)=0),"MATERIAL EN ESPERA - SIN NUEVA FECHA; ","")&amp;IF(AND(N55="Sí",O55=""),"FALTA ORDEN DE CAMBIO - SIN NÚM.; ","")&amp;IF(F55="","DÍAS PERDIDOS EN BLANCO; ","")&amp;IF(AND(N(B55)&gt;0,C55="",TODAY()-N(B55)&gt;N('Ajustes'!$B$3)),"ABIERTO - SIN FECHA DE FIN; ",""))-2)))</f>
        <v/>
      </c>
    </row>
    <row r="56">
      <c r="B56" s="7" t="n"/>
      <c r="C56" s="7" t="n"/>
      <c r="E56" s="8" t="n"/>
      <c r="G56" s="8" t="n"/>
      <c r="I56" s="7" t="n"/>
      <c r="M56" s="7" t="n"/>
      <c r="P56" s="9" t="n"/>
      <c r="R56" s="8">
        <f>IF(NOT(OR(A56&lt;&gt;"",B56&lt;&gt;"",E56&lt;&gt;"")),"",IF(IF(A56="","SIN OBRA; ",IF(COUNTIF('Obras'!$A$2:$A$51,A56)=0,"OBRA NO ESTÁ EN OBRAS; ",""))&amp;IF(N(B56)=0,"SIN FECHA DE INICIO; ","")&amp;IF(D56="","SIN CAUSA; ","")&amp;IF(OR(H56&lt;&gt;"Sí",NOT(OR(J56="Correo",J56="Mensaje de texto",J56="Carta",J56="Aplicación / portal"))),"SIN AVISO POR ESCRITO AL CLIENTE; ","")&amp;IF(AND(N(B56)&gt;0,N(I56)&gt;0,N(I56)-N(B56)&gt;N('Ajustes'!$B$2)),"AVISO DESPUÉS DE AJUSTES; ","")&amp;IF(AND(D56="Decisión / selección del cliente",K56&lt;&gt;"Sí"),"DECISIÓN DEL CLIENTE - SIN VISTO BUENO ESCRITO; ","")&amp;IF(AND(D56="Material en espera",N(M56)=0),"MATERIAL EN ESPERA - SIN NUEVA FECHA; ","")&amp;IF(AND(N56="Sí",O56=""),"FALTA ORDEN DE CAMBIO - SIN NÚM.; ","")&amp;IF(F56="","DÍAS PERDIDOS EN BLANCO; ","")&amp;IF(AND(N(B56)&gt;0,C56="",TODAY()-N(B56)&gt;N('Ajustes'!$B$3)),"ABIERTO - SIN FECHA DE FIN; ","")="","",LEFT(IF(A56="","SIN OBRA; ",IF(COUNTIF('Obras'!$A$2:$A$51,A56)=0,"OBRA NO ESTÁ EN OBRAS; ",""))&amp;IF(N(B56)=0,"SIN FECHA DE INICIO; ","")&amp;IF(D56="","SIN CAUSA; ","")&amp;IF(OR(H56&lt;&gt;"Sí",NOT(OR(J56="Correo",J56="Mensaje de texto",J56="Carta",J56="Aplicación / portal"))),"SIN AVISO POR ESCRITO AL CLIENTE; ","")&amp;IF(AND(N(B56)&gt;0,N(I56)&gt;0,N(I56)-N(B56)&gt;N('Ajustes'!$B$2)),"AVISO DESPUÉS DE AJUSTES; ","")&amp;IF(AND(D56="Decisión / selección del cliente",K56&lt;&gt;"Sí"),"DECISIÓN DEL CLIENTE - SIN VISTO BUENO ESCRITO; ","")&amp;IF(AND(D56="Material en espera",N(M56)=0),"MATERIAL EN ESPERA - SIN NUEVA FECHA; ","")&amp;IF(AND(N56="Sí",O56=""),"FALTA ORDEN DE CAMBIO - SIN NÚM.; ","")&amp;IF(F56="","DÍAS PERDIDOS EN BLANCO; ","")&amp;IF(AND(N(B56)&gt;0,C56="",TODAY()-N(B56)&gt;N('Ajustes'!$B$3)),"ABIERTO - SIN FECHA DE FIN; ",""),LEN(IF(A56="","SIN OBRA; ",IF(COUNTIF('Obras'!$A$2:$A$51,A56)=0,"OBRA NO ESTÁ EN OBRAS; ",""))&amp;IF(N(B56)=0,"SIN FECHA DE INICIO; ","")&amp;IF(D56="","SIN CAUSA; ","")&amp;IF(OR(H56&lt;&gt;"Sí",NOT(OR(J56="Correo",J56="Mensaje de texto",J56="Carta",J56="Aplicación / portal"))),"SIN AVISO POR ESCRITO AL CLIENTE; ","")&amp;IF(AND(N(B56)&gt;0,N(I56)&gt;0,N(I56)-N(B56)&gt;N('Ajustes'!$B$2)),"AVISO DESPUÉS DE AJUSTES; ","")&amp;IF(AND(D56="Decisión / selección del cliente",K56&lt;&gt;"Sí"),"DECISIÓN DEL CLIENTE - SIN VISTO BUENO ESCRITO; ","")&amp;IF(AND(D56="Material en espera",N(M56)=0),"MATERIAL EN ESPERA - SIN NUEVA FECHA; ","")&amp;IF(AND(N56="Sí",O56=""),"FALTA ORDEN DE CAMBIO - SIN NÚM.; ","")&amp;IF(F56="","DÍAS PERDIDOS EN BLANCO; ","")&amp;IF(AND(N(B56)&gt;0,C56="",TODAY()-N(B56)&gt;N('Ajustes'!$B$3)),"ABIERTO - SIN FECHA DE FIN; ",""))-2)))</f>
        <v/>
      </c>
    </row>
    <row r="57">
      <c r="B57" s="7" t="n"/>
      <c r="C57" s="7" t="n"/>
      <c r="E57" s="8" t="n"/>
      <c r="G57" s="8" t="n"/>
      <c r="I57" s="7" t="n"/>
      <c r="M57" s="7" t="n"/>
      <c r="P57" s="9" t="n"/>
      <c r="R57" s="8">
        <f>IF(NOT(OR(A57&lt;&gt;"",B57&lt;&gt;"",E57&lt;&gt;"")),"",IF(IF(A57="","SIN OBRA; ",IF(COUNTIF('Obras'!$A$2:$A$51,A57)=0,"OBRA NO ESTÁ EN OBRAS; ",""))&amp;IF(N(B57)=0,"SIN FECHA DE INICIO; ","")&amp;IF(D57="","SIN CAUSA; ","")&amp;IF(OR(H57&lt;&gt;"Sí",NOT(OR(J57="Correo",J57="Mensaje de texto",J57="Carta",J57="Aplicación / portal"))),"SIN AVISO POR ESCRITO AL CLIENTE; ","")&amp;IF(AND(N(B57)&gt;0,N(I57)&gt;0,N(I57)-N(B57)&gt;N('Ajustes'!$B$2)),"AVISO DESPUÉS DE AJUSTES; ","")&amp;IF(AND(D57="Decisión / selección del cliente",K57&lt;&gt;"Sí"),"DECISIÓN DEL CLIENTE - SIN VISTO BUENO ESCRITO; ","")&amp;IF(AND(D57="Material en espera",N(M57)=0),"MATERIAL EN ESPERA - SIN NUEVA FECHA; ","")&amp;IF(AND(N57="Sí",O57=""),"FALTA ORDEN DE CAMBIO - SIN NÚM.; ","")&amp;IF(F57="","DÍAS PERDIDOS EN BLANCO; ","")&amp;IF(AND(N(B57)&gt;0,C57="",TODAY()-N(B57)&gt;N('Ajustes'!$B$3)),"ABIERTO - SIN FECHA DE FIN; ","")="","",LEFT(IF(A57="","SIN OBRA; ",IF(COUNTIF('Obras'!$A$2:$A$51,A57)=0,"OBRA NO ESTÁ EN OBRAS; ",""))&amp;IF(N(B57)=0,"SIN FECHA DE INICIO; ","")&amp;IF(D57="","SIN CAUSA; ","")&amp;IF(OR(H57&lt;&gt;"Sí",NOT(OR(J57="Correo",J57="Mensaje de texto",J57="Carta",J57="Aplicación / portal"))),"SIN AVISO POR ESCRITO AL CLIENTE; ","")&amp;IF(AND(N(B57)&gt;0,N(I57)&gt;0,N(I57)-N(B57)&gt;N('Ajustes'!$B$2)),"AVISO DESPUÉS DE AJUSTES; ","")&amp;IF(AND(D57="Decisión / selección del cliente",K57&lt;&gt;"Sí"),"DECISIÓN DEL CLIENTE - SIN VISTO BUENO ESCRITO; ","")&amp;IF(AND(D57="Material en espera",N(M57)=0),"MATERIAL EN ESPERA - SIN NUEVA FECHA; ","")&amp;IF(AND(N57="Sí",O57=""),"FALTA ORDEN DE CAMBIO - SIN NÚM.; ","")&amp;IF(F57="","DÍAS PERDIDOS EN BLANCO; ","")&amp;IF(AND(N(B57)&gt;0,C57="",TODAY()-N(B57)&gt;N('Ajustes'!$B$3)),"ABIERTO - SIN FECHA DE FIN; ",""),LEN(IF(A57="","SIN OBRA; ",IF(COUNTIF('Obras'!$A$2:$A$51,A57)=0,"OBRA NO ESTÁ EN OBRAS; ",""))&amp;IF(N(B57)=0,"SIN FECHA DE INICIO; ","")&amp;IF(D57="","SIN CAUSA; ","")&amp;IF(OR(H57&lt;&gt;"Sí",NOT(OR(J57="Correo",J57="Mensaje de texto",J57="Carta",J57="Aplicación / portal"))),"SIN AVISO POR ESCRITO AL CLIENTE; ","")&amp;IF(AND(N(B57)&gt;0,N(I57)&gt;0,N(I57)-N(B57)&gt;N('Ajustes'!$B$2)),"AVISO DESPUÉS DE AJUSTES; ","")&amp;IF(AND(D57="Decisión / selección del cliente",K57&lt;&gt;"Sí"),"DECISIÓN DEL CLIENTE - SIN VISTO BUENO ESCRITO; ","")&amp;IF(AND(D57="Material en espera",N(M57)=0),"MATERIAL EN ESPERA - SIN NUEVA FECHA; ","")&amp;IF(AND(N57="Sí",O57=""),"FALTA ORDEN DE CAMBIO - SIN NÚM.; ","")&amp;IF(F57="","DÍAS PERDIDOS EN BLANCO; ","")&amp;IF(AND(N(B57)&gt;0,C57="",TODAY()-N(B57)&gt;N('Ajustes'!$B$3)),"ABIERTO - SIN FECHA DE FIN; ",""))-2)))</f>
        <v/>
      </c>
    </row>
    <row r="58">
      <c r="B58" s="7" t="n"/>
      <c r="C58" s="7" t="n"/>
      <c r="E58" s="8" t="n"/>
      <c r="G58" s="8" t="n"/>
      <c r="I58" s="7" t="n"/>
      <c r="M58" s="7" t="n"/>
      <c r="P58" s="9" t="n"/>
      <c r="R58" s="8">
        <f>IF(NOT(OR(A58&lt;&gt;"",B58&lt;&gt;"",E58&lt;&gt;"")),"",IF(IF(A58="","SIN OBRA; ",IF(COUNTIF('Obras'!$A$2:$A$51,A58)=0,"OBRA NO ESTÁ EN OBRAS; ",""))&amp;IF(N(B58)=0,"SIN FECHA DE INICIO; ","")&amp;IF(D58="","SIN CAUSA; ","")&amp;IF(OR(H58&lt;&gt;"Sí",NOT(OR(J58="Correo",J58="Mensaje de texto",J58="Carta",J58="Aplicación / portal"))),"SIN AVISO POR ESCRITO AL CLIENTE; ","")&amp;IF(AND(N(B58)&gt;0,N(I58)&gt;0,N(I58)-N(B58)&gt;N('Ajustes'!$B$2)),"AVISO DESPUÉS DE AJUSTES; ","")&amp;IF(AND(D58="Decisión / selección del cliente",K58&lt;&gt;"Sí"),"DECISIÓN DEL CLIENTE - SIN VISTO BUENO ESCRITO; ","")&amp;IF(AND(D58="Material en espera",N(M58)=0),"MATERIAL EN ESPERA - SIN NUEVA FECHA; ","")&amp;IF(AND(N58="Sí",O58=""),"FALTA ORDEN DE CAMBIO - SIN NÚM.; ","")&amp;IF(F58="","DÍAS PERDIDOS EN BLANCO; ","")&amp;IF(AND(N(B58)&gt;0,C58="",TODAY()-N(B58)&gt;N('Ajustes'!$B$3)),"ABIERTO - SIN FECHA DE FIN; ","")="","",LEFT(IF(A58="","SIN OBRA; ",IF(COUNTIF('Obras'!$A$2:$A$51,A58)=0,"OBRA NO ESTÁ EN OBRAS; ",""))&amp;IF(N(B58)=0,"SIN FECHA DE INICIO; ","")&amp;IF(D58="","SIN CAUSA; ","")&amp;IF(OR(H58&lt;&gt;"Sí",NOT(OR(J58="Correo",J58="Mensaje de texto",J58="Carta",J58="Aplicación / portal"))),"SIN AVISO POR ESCRITO AL CLIENTE; ","")&amp;IF(AND(N(B58)&gt;0,N(I58)&gt;0,N(I58)-N(B58)&gt;N('Ajustes'!$B$2)),"AVISO DESPUÉS DE AJUSTES; ","")&amp;IF(AND(D58="Decisión / selección del cliente",K58&lt;&gt;"Sí"),"DECISIÓN DEL CLIENTE - SIN VISTO BUENO ESCRITO; ","")&amp;IF(AND(D58="Material en espera",N(M58)=0),"MATERIAL EN ESPERA - SIN NUEVA FECHA; ","")&amp;IF(AND(N58="Sí",O58=""),"FALTA ORDEN DE CAMBIO - SIN NÚM.; ","")&amp;IF(F58="","DÍAS PERDIDOS EN BLANCO; ","")&amp;IF(AND(N(B58)&gt;0,C58="",TODAY()-N(B58)&gt;N('Ajustes'!$B$3)),"ABIERTO - SIN FECHA DE FIN; ",""),LEN(IF(A58="","SIN OBRA; ",IF(COUNTIF('Obras'!$A$2:$A$51,A58)=0,"OBRA NO ESTÁ EN OBRAS; ",""))&amp;IF(N(B58)=0,"SIN FECHA DE INICIO; ","")&amp;IF(D58="","SIN CAUSA; ","")&amp;IF(OR(H58&lt;&gt;"Sí",NOT(OR(J58="Correo",J58="Mensaje de texto",J58="Carta",J58="Aplicación / portal"))),"SIN AVISO POR ESCRITO AL CLIENTE; ","")&amp;IF(AND(N(B58)&gt;0,N(I58)&gt;0,N(I58)-N(B58)&gt;N('Ajustes'!$B$2)),"AVISO DESPUÉS DE AJUSTES; ","")&amp;IF(AND(D58="Decisión / selección del cliente",K58&lt;&gt;"Sí"),"DECISIÓN DEL CLIENTE - SIN VISTO BUENO ESCRITO; ","")&amp;IF(AND(D58="Material en espera",N(M58)=0),"MATERIAL EN ESPERA - SIN NUEVA FECHA; ","")&amp;IF(AND(N58="Sí",O58=""),"FALTA ORDEN DE CAMBIO - SIN NÚM.; ","")&amp;IF(F58="","DÍAS PERDIDOS EN BLANCO; ","")&amp;IF(AND(N(B58)&gt;0,C58="",TODAY()-N(B58)&gt;N('Ajustes'!$B$3)),"ABIERTO - SIN FECHA DE FIN; ",""))-2)))</f>
        <v/>
      </c>
    </row>
    <row r="59">
      <c r="B59" s="7" t="n"/>
      <c r="C59" s="7" t="n"/>
      <c r="E59" s="8" t="n"/>
      <c r="G59" s="8" t="n"/>
      <c r="I59" s="7" t="n"/>
      <c r="M59" s="7" t="n"/>
      <c r="P59" s="9" t="n"/>
      <c r="R59" s="8">
        <f>IF(NOT(OR(A59&lt;&gt;"",B59&lt;&gt;"",E59&lt;&gt;"")),"",IF(IF(A59="","SIN OBRA; ",IF(COUNTIF('Obras'!$A$2:$A$51,A59)=0,"OBRA NO ESTÁ EN OBRAS; ",""))&amp;IF(N(B59)=0,"SIN FECHA DE INICIO; ","")&amp;IF(D59="","SIN CAUSA; ","")&amp;IF(OR(H59&lt;&gt;"Sí",NOT(OR(J59="Correo",J59="Mensaje de texto",J59="Carta",J59="Aplicación / portal"))),"SIN AVISO POR ESCRITO AL CLIENTE; ","")&amp;IF(AND(N(B59)&gt;0,N(I59)&gt;0,N(I59)-N(B59)&gt;N('Ajustes'!$B$2)),"AVISO DESPUÉS DE AJUSTES; ","")&amp;IF(AND(D59="Decisión / selección del cliente",K59&lt;&gt;"Sí"),"DECISIÓN DEL CLIENTE - SIN VISTO BUENO ESCRITO; ","")&amp;IF(AND(D59="Material en espera",N(M59)=0),"MATERIAL EN ESPERA - SIN NUEVA FECHA; ","")&amp;IF(AND(N59="Sí",O59=""),"FALTA ORDEN DE CAMBIO - SIN NÚM.; ","")&amp;IF(F59="","DÍAS PERDIDOS EN BLANCO; ","")&amp;IF(AND(N(B59)&gt;0,C59="",TODAY()-N(B59)&gt;N('Ajustes'!$B$3)),"ABIERTO - SIN FECHA DE FIN; ","")="","",LEFT(IF(A59="","SIN OBRA; ",IF(COUNTIF('Obras'!$A$2:$A$51,A59)=0,"OBRA NO ESTÁ EN OBRAS; ",""))&amp;IF(N(B59)=0,"SIN FECHA DE INICIO; ","")&amp;IF(D59="","SIN CAUSA; ","")&amp;IF(OR(H59&lt;&gt;"Sí",NOT(OR(J59="Correo",J59="Mensaje de texto",J59="Carta",J59="Aplicación / portal"))),"SIN AVISO POR ESCRITO AL CLIENTE; ","")&amp;IF(AND(N(B59)&gt;0,N(I59)&gt;0,N(I59)-N(B59)&gt;N('Ajustes'!$B$2)),"AVISO DESPUÉS DE AJUSTES; ","")&amp;IF(AND(D59="Decisión / selección del cliente",K59&lt;&gt;"Sí"),"DECISIÓN DEL CLIENTE - SIN VISTO BUENO ESCRITO; ","")&amp;IF(AND(D59="Material en espera",N(M59)=0),"MATERIAL EN ESPERA - SIN NUEVA FECHA; ","")&amp;IF(AND(N59="Sí",O59=""),"FALTA ORDEN DE CAMBIO - SIN NÚM.; ","")&amp;IF(F59="","DÍAS PERDIDOS EN BLANCO; ","")&amp;IF(AND(N(B59)&gt;0,C59="",TODAY()-N(B59)&gt;N('Ajustes'!$B$3)),"ABIERTO - SIN FECHA DE FIN; ",""),LEN(IF(A59="","SIN OBRA; ",IF(COUNTIF('Obras'!$A$2:$A$51,A59)=0,"OBRA NO ESTÁ EN OBRAS; ",""))&amp;IF(N(B59)=0,"SIN FECHA DE INICIO; ","")&amp;IF(D59="","SIN CAUSA; ","")&amp;IF(OR(H59&lt;&gt;"Sí",NOT(OR(J59="Correo",J59="Mensaje de texto",J59="Carta",J59="Aplicación / portal"))),"SIN AVISO POR ESCRITO AL CLIENTE; ","")&amp;IF(AND(N(B59)&gt;0,N(I59)&gt;0,N(I59)-N(B59)&gt;N('Ajustes'!$B$2)),"AVISO DESPUÉS DE AJUSTES; ","")&amp;IF(AND(D59="Decisión / selección del cliente",K59&lt;&gt;"Sí"),"DECISIÓN DEL CLIENTE - SIN VISTO BUENO ESCRITO; ","")&amp;IF(AND(D59="Material en espera",N(M59)=0),"MATERIAL EN ESPERA - SIN NUEVA FECHA; ","")&amp;IF(AND(N59="Sí",O59=""),"FALTA ORDEN DE CAMBIO - SIN NÚM.; ","")&amp;IF(F59="","DÍAS PERDIDOS EN BLANCO; ","")&amp;IF(AND(N(B59)&gt;0,C59="",TODAY()-N(B59)&gt;N('Ajustes'!$B$3)),"ABIERTO - SIN FECHA DE FIN; ",""))-2)))</f>
        <v/>
      </c>
    </row>
    <row r="60">
      <c r="B60" s="7" t="n"/>
      <c r="C60" s="7" t="n"/>
      <c r="E60" s="8" t="n"/>
      <c r="G60" s="8" t="n"/>
      <c r="I60" s="7" t="n"/>
      <c r="M60" s="7" t="n"/>
      <c r="P60" s="9" t="n"/>
      <c r="R60" s="8">
        <f>IF(NOT(OR(A60&lt;&gt;"",B60&lt;&gt;"",E60&lt;&gt;"")),"",IF(IF(A60="","SIN OBRA; ",IF(COUNTIF('Obras'!$A$2:$A$51,A60)=0,"OBRA NO ESTÁ EN OBRAS; ",""))&amp;IF(N(B60)=0,"SIN FECHA DE INICIO; ","")&amp;IF(D60="","SIN CAUSA; ","")&amp;IF(OR(H60&lt;&gt;"Sí",NOT(OR(J60="Correo",J60="Mensaje de texto",J60="Carta",J60="Aplicación / portal"))),"SIN AVISO POR ESCRITO AL CLIENTE; ","")&amp;IF(AND(N(B60)&gt;0,N(I60)&gt;0,N(I60)-N(B60)&gt;N('Ajustes'!$B$2)),"AVISO DESPUÉS DE AJUSTES; ","")&amp;IF(AND(D60="Decisión / selección del cliente",K60&lt;&gt;"Sí"),"DECISIÓN DEL CLIENTE - SIN VISTO BUENO ESCRITO; ","")&amp;IF(AND(D60="Material en espera",N(M60)=0),"MATERIAL EN ESPERA - SIN NUEVA FECHA; ","")&amp;IF(AND(N60="Sí",O60=""),"FALTA ORDEN DE CAMBIO - SIN NÚM.; ","")&amp;IF(F60="","DÍAS PERDIDOS EN BLANCO; ","")&amp;IF(AND(N(B60)&gt;0,C60="",TODAY()-N(B60)&gt;N('Ajustes'!$B$3)),"ABIERTO - SIN FECHA DE FIN; ","")="","",LEFT(IF(A60="","SIN OBRA; ",IF(COUNTIF('Obras'!$A$2:$A$51,A60)=0,"OBRA NO ESTÁ EN OBRAS; ",""))&amp;IF(N(B60)=0,"SIN FECHA DE INICIO; ","")&amp;IF(D60="","SIN CAUSA; ","")&amp;IF(OR(H60&lt;&gt;"Sí",NOT(OR(J60="Correo",J60="Mensaje de texto",J60="Carta",J60="Aplicación / portal"))),"SIN AVISO POR ESCRITO AL CLIENTE; ","")&amp;IF(AND(N(B60)&gt;0,N(I60)&gt;0,N(I60)-N(B60)&gt;N('Ajustes'!$B$2)),"AVISO DESPUÉS DE AJUSTES; ","")&amp;IF(AND(D60="Decisión / selección del cliente",K60&lt;&gt;"Sí"),"DECISIÓN DEL CLIENTE - SIN VISTO BUENO ESCRITO; ","")&amp;IF(AND(D60="Material en espera",N(M60)=0),"MATERIAL EN ESPERA - SIN NUEVA FECHA; ","")&amp;IF(AND(N60="Sí",O60=""),"FALTA ORDEN DE CAMBIO - SIN NÚM.; ","")&amp;IF(F60="","DÍAS PERDIDOS EN BLANCO; ","")&amp;IF(AND(N(B60)&gt;0,C60="",TODAY()-N(B60)&gt;N('Ajustes'!$B$3)),"ABIERTO - SIN FECHA DE FIN; ",""),LEN(IF(A60="","SIN OBRA; ",IF(COUNTIF('Obras'!$A$2:$A$51,A60)=0,"OBRA NO ESTÁ EN OBRAS; ",""))&amp;IF(N(B60)=0,"SIN FECHA DE INICIO; ","")&amp;IF(D60="","SIN CAUSA; ","")&amp;IF(OR(H60&lt;&gt;"Sí",NOT(OR(J60="Correo",J60="Mensaje de texto",J60="Carta",J60="Aplicación / portal"))),"SIN AVISO POR ESCRITO AL CLIENTE; ","")&amp;IF(AND(N(B60)&gt;0,N(I60)&gt;0,N(I60)-N(B60)&gt;N('Ajustes'!$B$2)),"AVISO DESPUÉS DE AJUSTES; ","")&amp;IF(AND(D60="Decisión / selección del cliente",K60&lt;&gt;"Sí"),"DECISIÓN DEL CLIENTE - SIN VISTO BUENO ESCRITO; ","")&amp;IF(AND(D60="Material en espera",N(M60)=0),"MATERIAL EN ESPERA - SIN NUEVA FECHA; ","")&amp;IF(AND(N60="Sí",O60=""),"FALTA ORDEN DE CAMBIO - SIN NÚM.; ","")&amp;IF(F60="","DÍAS PERDIDOS EN BLANCO; ","")&amp;IF(AND(N(B60)&gt;0,C60="",TODAY()-N(B60)&gt;N('Ajustes'!$B$3)),"ABIERTO - SIN FECHA DE FIN; ",""))-2)))</f>
        <v/>
      </c>
    </row>
    <row r="61">
      <c r="B61" s="7" t="n"/>
      <c r="C61" s="7" t="n"/>
      <c r="E61" s="8" t="n"/>
      <c r="G61" s="8" t="n"/>
      <c r="I61" s="7" t="n"/>
      <c r="M61" s="7" t="n"/>
      <c r="P61" s="9" t="n"/>
      <c r="R61" s="8">
        <f>IF(NOT(OR(A61&lt;&gt;"",B61&lt;&gt;"",E61&lt;&gt;"")),"",IF(IF(A61="","SIN OBRA; ",IF(COUNTIF('Obras'!$A$2:$A$51,A61)=0,"OBRA NO ESTÁ EN OBRAS; ",""))&amp;IF(N(B61)=0,"SIN FECHA DE INICIO; ","")&amp;IF(D61="","SIN CAUSA; ","")&amp;IF(OR(H61&lt;&gt;"Sí",NOT(OR(J61="Correo",J61="Mensaje de texto",J61="Carta",J61="Aplicación / portal"))),"SIN AVISO POR ESCRITO AL CLIENTE; ","")&amp;IF(AND(N(B61)&gt;0,N(I61)&gt;0,N(I61)-N(B61)&gt;N('Ajustes'!$B$2)),"AVISO DESPUÉS DE AJUSTES; ","")&amp;IF(AND(D61="Decisión / selección del cliente",K61&lt;&gt;"Sí"),"DECISIÓN DEL CLIENTE - SIN VISTO BUENO ESCRITO; ","")&amp;IF(AND(D61="Material en espera",N(M61)=0),"MATERIAL EN ESPERA - SIN NUEVA FECHA; ","")&amp;IF(AND(N61="Sí",O61=""),"FALTA ORDEN DE CAMBIO - SIN NÚM.; ","")&amp;IF(F61="","DÍAS PERDIDOS EN BLANCO; ","")&amp;IF(AND(N(B61)&gt;0,C61="",TODAY()-N(B61)&gt;N('Ajustes'!$B$3)),"ABIERTO - SIN FECHA DE FIN; ","")="","",LEFT(IF(A61="","SIN OBRA; ",IF(COUNTIF('Obras'!$A$2:$A$51,A61)=0,"OBRA NO ESTÁ EN OBRAS; ",""))&amp;IF(N(B61)=0,"SIN FECHA DE INICIO; ","")&amp;IF(D61="","SIN CAUSA; ","")&amp;IF(OR(H61&lt;&gt;"Sí",NOT(OR(J61="Correo",J61="Mensaje de texto",J61="Carta",J61="Aplicación / portal"))),"SIN AVISO POR ESCRITO AL CLIENTE; ","")&amp;IF(AND(N(B61)&gt;0,N(I61)&gt;0,N(I61)-N(B61)&gt;N('Ajustes'!$B$2)),"AVISO DESPUÉS DE AJUSTES; ","")&amp;IF(AND(D61="Decisión / selección del cliente",K61&lt;&gt;"Sí"),"DECISIÓN DEL CLIENTE - SIN VISTO BUENO ESCRITO; ","")&amp;IF(AND(D61="Material en espera",N(M61)=0),"MATERIAL EN ESPERA - SIN NUEVA FECHA; ","")&amp;IF(AND(N61="Sí",O61=""),"FALTA ORDEN DE CAMBIO - SIN NÚM.; ","")&amp;IF(F61="","DÍAS PERDIDOS EN BLANCO; ","")&amp;IF(AND(N(B61)&gt;0,C61="",TODAY()-N(B61)&gt;N('Ajustes'!$B$3)),"ABIERTO - SIN FECHA DE FIN; ",""),LEN(IF(A61="","SIN OBRA; ",IF(COUNTIF('Obras'!$A$2:$A$51,A61)=0,"OBRA NO ESTÁ EN OBRAS; ",""))&amp;IF(N(B61)=0,"SIN FECHA DE INICIO; ","")&amp;IF(D61="","SIN CAUSA; ","")&amp;IF(OR(H61&lt;&gt;"Sí",NOT(OR(J61="Correo",J61="Mensaje de texto",J61="Carta",J61="Aplicación / portal"))),"SIN AVISO POR ESCRITO AL CLIENTE; ","")&amp;IF(AND(N(B61)&gt;0,N(I61)&gt;0,N(I61)-N(B61)&gt;N('Ajustes'!$B$2)),"AVISO DESPUÉS DE AJUSTES; ","")&amp;IF(AND(D61="Decisión / selección del cliente",K61&lt;&gt;"Sí"),"DECISIÓN DEL CLIENTE - SIN VISTO BUENO ESCRITO; ","")&amp;IF(AND(D61="Material en espera",N(M61)=0),"MATERIAL EN ESPERA - SIN NUEVA FECHA; ","")&amp;IF(AND(N61="Sí",O61=""),"FALTA ORDEN DE CAMBIO - SIN NÚM.; ","")&amp;IF(F61="","DÍAS PERDIDOS EN BLANCO; ","")&amp;IF(AND(N(B61)&gt;0,C61="",TODAY()-N(B61)&gt;N('Ajustes'!$B$3)),"ABIERTO - SIN FECHA DE FIN; ",""))-2)))</f>
        <v/>
      </c>
    </row>
    <row r="62">
      <c r="B62" s="7" t="n"/>
      <c r="C62" s="7" t="n"/>
      <c r="E62" s="8" t="n"/>
      <c r="G62" s="8" t="n"/>
      <c r="I62" s="7" t="n"/>
      <c r="M62" s="7" t="n"/>
      <c r="P62" s="9" t="n"/>
      <c r="R62" s="8">
        <f>IF(NOT(OR(A62&lt;&gt;"",B62&lt;&gt;"",E62&lt;&gt;"")),"",IF(IF(A62="","SIN OBRA; ",IF(COUNTIF('Obras'!$A$2:$A$51,A62)=0,"OBRA NO ESTÁ EN OBRAS; ",""))&amp;IF(N(B62)=0,"SIN FECHA DE INICIO; ","")&amp;IF(D62="","SIN CAUSA; ","")&amp;IF(OR(H62&lt;&gt;"Sí",NOT(OR(J62="Correo",J62="Mensaje de texto",J62="Carta",J62="Aplicación / portal"))),"SIN AVISO POR ESCRITO AL CLIENTE; ","")&amp;IF(AND(N(B62)&gt;0,N(I62)&gt;0,N(I62)-N(B62)&gt;N('Ajustes'!$B$2)),"AVISO DESPUÉS DE AJUSTES; ","")&amp;IF(AND(D62="Decisión / selección del cliente",K62&lt;&gt;"Sí"),"DECISIÓN DEL CLIENTE - SIN VISTO BUENO ESCRITO; ","")&amp;IF(AND(D62="Material en espera",N(M62)=0),"MATERIAL EN ESPERA - SIN NUEVA FECHA; ","")&amp;IF(AND(N62="Sí",O62=""),"FALTA ORDEN DE CAMBIO - SIN NÚM.; ","")&amp;IF(F62="","DÍAS PERDIDOS EN BLANCO; ","")&amp;IF(AND(N(B62)&gt;0,C62="",TODAY()-N(B62)&gt;N('Ajustes'!$B$3)),"ABIERTO - SIN FECHA DE FIN; ","")="","",LEFT(IF(A62="","SIN OBRA; ",IF(COUNTIF('Obras'!$A$2:$A$51,A62)=0,"OBRA NO ESTÁ EN OBRAS; ",""))&amp;IF(N(B62)=0,"SIN FECHA DE INICIO; ","")&amp;IF(D62="","SIN CAUSA; ","")&amp;IF(OR(H62&lt;&gt;"Sí",NOT(OR(J62="Correo",J62="Mensaje de texto",J62="Carta",J62="Aplicación / portal"))),"SIN AVISO POR ESCRITO AL CLIENTE; ","")&amp;IF(AND(N(B62)&gt;0,N(I62)&gt;0,N(I62)-N(B62)&gt;N('Ajustes'!$B$2)),"AVISO DESPUÉS DE AJUSTES; ","")&amp;IF(AND(D62="Decisión / selección del cliente",K62&lt;&gt;"Sí"),"DECISIÓN DEL CLIENTE - SIN VISTO BUENO ESCRITO; ","")&amp;IF(AND(D62="Material en espera",N(M62)=0),"MATERIAL EN ESPERA - SIN NUEVA FECHA; ","")&amp;IF(AND(N62="Sí",O62=""),"FALTA ORDEN DE CAMBIO - SIN NÚM.; ","")&amp;IF(F62="","DÍAS PERDIDOS EN BLANCO; ","")&amp;IF(AND(N(B62)&gt;0,C62="",TODAY()-N(B62)&gt;N('Ajustes'!$B$3)),"ABIERTO - SIN FECHA DE FIN; ",""),LEN(IF(A62="","SIN OBRA; ",IF(COUNTIF('Obras'!$A$2:$A$51,A62)=0,"OBRA NO ESTÁ EN OBRAS; ",""))&amp;IF(N(B62)=0,"SIN FECHA DE INICIO; ","")&amp;IF(D62="","SIN CAUSA; ","")&amp;IF(OR(H62&lt;&gt;"Sí",NOT(OR(J62="Correo",J62="Mensaje de texto",J62="Carta",J62="Aplicación / portal"))),"SIN AVISO POR ESCRITO AL CLIENTE; ","")&amp;IF(AND(N(B62)&gt;0,N(I62)&gt;0,N(I62)-N(B62)&gt;N('Ajustes'!$B$2)),"AVISO DESPUÉS DE AJUSTES; ","")&amp;IF(AND(D62="Decisión / selección del cliente",K62&lt;&gt;"Sí"),"DECISIÓN DEL CLIENTE - SIN VISTO BUENO ESCRITO; ","")&amp;IF(AND(D62="Material en espera",N(M62)=0),"MATERIAL EN ESPERA - SIN NUEVA FECHA; ","")&amp;IF(AND(N62="Sí",O62=""),"FALTA ORDEN DE CAMBIO - SIN NÚM.; ","")&amp;IF(F62="","DÍAS PERDIDOS EN BLANCO; ","")&amp;IF(AND(N(B62)&gt;0,C62="",TODAY()-N(B62)&gt;N('Ajustes'!$B$3)),"ABIERTO - SIN FECHA DE FIN; ",""))-2)))</f>
        <v/>
      </c>
    </row>
    <row r="63">
      <c r="B63" s="7" t="n"/>
      <c r="C63" s="7" t="n"/>
      <c r="E63" s="8" t="n"/>
      <c r="G63" s="8" t="n"/>
      <c r="I63" s="7" t="n"/>
      <c r="M63" s="7" t="n"/>
      <c r="P63" s="9" t="n"/>
      <c r="R63" s="8">
        <f>IF(NOT(OR(A63&lt;&gt;"",B63&lt;&gt;"",E63&lt;&gt;"")),"",IF(IF(A63="","SIN OBRA; ",IF(COUNTIF('Obras'!$A$2:$A$51,A63)=0,"OBRA NO ESTÁ EN OBRAS; ",""))&amp;IF(N(B63)=0,"SIN FECHA DE INICIO; ","")&amp;IF(D63="","SIN CAUSA; ","")&amp;IF(OR(H63&lt;&gt;"Sí",NOT(OR(J63="Correo",J63="Mensaje de texto",J63="Carta",J63="Aplicación / portal"))),"SIN AVISO POR ESCRITO AL CLIENTE; ","")&amp;IF(AND(N(B63)&gt;0,N(I63)&gt;0,N(I63)-N(B63)&gt;N('Ajustes'!$B$2)),"AVISO DESPUÉS DE AJUSTES; ","")&amp;IF(AND(D63="Decisión / selección del cliente",K63&lt;&gt;"Sí"),"DECISIÓN DEL CLIENTE - SIN VISTO BUENO ESCRITO; ","")&amp;IF(AND(D63="Material en espera",N(M63)=0),"MATERIAL EN ESPERA - SIN NUEVA FECHA; ","")&amp;IF(AND(N63="Sí",O63=""),"FALTA ORDEN DE CAMBIO - SIN NÚM.; ","")&amp;IF(F63="","DÍAS PERDIDOS EN BLANCO; ","")&amp;IF(AND(N(B63)&gt;0,C63="",TODAY()-N(B63)&gt;N('Ajustes'!$B$3)),"ABIERTO - SIN FECHA DE FIN; ","")="","",LEFT(IF(A63="","SIN OBRA; ",IF(COUNTIF('Obras'!$A$2:$A$51,A63)=0,"OBRA NO ESTÁ EN OBRAS; ",""))&amp;IF(N(B63)=0,"SIN FECHA DE INICIO; ","")&amp;IF(D63="","SIN CAUSA; ","")&amp;IF(OR(H63&lt;&gt;"Sí",NOT(OR(J63="Correo",J63="Mensaje de texto",J63="Carta",J63="Aplicación / portal"))),"SIN AVISO POR ESCRITO AL CLIENTE; ","")&amp;IF(AND(N(B63)&gt;0,N(I63)&gt;0,N(I63)-N(B63)&gt;N('Ajustes'!$B$2)),"AVISO DESPUÉS DE AJUSTES; ","")&amp;IF(AND(D63="Decisión / selección del cliente",K63&lt;&gt;"Sí"),"DECISIÓN DEL CLIENTE - SIN VISTO BUENO ESCRITO; ","")&amp;IF(AND(D63="Material en espera",N(M63)=0),"MATERIAL EN ESPERA - SIN NUEVA FECHA; ","")&amp;IF(AND(N63="Sí",O63=""),"FALTA ORDEN DE CAMBIO - SIN NÚM.; ","")&amp;IF(F63="","DÍAS PERDIDOS EN BLANCO; ","")&amp;IF(AND(N(B63)&gt;0,C63="",TODAY()-N(B63)&gt;N('Ajustes'!$B$3)),"ABIERTO - SIN FECHA DE FIN; ",""),LEN(IF(A63="","SIN OBRA; ",IF(COUNTIF('Obras'!$A$2:$A$51,A63)=0,"OBRA NO ESTÁ EN OBRAS; ",""))&amp;IF(N(B63)=0,"SIN FECHA DE INICIO; ","")&amp;IF(D63="","SIN CAUSA; ","")&amp;IF(OR(H63&lt;&gt;"Sí",NOT(OR(J63="Correo",J63="Mensaje de texto",J63="Carta",J63="Aplicación / portal"))),"SIN AVISO POR ESCRITO AL CLIENTE; ","")&amp;IF(AND(N(B63)&gt;0,N(I63)&gt;0,N(I63)-N(B63)&gt;N('Ajustes'!$B$2)),"AVISO DESPUÉS DE AJUSTES; ","")&amp;IF(AND(D63="Decisión / selección del cliente",K63&lt;&gt;"Sí"),"DECISIÓN DEL CLIENTE - SIN VISTO BUENO ESCRITO; ","")&amp;IF(AND(D63="Material en espera",N(M63)=0),"MATERIAL EN ESPERA - SIN NUEVA FECHA; ","")&amp;IF(AND(N63="Sí",O63=""),"FALTA ORDEN DE CAMBIO - SIN NÚM.; ","")&amp;IF(F63="","DÍAS PERDIDOS EN BLANCO; ","")&amp;IF(AND(N(B63)&gt;0,C63="",TODAY()-N(B63)&gt;N('Ajustes'!$B$3)),"ABIERTO - SIN FECHA DE FIN; ",""))-2)))</f>
        <v/>
      </c>
    </row>
    <row r="64">
      <c r="B64" s="7" t="n"/>
      <c r="C64" s="7" t="n"/>
      <c r="E64" s="8" t="n"/>
      <c r="G64" s="8" t="n"/>
      <c r="I64" s="7" t="n"/>
      <c r="M64" s="7" t="n"/>
      <c r="P64" s="9" t="n"/>
      <c r="R64" s="8">
        <f>IF(NOT(OR(A64&lt;&gt;"",B64&lt;&gt;"",E64&lt;&gt;"")),"",IF(IF(A64="","SIN OBRA; ",IF(COUNTIF('Obras'!$A$2:$A$51,A64)=0,"OBRA NO ESTÁ EN OBRAS; ",""))&amp;IF(N(B64)=0,"SIN FECHA DE INICIO; ","")&amp;IF(D64="","SIN CAUSA; ","")&amp;IF(OR(H64&lt;&gt;"Sí",NOT(OR(J64="Correo",J64="Mensaje de texto",J64="Carta",J64="Aplicación / portal"))),"SIN AVISO POR ESCRITO AL CLIENTE; ","")&amp;IF(AND(N(B64)&gt;0,N(I64)&gt;0,N(I64)-N(B64)&gt;N('Ajustes'!$B$2)),"AVISO DESPUÉS DE AJUSTES; ","")&amp;IF(AND(D64="Decisión / selección del cliente",K64&lt;&gt;"Sí"),"DECISIÓN DEL CLIENTE - SIN VISTO BUENO ESCRITO; ","")&amp;IF(AND(D64="Material en espera",N(M64)=0),"MATERIAL EN ESPERA - SIN NUEVA FECHA; ","")&amp;IF(AND(N64="Sí",O64=""),"FALTA ORDEN DE CAMBIO - SIN NÚM.; ","")&amp;IF(F64="","DÍAS PERDIDOS EN BLANCO; ","")&amp;IF(AND(N(B64)&gt;0,C64="",TODAY()-N(B64)&gt;N('Ajustes'!$B$3)),"ABIERTO - SIN FECHA DE FIN; ","")="","",LEFT(IF(A64="","SIN OBRA; ",IF(COUNTIF('Obras'!$A$2:$A$51,A64)=0,"OBRA NO ESTÁ EN OBRAS; ",""))&amp;IF(N(B64)=0,"SIN FECHA DE INICIO; ","")&amp;IF(D64="","SIN CAUSA; ","")&amp;IF(OR(H64&lt;&gt;"Sí",NOT(OR(J64="Correo",J64="Mensaje de texto",J64="Carta",J64="Aplicación / portal"))),"SIN AVISO POR ESCRITO AL CLIENTE; ","")&amp;IF(AND(N(B64)&gt;0,N(I64)&gt;0,N(I64)-N(B64)&gt;N('Ajustes'!$B$2)),"AVISO DESPUÉS DE AJUSTES; ","")&amp;IF(AND(D64="Decisión / selección del cliente",K64&lt;&gt;"Sí"),"DECISIÓN DEL CLIENTE - SIN VISTO BUENO ESCRITO; ","")&amp;IF(AND(D64="Material en espera",N(M64)=0),"MATERIAL EN ESPERA - SIN NUEVA FECHA; ","")&amp;IF(AND(N64="Sí",O64=""),"FALTA ORDEN DE CAMBIO - SIN NÚM.; ","")&amp;IF(F64="","DÍAS PERDIDOS EN BLANCO; ","")&amp;IF(AND(N(B64)&gt;0,C64="",TODAY()-N(B64)&gt;N('Ajustes'!$B$3)),"ABIERTO - SIN FECHA DE FIN; ",""),LEN(IF(A64="","SIN OBRA; ",IF(COUNTIF('Obras'!$A$2:$A$51,A64)=0,"OBRA NO ESTÁ EN OBRAS; ",""))&amp;IF(N(B64)=0,"SIN FECHA DE INICIO; ","")&amp;IF(D64="","SIN CAUSA; ","")&amp;IF(OR(H64&lt;&gt;"Sí",NOT(OR(J64="Correo",J64="Mensaje de texto",J64="Carta",J64="Aplicación / portal"))),"SIN AVISO POR ESCRITO AL CLIENTE; ","")&amp;IF(AND(N(B64)&gt;0,N(I64)&gt;0,N(I64)-N(B64)&gt;N('Ajustes'!$B$2)),"AVISO DESPUÉS DE AJUSTES; ","")&amp;IF(AND(D64="Decisión / selección del cliente",K64&lt;&gt;"Sí"),"DECISIÓN DEL CLIENTE - SIN VISTO BUENO ESCRITO; ","")&amp;IF(AND(D64="Material en espera",N(M64)=0),"MATERIAL EN ESPERA - SIN NUEVA FECHA; ","")&amp;IF(AND(N64="Sí",O64=""),"FALTA ORDEN DE CAMBIO - SIN NÚM.; ","")&amp;IF(F64="","DÍAS PERDIDOS EN BLANCO; ","")&amp;IF(AND(N(B64)&gt;0,C64="",TODAY()-N(B64)&gt;N('Ajustes'!$B$3)),"ABIERTO - SIN FECHA DE FIN; ",""))-2)))</f>
        <v/>
      </c>
    </row>
    <row r="65">
      <c r="B65" s="7" t="n"/>
      <c r="C65" s="7" t="n"/>
      <c r="E65" s="8" t="n"/>
      <c r="G65" s="8" t="n"/>
      <c r="I65" s="7" t="n"/>
      <c r="M65" s="7" t="n"/>
      <c r="P65" s="9" t="n"/>
      <c r="R65" s="8">
        <f>IF(NOT(OR(A65&lt;&gt;"",B65&lt;&gt;"",E65&lt;&gt;"")),"",IF(IF(A65="","SIN OBRA; ",IF(COUNTIF('Obras'!$A$2:$A$51,A65)=0,"OBRA NO ESTÁ EN OBRAS; ",""))&amp;IF(N(B65)=0,"SIN FECHA DE INICIO; ","")&amp;IF(D65="","SIN CAUSA; ","")&amp;IF(OR(H65&lt;&gt;"Sí",NOT(OR(J65="Correo",J65="Mensaje de texto",J65="Carta",J65="Aplicación / portal"))),"SIN AVISO POR ESCRITO AL CLIENTE; ","")&amp;IF(AND(N(B65)&gt;0,N(I65)&gt;0,N(I65)-N(B65)&gt;N('Ajustes'!$B$2)),"AVISO DESPUÉS DE AJUSTES; ","")&amp;IF(AND(D65="Decisión / selección del cliente",K65&lt;&gt;"Sí"),"DECISIÓN DEL CLIENTE - SIN VISTO BUENO ESCRITO; ","")&amp;IF(AND(D65="Material en espera",N(M65)=0),"MATERIAL EN ESPERA - SIN NUEVA FECHA; ","")&amp;IF(AND(N65="Sí",O65=""),"FALTA ORDEN DE CAMBIO - SIN NÚM.; ","")&amp;IF(F65="","DÍAS PERDIDOS EN BLANCO; ","")&amp;IF(AND(N(B65)&gt;0,C65="",TODAY()-N(B65)&gt;N('Ajustes'!$B$3)),"ABIERTO - SIN FECHA DE FIN; ","")="","",LEFT(IF(A65="","SIN OBRA; ",IF(COUNTIF('Obras'!$A$2:$A$51,A65)=0,"OBRA NO ESTÁ EN OBRAS; ",""))&amp;IF(N(B65)=0,"SIN FECHA DE INICIO; ","")&amp;IF(D65="","SIN CAUSA; ","")&amp;IF(OR(H65&lt;&gt;"Sí",NOT(OR(J65="Correo",J65="Mensaje de texto",J65="Carta",J65="Aplicación / portal"))),"SIN AVISO POR ESCRITO AL CLIENTE; ","")&amp;IF(AND(N(B65)&gt;0,N(I65)&gt;0,N(I65)-N(B65)&gt;N('Ajustes'!$B$2)),"AVISO DESPUÉS DE AJUSTES; ","")&amp;IF(AND(D65="Decisión / selección del cliente",K65&lt;&gt;"Sí"),"DECISIÓN DEL CLIENTE - SIN VISTO BUENO ESCRITO; ","")&amp;IF(AND(D65="Material en espera",N(M65)=0),"MATERIAL EN ESPERA - SIN NUEVA FECHA; ","")&amp;IF(AND(N65="Sí",O65=""),"FALTA ORDEN DE CAMBIO - SIN NÚM.; ","")&amp;IF(F65="","DÍAS PERDIDOS EN BLANCO; ","")&amp;IF(AND(N(B65)&gt;0,C65="",TODAY()-N(B65)&gt;N('Ajustes'!$B$3)),"ABIERTO - SIN FECHA DE FIN; ",""),LEN(IF(A65="","SIN OBRA; ",IF(COUNTIF('Obras'!$A$2:$A$51,A65)=0,"OBRA NO ESTÁ EN OBRAS; ",""))&amp;IF(N(B65)=0,"SIN FECHA DE INICIO; ","")&amp;IF(D65="","SIN CAUSA; ","")&amp;IF(OR(H65&lt;&gt;"Sí",NOT(OR(J65="Correo",J65="Mensaje de texto",J65="Carta",J65="Aplicación / portal"))),"SIN AVISO POR ESCRITO AL CLIENTE; ","")&amp;IF(AND(N(B65)&gt;0,N(I65)&gt;0,N(I65)-N(B65)&gt;N('Ajustes'!$B$2)),"AVISO DESPUÉS DE AJUSTES; ","")&amp;IF(AND(D65="Decisión / selección del cliente",K65&lt;&gt;"Sí"),"DECISIÓN DEL CLIENTE - SIN VISTO BUENO ESCRITO; ","")&amp;IF(AND(D65="Material en espera",N(M65)=0),"MATERIAL EN ESPERA - SIN NUEVA FECHA; ","")&amp;IF(AND(N65="Sí",O65=""),"FALTA ORDEN DE CAMBIO - SIN NÚM.; ","")&amp;IF(F65="","DÍAS PERDIDOS EN BLANCO; ","")&amp;IF(AND(N(B65)&gt;0,C65="",TODAY()-N(B65)&gt;N('Ajustes'!$B$3)),"ABIERTO - SIN FECHA DE FIN; ",""))-2)))</f>
        <v/>
      </c>
    </row>
    <row r="66">
      <c r="B66" s="7" t="n"/>
      <c r="C66" s="7" t="n"/>
      <c r="E66" s="8" t="n"/>
      <c r="G66" s="8" t="n"/>
      <c r="I66" s="7" t="n"/>
      <c r="M66" s="7" t="n"/>
      <c r="P66" s="9" t="n"/>
      <c r="R66" s="8">
        <f>IF(NOT(OR(A66&lt;&gt;"",B66&lt;&gt;"",E66&lt;&gt;"")),"",IF(IF(A66="","SIN OBRA; ",IF(COUNTIF('Obras'!$A$2:$A$51,A66)=0,"OBRA NO ESTÁ EN OBRAS; ",""))&amp;IF(N(B66)=0,"SIN FECHA DE INICIO; ","")&amp;IF(D66="","SIN CAUSA; ","")&amp;IF(OR(H66&lt;&gt;"Sí",NOT(OR(J66="Correo",J66="Mensaje de texto",J66="Carta",J66="Aplicación / portal"))),"SIN AVISO POR ESCRITO AL CLIENTE; ","")&amp;IF(AND(N(B66)&gt;0,N(I66)&gt;0,N(I66)-N(B66)&gt;N('Ajustes'!$B$2)),"AVISO DESPUÉS DE AJUSTES; ","")&amp;IF(AND(D66="Decisión / selección del cliente",K66&lt;&gt;"Sí"),"DECISIÓN DEL CLIENTE - SIN VISTO BUENO ESCRITO; ","")&amp;IF(AND(D66="Material en espera",N(M66)=0),"MATERIAL EN ESPERA - SIN NUEVA FECHA; ","")&amp;IF(AND(N66="Sí",O66=""),"FALTA ORDEN DE CAMBIO - SIN NÚM.; ","")&amp;IF(F66="","DÍAS PERDIDOS EN BLANCO; ","")&amp;IF(AND(N(B66)&gt;0,C66="",TODAY()-N(B66)&gt;N('Ajustes'!$B$3)),"ABIERTO - SIN FECHA DE FIN; ","")="","",LEFT(IF(A66="","SIN OBRA; ",IF(COUNTIF('Obras'!$A$2:$A$51,A66)=0,"OBRA NO ESTÁ EN OBRAS; ",""))&amp;IF(N(B66)=0,"SIN FECHA DE INICIO; ","")&amp;IF(D66="","SIN CAUSA; ","")&amp;IF(OR(H66&lt;&gt;"Sí",NOT(OR(J66="Correo",J66="Mensaje de texto",J66="Carta",J66="Aplicación / portal"))),"SIN AVISO POR ESCRITO AL CLIENTE; ","")&amp;IF(AND(N(B66)&gt;0,N(I66)&gt;0,N(I66)-N(B66)&gt;N('Ajustes'!$B$2)),"AVISO DESPUÉS DE AJUSTES; ","")&amp;IF(AND(D66="Decisión / selección del cliente",K66&lt;&gt;"Sí"),"DECISIÓN DEL CLIENTE - SIN VISTO BUENO ESCRITO; ","")&amp;IF(AND(D66="Material en espera",N(M66)=0),"MATERIAL EN ESPERA - SIN NUEVA FECHA; ","")&amp;IF(AND(N66="Sí",O66=""),"FALTA ORDEN DE CAMBIO - SIN NÚM.; ","")&amp;IF(F66="","DÍAS PERDIDOS EN BLANCO; ","")&amp;IF(AND(N(B66)&gt;0,C66="",TODAY()-N(B66)&gt;N('Ajustes'!$B$3)),"ABIERTO - SIN FECHA DE FIN; ",""),LEN(IF(A66="","SIN OBRA; ",IF(COUNTIF('Obras'!$A$2:$A$51,A66)=0,"OBRA NO ESTÁ EN OBRAS; ",""))&amp;IF(N(B66)=0,"SIN FECHA DE INICIO; ","")&amp;IF(D66="","SIN CAUSA; ","")&amp;IF(OR(H66&lt;&gt;"Sí",NOT(OR(J66="Correo",J66="Mensaje de texto",J66="Carta",J66="Aplicación / portal"))),"SIN AVISO POR ESCRITO AL CLIENTE; ","")&amp;IF(AND(N(B66)&gt;0,N(I66)&gt;0,N(I66)-N(B66)&gt;N('Ajustes'!$B$2)),"AVISO DESPUÉS DE AJUSTES; ","")&amp;IF(AND(D66="Decisión / selección del cliente",K66&lt;&gt;"Sí"),"DECISIÓN DEL CLIENTE - SIN VISTO BUENO ESCRITO; ","")&amp;IF(AND(D66="Material en espera",N(M66)=0),"MATERIAL EN ESPERA - SIN NUEVA FECHA; ","")&amp;IF(AND(N66="Sí",O66=""),"FALTA ORDEN DE CAMBIO - SIN NÚM.; ","")&amp;IF(F66="","DÍAS PERDIDOS EN BLANCO; ","")&amp;IF(AND(N(B66)&gt;0,C66="",TODAY()-N(B66)&gt;N('Ajustes'!$B$3)),"ABIERTO - SIN FECHA DE FIN; ",""))-2)))</f>
        <v/>
      </c>
    </row>
    <row r="67">
      <c r="B67" s="7" t="n"/>
      <c r="C67" s="7" t="n"/>
      <c r="E67" s="8" t="n"/>
      <c r="G67" s="8" t="n"/>
      <c r="I67" s="7" t="n"/>
      <c r="M67" s="7" t="n"/>
      <c r="P67" s="9" t="n"/>
      <c r="R67" s="8">
        <f>IF(NOT(OR(A67&lt;&gt;"",B67&lt;&gt;"",E67&lt;&gt;"")),"",IF(IF(A67="","SIN OBRA; ",IF(COUNTIF('Obras'!$A$2:$A$51,A67)=0,"OBRA NO ESTÁ EN OBRAS; ",""))&amp;IF(N(B67)=0,"SIN FECHA DE INICIO; ","")&amp;IF(D67="","SIN CAUSA; ","")&amp;IF(OR(H67&lt;&gt;"Sí",NOT(OR(J67="Correo",J67="Mensaje de texto",J67="Carta",J67="Aplicación / portal"))),"SIN AVISO POR ESCRITO AL CLIENTE; ","")&amp;IF(AND(N(B67)&gt;0,N(I67)&gt;0,N(I67)-N(B67)&gt;N('Ajustes'!$B$2)),"AVISO DESPUÉS DE AJUSTES; ","")&amp;IF(AND(D67="Decisión / selección del cliente",K67&lt;&gt;"Sí"),"DECISIÓN DEL CLIENTE - SIN VISTO BUENO ESCRITO; ","")&amp;IF(AND(D67="Material en espera",N(M67)=0),"MATERIAL EN ESPERA - SIN NUEVA FECHA; ","")&amp;IF(AND(N67="Sí",O67=""),"FALTA ORDEN DE CAMBIO - SIN NÚM.; ","")&amp;IF(F67="","DÍAS PERDIDOS EN BLANCO; ","")&amp;IF(AND(N(B67)&gt;0,C67="",TODAY()-N(B67)&gt;N('Ajustes'!$B$3)),"ABIERTO - SIN FECHA DE FIN; ","")="","",LEFT(IF(A67="","SIN OBRA; ",IF(COUNTIF('Obras'!$A$2:$A$51,A67)=0,"OBRA NO ESTÁ EN OBRAS; ",""))&amp;IF(N(B67)=0,"SIN FECHA DE INICIO; ","")&amp;IF(D67="","SIN CAUSA; ","")&amp;IF(OR(H67&lt;&gt;"Sí",NOT(OR(J67="Correo",J67="Mensaje de texto",J67="Carta",J67="Aplicación / portal"))),"SIN AVISO POR ESCRITO AL CLIENTE; ","")&amp;IF(AND(N(B67)&gt;0,N(I67)&gt;0,N(I67)-N(B67)&gt;N('Ajustes'!$B$2)),"AVISO DESPUÉS DE AJUSTES; ","")&amp;IF(AND(D67="Decisión / selección del cliente",K67&lt;&gt;"Sí"),"DECISIÓN DEL CLIENTE - SIN VISTO BUENO ESCRITO; ","")&amp;IF(AND(D67="Material en espera",N(M67)=0),"MATERIAL EN ESPERA - SIN NUEVA FECHA; ","")&amp;IF(AND(N67="Sí",O67=""),"FALTA ORDEN DE CAMBIO - SIN NÚM.; ","")&amp;IF(F67="","DÍAS PERDIDOS EN BLANCO; ","")&amp;IF(AND(N(B67)&gt;0,C67="",TODAY()-N(B67)&gt;N('Ajustes'!$B$3)),"ABIERTO - SIN FECHA DE FIN; ",""),LEN(IF(A67="","SIN OBRA; ",IF(COUNTIF('Obras'!$A$2:$A$51,A67)=0,"OBRA NO ESTÁ EN OBRAS; ",""))&amp;IF(N(B67)=0,"SIN FECHA DE INICIO; ","")&amp;IF(D67="","SIN CAUSA; ","")&amp;IF(OR(H67&lt;&gt;"Sí",NOT(OR(J67="Correo",J67="Mensaje de texto",J67="Carta",J67="Aplicación / portal"))),"SIN AVISO POR ESCRITO AL CLIENTE; ","")&amp;IF(AND(N(B67)&gt;0,N(I67)&gt;0,N(I67)-N(B67)&gt;N('Ajustes'!$B$2)),"AVISO DESPUÉS DE AJUSTES; ","")&amp;IF(AND(D67="Decisión / selección del cliente",K67&lt;&gt;"Sí"),"DECISIÓN DEL CLIENTE - SIN VISTO BUENO ESCRITO; ","")&amp;IF(AND(D67="Material en espera",N(M67)=0),"MATERIAL EN ESPERA - SIN NUEVA FECHA; ","")&amp;IF(AND(N67="Sí",O67=""),"FALTA ORDEN DE CAMBIO - SIN NÚM.; ","")&amp;IF(F67="","DÍAS PERDIDOS EN BLANCO; ","")&amp;IF(AND(N(B67)&gt;0,C67="",TODAY()-N(B67)&gt;N('Ajustes'!$B$3)),"ABIERTO - SIN FECHA DE FIN; ",""))-2)))</f>
        <v/>
      </c>
    </row>
    <row r="68">
      <c r="B68" s="7" t="n"/>
      <c r="C68" s="7" t="n"/>
      <c r="E68" s="8" t="n"/>
      <c r="G68" s="8" t="n"/>
      <c r="I68" s="7" t="n"/>
      <c r="M68" s="7" t="n"/>
      <c r="P68" s="9" t="n"/>
      <c r="R68" s="8">
        <f>IF(NOT(OR(A68&lt;&gt;"",B68&lt;&gt;"",E68&lt;&gt;"")),"",IF(IF(A68="","SIN OBRA; ",IF(COUNTIF('Obras'!$A$2:$A$51,A68)=0,"OBRA NO ESTÁ EN OBRAS; ",""))&amp;IF(N(B68)=0,"SIN FECHA DE INICIO; ","")&amp;IF(D68="","SIN CAUSA; ","")&amp;IF(OR(H68&lt;&gt;"Sí",NOT(OR(J68="Correo",J68="Mensaje de texto",J68="Carta",J68="Aplicación / portal"))),"SIN AVISO POR ESCRITO AL CLIENTE; ","")&amp;IF(AND(N(B68)&gt;0,N(I68)&gt;0,N(I68)-N(B68)&gt;N('Ajustes'!$B$2)),"AVISO DESPUÉS DE AJUSTES; ","")&amp;IF(AND(D68="Decisión / selección del cliente",K68&lt;&gt;"Sí"),"DECISIÓN DEL CLIENTE - SIN VISTO BUENO ESCRITO; ","")&amp;IF(AND(D68="Material en espera",N(M68)=0),"MATERIAL EN ESPERA - SIN NUEVA FECHA; ","")&amp;IF(AND(N68="Sí",O68=""),"FALTA ORDEN DE CAMBIO - SIN NÚM.; ","")&amp;IF(F68="","DÍAS PERDIDOS EN BLANCO; ","")&amp;IF(AND(N(B68)&gt;0,C68="",TODAY()-N(B68)&gt;N('Ajustes'!$B$3)),"ABIERTO - SIN FECHA DE FIN; ","")="","",LEFT(IF(A68="","SIN OBRA; ",IF(COUNTIF('Obras'!$A$2:$A$51,A68)=0,"OBRA NO ESTÁ EN OBRAS; ",""))&amp;IF(N(B68)=0,"SIN FECHA DE INICIO; ","")&amp;IF(D68="","SIN CAUSA; ","")&amp;IF(OR(H68&lt;&gt;"Sí",NOT(OR(J68="Correo",J68="Mensaje de texto",J68="Carta",J68="Aplicación / portal"))),"SIN AVISO POR ESCRITO AL CLIENTE; ","")&amp;IF(AND(N(B68)&gt;0,N(I68)&gt;0,N(I68)-N(B68)&gt;N('Ajustes'!$B$2)),"AVISO DESPUÉS DE AJUSTES; ","")&amp;IF(AND(D68="Decisión / selección del cliente",K68&lt;&gt;"Sí"),"DECISIÓN DEL CLIENTE - SIN VISTO BUENO ESCRITO; ","")&amp;IF(AND(D68="Material en espera",N(M68)=0),"MATERIAL EN ESPERA - SIN NUEVA FECHA; ","")&amp;IF(AND(N68="Sí",O68=""),"FALTA ORDEN DE CAMBIO - SIN NÚM.; ","")&amp;IF(F68="","DÍAS PERDIDOS EN BLANCO; ","")&amp;IF(AND(N(B68)&gt;0,C68="",TODAY()-N(B68)&gt;N('Ajustes'!$B$3)),"ABIERTO - SIN FECHA DE FIN; ",""),LEN(IF(A68="","SIN OBRA; ",IF(COUNTIF('Obras'!$A$2:$A$51,A68)=0,"OBRA NO ESTÁ EN OBRAS; ",""))&amp;IF(N(B68)=0,"SIN FECHA DE INICIO; ","")&amp;IF(D68="","SIN CAUSA; ","")&amp;IF(OR(H68&lt;&gt;"Sí",NOT(OR(J68="Correo",J68="Mensaje de texto",J68="Carta",J68="Aplicación / portal"))),"SIN AVISO POR ESCRITO AL CLIENTE; ","")&amp;IF(AND(N(B68)&gt;0,N(I68)&gt;0,N(I68)-N(B68)&gt;N('Ajustes'!$B$2)),"AVISO DESPUÉS DE AJUSTES; ","")&amp;IF(AND(D68="Decisión / selección del cliente",K68&lt;&gt;"Sí"),"DECISIÓN DEL CLIENTE - SIN VISTO BUENO ESCRITO; ","")&amp;IF(AND(D68="Material en espera",N(M68)=0),"MATERIAL EN ESPERA - SIN NUEVA FECHA; ","")&amp;IF(AND(N68="Sí",O68=""),"FALTA ORDEN DE CAMBIO - SIN NÚM.; ","")&amp;IF(F68="","DÍAS PERDIDOS EN BLANCO; ","")&amp;IF(AND(N(B68)&gt;0,C68="",TODAY()-N(B68)&gt;N('Ajustes'!$B$3)),"ABIERTO - SIN FECHA DE FIN; ",""))-2)))</f>
        <v/>
      </c>
    </row>
    <row r="69">
      <c r="B69" s="7" t="n"/>
      <c r="C69" s="7" t="n"/>
      <c r="E69" s="8" t="n"/>
      <c r="G69" s="8" t="n"/>
      <c r="I69" s="7" t="n"/>
      <c r="M69" s="7" t="n"/>
      <c r="P69" s="9" t="n"/>
      <c r="R69" s="8">
        <f>IF(NOT(OR(A69&lt;&gt;"",B69&lt;&gt;"",E69&lt;&gt;"")),"",IF(IF(A69="","SIN OBRA; ",IF(COUNTIF('Obras'!$A$2:$A$51,A69)=0,"OBRA NO ESTÁ EN OBRAS; ",""))&amp;IF(N(B69)=0,"SIN FECHA DE INICIO; ","")&amp;IF(D69="","SIN CAUSA; ","")&amp;IF(OR(H69&lt;&gt;"Sí",NOT(OR(J69="Correo",J69="Mensaje de texto",J69="Carta",J69="Aplicación / portal"))),"SIN AVISO POR ESCRITO AL CLIENTE; ","")&amp;IF(AND(N(B69)&gt;0,N(I69)&gt;0,N(I69)-N(B69)&gt;N('Ajustes'!$B$2)),"AVISO DESPUÉS DE AJUSTES; ","")&amp;IF(AND(D69="Decisión / selección del cliente",K69&lt;&gt;"Sí"),"DECISIÓN DEL CLIENTE - SIN VISTO BUENO ESCRITO; ","")&amp;IF(AND(D69="Material en espera",N(M69)=0),"MATERIAL EN ESPERA - SIN NUEVA FECHA; ","")&amp;IF(AND(N69="Sí",O69=""),"FALTA ORDEN DE CAMBIO - SIN NÚM.; ","")&amp;IF(F69="","DÍAS PERDIDOS EN BLANCO; ","")&amp;IF(AND(N(B69)&gt;0,C69="",TODAY()-N(B69)&gt;N('Ajustes'!$B$3)),"ABIERTO - SIN FECHA DE FIN; ","")="","",LEFT(IF(A69="","SIN OBRA; ",IF(COUNTIF('Obras'!$A$2:$A$51,A69)=0,"OBRA NO ESTÁ EN OBRAS; ",""))&amp;IF(N(B69)=0,"SIN FECHA DE INICIO; ","")&amp;IF(D69="","SIN CAUSA; ","")&amp;IF(OR(H69&lt;&gt;"Sí",NOT(OR(J69="Correo",J69="Mensaje de texto",J69="Carta",J69="Aplicación / portal"))),"SIN AVISO POR ESCRITO AL CLIENTE; ","")&amp;IF(AND(N(B69)&gt;0,N(I69)&gt;0,N(I69)-N(B69)&gt;N('Ajustes'!$B$2)),"AVISO DESPUÉS DE AJUSTES; ","")&amp;IF(AND(D69="Decisión / selección del cliente",K69&lt;&gt;"Sí"),"DECISIÓN DEL CLIENTE - SIN VISTO BUENO ESCRITO; ","")&amp;IF(AND(D69="Material en espera",N(M69)=0),"MATERIAL EN ESPERA - SIN NUEVA FECHA; ","")&amp;IF(AND(N69="Sí",O69=""),"FALTA ORDEN DE CAMBIO - SIN NÚM.; ","")&amp;IF(F69="","DÍAS PERDIDOS EN BLANCO; ","")&amp;IF(AND(N(B69)&gt;0,C69="",TODAY()-N(B69)&gt;N('Ajustes'!$B$3)),"ABIERTO - SIN FECHA DE FIN; ",""),LEN(IF(A69="","SIN OBRA; ",IF(COUNTIF('Obras'!$A$2:$A$51,A69)=0,"OBRA NO ESTÁ EN OBRAS; ",""))&amp;IF(N(B69)=0,"SIN FECHA DE INICIO; ","")&amp;IF(D69="","SIN CAUSA; ","")&amp;IF(OR(H69&lt;&gt;"Sí",NOT(OR(J69="Correo",J69="Mensaje de texto",J69="Carta",J69="Aplicación / portal"))),"SIN AVISO POR ESCRITO AL CLIENTE; ","")&amp;IF(AND(N(B69)&gt;0,N(I69)&gt;0,N(I69)-N(B69)&gt;N('Ajustes'!$B$2)),"AVISO DESPUÉS DE AJUSTES; ","")&amp;IF(AND(D69="Decisión / selección del cliente",K69&lt;&gt;"Sí"),"DECISIÓN DEL CLIENTE - SIN VISTO BUENO ESCRITO; ","")&amp;IF(AND(D69="Material en espera",N(M69)=0),"MATERIAL EN ESPERA - SIN NUEVA FECHA; ","")&amp;IF(AND(N69="Sí",O69=""),"FALTA ORDEN DE CAMBIO - SIN NÚM.; ","")&amp;IF(F69="","DÍAS PERDIDOS EN BLANCO; ","")&amp;IF(AND(N(B69)&gt;0,C69="",TODAY()-N(B69)&gt;N('Ajustes'!$B$3)),"ABIERTO - SIN FECHA DE FIN; ",""))-2)))</f>
        <v/>
      </c>
    </row>
    <row r="70">
      <c r="B70" s="7" t="n"/>
      <c r="C70" s="7" t="n"/>
      <c r="E70" s="8" t="n"/>
      <c r="G70" s="8" t="n"/>
      <c r="I70" s="7" t="n"/>
      <c r="M70" s="7" t="n"/>
      <c r="P70" s="9" t="n"/>
      <c r="R70" s="8">
        <f>IF(NOT(OR(A70&lt;&gt;"",B70&lt;&gt;"",E70&lt;&gt;"")),"",IF(IF(A70="","SIN OBRA; ",IF(COUNTIF('Obras'!$A$2:$A$51,A70)=0,"OBRA NO ESTÁ EN OBRAS; ",""))&amp;IF(N(B70)=0,"SIN FECHA DE INICIO; ","")&amp;IF(D70="","SIN CAUSA; ","")&amp;IF(OR(H70&lt;&gt;"Sí",NOT(OR(J70="Correo",J70="Mensaje de texto",J70="Carta",J70="Aplicación / portal"))),"SIN AVISO POR ESCRITO AL CLIENTE; ","")&amp;IF(AND(N(B70)&gt;0,N(I70)&gt;0,N(I70)-N(B70)&gt;N('Ajustes'!$B$2)),"AVISO DESPUÉS DE AJUSTES; ","")&amp;IF(AND(D70="Decisión / selección del cliente",K70&lt;&gt;"Sí"),"DECISIÓN DEL CLIENTE - SIN VISTO BUENO ESCRITO; ","")&amp;IF(AND(D70="Material en espera",N(M70)=0),"MATERIAL EN ESPERA - SIN NUEVA FECHA; ","")&amp;IF(AND(N70="Sí",O70=""),"FALTA ORDEN DE CAMBIO - SIN NÚM.; ","")&amp;IF(F70="","DÍAS PERDIDOS EN BLANCO; ","")&amp;IF(AND(N(B70)&gt;0,C70="",TODAY()-N(B70)&gt;N('Ajustes'!$B$3)),"ABIERTO - SIN FECHA DE FIN; ","")="","",LEFT(IF(A70="","SIN OBRA; ",IF(COUNTIF('Obras'!$A$2:$A$51,A70)=0,"OBRA NO ESTÁ EN OBRAS; ",""))&amp;IF(N(B70)=0,"SIN FECHA DE INICIO; ","")&amp;IF(D70="","SIN CAUSA; ","")&amp;IF(OR(H70&lt;&gt;"Sí",NOT(OR(J70="Correo",J70="Mensaje de texto",J70="Carta",J70="Aplicación / portal"))),"SIN AVISO POR ESCRITO AL CLIENTE; ","")&amp;IF(AND(N(B70)&gt;0,N(I70)&gt;0,N(I70)-N(B70)&gt;N('Ajustes'!$B$2)),"AVISO DESPUÉS DE AJUSTES; ","")&amp;IF(AND(D70="Decisión / selección del cliente",K70&lt;&gt;"Sí"),"DECISIÓN DEL CLIENTE - SIN VISTO BUENO ESCRITO; ","")&amp;IF(AND(D70="Material en espera",N(M70)=0),"MATERIAL EN ESPERA - SIN NUEVA FECHA; ","")&amp;IF(AND(N70="Sí",O70=""),"FALTA ORDEN DE CAMBIO - SIN NÚM.; ","")&amp;IF(F70="","DÍAS PERDIDOS EN BLANCO; ","")&amp;IF(AND(N(B70)&gt;0,C70="",TODAY()-N(B70)&gt;N('Ajustes'!$B$3)),"ABIERTO - SIN FECHA DE FIN; ",""),LEN(IF(A70="","SIN OBRA; ",IF(COUNTIF('Obras'!$A$2:$A$51,A70)=0,"OBRA NO ESTÁ EN OBRAS; ",""))&amp;IF(N(B70)=0,"SIN FECHA DE INICIO; ","")&amp;IF(D70="","SIN CAUSA; ","")&amp;IF(OR(H70&lt;&gt;"Sí",NOT(OR(J70="Correo",J70="Mensaje de texto",J70="Carta",J70="Aplicación / portal"))),"SIN AVISO POR ESCRITO AL CLIENTE; ","")&amp;IF(AND(N(B70)&gt;0,N(I70)&gt;0,N(I70)-N(B70)&gt;N('Ajustes'!$B$2)),"AVISO DESPUÉS DE AJUSTES; ","")&amp;IF(AND(D70="Decisión / selección del cliente",K70&lt;&gt;"Sí"),"DECISIÓN DEL CLIENTE - SIN VISTO BUENO ESCRITO; ","")&amp;IF(AND(D70="Material en espera",N(M70)=0),"MATERIAL EN ESPERA - SIN NUEVA FECHA; ","")&amp;IF(AND(N70="Sí",O70=""),"FALTA ORDEN DE CAMBIO - SIN NÚM.; ","")&amp;IF(F70="","DÍAS PERDIDOS EN BLANCO; ","")&amp;IF(AND(N(B70)&gt;0,C70="",TODAY()-N(B70)&gt;N('Ajustes'!$B$3)),"ABIERTO - SIN FECHA DE FIN; ",""))-2)))</f>
        <v/>
      </c>
    </row>
    <row r="71">
      <c r="B71" s="7" t="n"/>
      <c r="C71" s="7" t="n"/>
      <c r="E71" s="8" t="n"/>
      <c r="G71" s="8" t="n"/>
      <c r="I71" s="7" t="n"/>
      <c r="M71" s="7" t="n"/>
      <c r="P71" s="9" t="n"/>
      <c r="R71" s="8">
        <f>IF(NOT(OR(A71&lt;&gt;"",B71&lt;&gt;"",E71&lt;&gt;"")),"",IF(IF(A71="","SIN OBRA; ",IF(COUNTIF('Obras'!$A$2:$A$51,A71)=0,"OBRA NO ESTÁ EN OBRAS; ",""))&amp;IF(N(B71)=0,"SIN FECHA DE INICIO; ","")&amp;IF(D71="","SIN CAUSA; ","")&amp;IF(OR(H71&lt;&gt;"Sí",NOT(OR(J71="Correo",J71="Mensaje de texto",J71="Carta",J71="Aplicación / portal"))),"SIN AVISO POR ESCRITO AL CLIENTE; ","")&amp;IF(AND(N(B71)&gt;0,N(I71)&gt;0,N(I71)-N(B71)&gt;N('Ajustes'!$B$2)),"AVISO DESPUÉS DE AJUSTES; ","")&amp;IF(AND(D71="Decisión / selección del cliente",K71&lt;&gt;"Sí"),"DECISIÓN DEL CLIENTE - SIN VISTO BUENO ESCRITO; ","")&amp;IF(AND(D71="Material en espera",N(M71)=0),"MATERIAL EN ESPERA - SIN NUEVA FECHA; ","")&amp;IF(AND(N71="Sí",O71=""),"FALTA ORDEN DE CAMBIO - SIN NÚM.; ","")&amp;IF(F71="","DÍAS PERDIDOS EN BLANCO; ","")&amp;IF(AND(N(B71)&gt;0,C71="",TODAY()-N(B71)&gt;N('Ajustes'!$B$3)),"ABIERTO - SIN FECHA DE FIN; ","")="","",LEFT(IF(A71="","SIN OBRA; ",IF(COUNTIF('Obras'!$A$2:$A$51,A71)=0,"OBRA NO ESTÁ EN OBRAS; ",""))&amp;IF(N(B71)=0,"SIN FECHA DE INICIO; ","")&amp;IF(D71="","SIN CAUSA; ","")&amp;IF(OR(H71&lt;&gt;"Sí",NOT(OR(J71="Correo",J71="Mensaje de texto",J71="Carta",J71="Aplicación / portal"))),"SIN AVISO POR ESCRITO AL CLIENTE; ","")&amp;IF(AND(N(B71)&gt;0,N(I71)&gt;0,N(I71)-N(B71)&gt;N('Ajustes'!$B$2)),"AVISO DESPUÉS DE AJUSTES; ","")&amp;IF(AND(D71="Decisión / selección del cliente",K71&lt;&gt;"Sí"),"DECISIÓN DEL CLIENTE - SIN VISTO BUENO ESCRITO; ","")&amp;IF(AND(D71="Material en espera",N(M71)=0),"MATERIAL EN ESPERA - SIN NUEVA FECHA; ","")&amp;IF(AND(N71="Sí",O71=""),"FALTA ORDEN DE CAMBIO - SIN NÚM.; ","")&amp;IF(F71="","DÍAS PERDIDOS EN BLANCO; ","")&amp;IF(AND(N(B71)&gt;0,C71="",TODAY()-N(B71)&gt;N('Ajustes'!$B$3)),"ABIERTO - SIN FECHA DE FIN; ",""),LEN(IF(A71="","SIN OBRA; ",IF(COUNTIF('Obras'!$A$2:$A$51,A71)=0,"OBRA NO ESTÁ EN OBRAS; ",""))&amp;IF(N(B71)=0,"SIN FECHA DE INICIO; ","")&amp;IF(D71="","SIN CAUSA; ","")&amp;IF(OR(H71&lt;&gt;"Sí",NOT(OR(J71="Correo",J71="Mensaje de texto",J71="Carta",J71="Aplicación / portal"))),"SIN AVISO POR ESCRITO AL CLIENTE; ","")&amp;IF(AND(N(B71)&gt;0,N(I71)&gt;0,N(I71)-N(B71)&gt;N('Ajustes'!$B$2)),"AVISO DESPUÉS DE AJUSTES; ","")&amp;IF(AND(D71="Decisión / selección del cliente",K71&lt;&gt;"Sí"),"DECISIÓN DEL CLIENTE - SIN VISTO BUENO ESCRITO; ","")&amp;IF(AND(D71="Material en espera",N(M71)=0),"MATERIAL EN ESPERA - SIN NUEVA FECHA; ","")&amp;IF(AND(N71="Sí",O71=""),"FALTA ORDEN DE CAMBIO - SIN NÚM.; ","")&amp;IF(F71="","DÍAS PERDIDOS EN BLANCO; ","")&amp;IF(AND(N(B71)&gt;0,C71="",TODAY()-N(B71)&gt;N('Ajustes'!$B$3)),"ABIERTO - SIN FECHA DE FIN; ",""))-2)))</f>
        <v/>
      </c>
    </row>
    <row r="72">
      <c r="B72" s="7" t="n"/>
      <c r="C72" s="7" t="n"/>
      <c r="E72" s="8" t="n"/>
      <c r="G72" s="8" t="n"/>
      <c r="I72" s="7" t="n"/>
      <c r="M72" s="7" t="n"/>
      <c r="P72" s="9" t="n"/>
      <c r="R72" s="8">
        <f>IF(NOT(OR(A72&lt;&gt;"",B72&lt;&gt;"",E72&lt;&gt;"")),"",IF(IF(A72="","SIN OBRA; ",IF(COUNTIF('Obras'!$A$2:$A$51,A72)=0,"OBRA NO ESTÁ EN OBRAS; ",""))&amp;IF(N(B72)=0,"SIN FECHA DE INICIO; ","")&amp;IF(D72="","SIN CAUSA; ","")&amp;IF(OR(H72&lt;&gt;"Sí",NOT(OR(J72="Correo",J72="Mensaje de texto",J72="Carta",J72="Aplicación / portal"))),"SIN AVISO POR ESCRITO AL CLIENTE; ","")&amp;IF(AND(N(B72)&gt;0,N(I72)&gt;0,N(I72)-N(B72)&gt;N('Ajustes'!$B$2)),"AVISO DESPUÉS DE AJUSTES; ","")&amp;IF(AND(D72="Decisión / selección del cliente",K72&lt;&gt;"Sí"),"DECISIÓN DEL CLIENTE - SIN VISTO BUENO ESCRITO; ","")&amp;IF(AND(D72="Material en espera",N(M72)=0),"MATERIAL EN ESPERA - SIN NUEVA FECHA; ","")&amp;IF(AND(N72="Sí",O72=""),"FALTA ORDEN DE CAMBIO - SIN NÚM.; ","")&amp;IF(F72="","DÍAS PERDIDOS EN BLANCO; ","")&amp;IF(AND(N(B72)&gt;0,C72="",TODAY()-N(B72)&gt;N('Ajustes'!$B$3)),"ABIERTO - SIN FECHA DE FIN; ","")="","",LEFT(IF(A72="","SIN OBRA; ",IF(COUNTIF('Obras'!$A$2:$A$51,A72)=0,"OBRA NO ESTÁ EN OBRAS; ",""))&amp;IF(N(B72)=0,"SIN FECHA DE INICIO; ","")&amp;IF(D72="","SIN CAUSA; ","")&amp;IF(OR(H72&lt;&gt;"Sí",NOT(OR(J72="Correo",J72="Mensaje de texto",J72="Carta",J72="Aplicación / portal"))),"SIN AVISO POR ESCRITO AL CLIENTE; ","")&amp;IF(AND(N(B72)&gt;0,N(I72)&gt;0,N(I72)-N(B72)&gt;N('Ajustes'!$B$2)),"AVISO DESPUÉS DE AJUSTES; ","")&amp;IF(AND(D72="Decisión / selección del cliente",K72&lt;&gt;"Sí"),"DECISIÓN DEL CLIENTE - SIN VISTO BUENO ESCRITO; ","")&amp;IF(AND(D72="Material en espera",N(M72)=0),"MATERIAL EN ESPERA - SIN NUEVA FECHA; ","")&amp;IF(AND(N72="Sí",O72=""),"FALTA ORDEN DE CAMBIO - SIN NÚM.; ","")&amp;IF(F72="","DÍAS PERDIDOS EN BLANCO; ","")&amp;IF(AND(N(B72)&gt;0,C72="",TODAY()-N(B72)&gt;N('Ajustes'!$B$3)),"ABIERTO - SIN FECHA DE FIN; ",""),LEN(IF(A72="","SIN OBRA; ",IF(COUNTIF('Obras'!$A$2:$A$51,A72)=0,"OBRA NO ESTÁ EN OBRAS; ",""))&amp;IF(N(B72)=0,"SIN FECHA DE INICIO; ","")&amp;IF(D72="","SIN CAUSA; ","")&amp;IF(OR(H72&lt;&gt;"Sí",NOT(OR(J72="Correo",J72="Mensaje de texto",J72="Carta",J72="Aplicación / portal"))),"SIN AVISO POR ESCRITO AL CLIENTE; ","")&amp;IF(AND(N(B72)&gt;0,N(I72)&gt;0,N(I72)-N(B72)&gt;N('Ajustes'!$B$2)),"AVISO DESPUÉS DE AJUSTES; ","")&amp;IF(AND(D72="Decisión / selección del cliente",K72&lt;&gt;"Sí"),"DECISIÓN DEL CLIENTE - SIN VISTO BUENO ESCRITO; ","")&amp;IF(AND(D72="Material en espera",N(M72)=0),"MATERIAL EN ESPERA - SIN NUEVA FECHA; ","")&amp;IF(AND(N72="Sí",O72=""),"FALTA ORDEN DE CAMBIO - SIN NÚM.; ","")&amp;IF(F72="","DÍAS PERDIDOS EN BLANCO; ","")&amp;IF(AND(N(B72)&gt;0,C72="",TODAY()-N(B72)&gt;N('Ajustes'!$B$3)),"ABIERTO - SIN FECHA DE FIN; ",""))-2)))</f>
        <v/>
      </c>
    </row>
    <row r="73">
      <c r="B73" s="7" t="n"/>
      <c r="C73" s="7" t="n"/>
      <c r="E73" s="8" t="n"/>
      <c r="G73" s="8" t="n"/>
      <c r="I73" s="7" t="n"/>
      <c r="M73" s="7" t="n"/>
      <c r="P73" s="9" t="n"/>
      <c r="R73" s="8">
        <f>IF(NOT(OR(A73&lt;&gt;"",B73&lt;&gt;"",E73&lt;&gt;"")),"",IF(IF(A73="","SIN OBRA; ",IF(COUNTIF('Obras'!$A$2:$A$51,A73)=0,"OBRA NO ESTÁ EN OBRAS; ",""))&amp;IF(N(B73)=0,"SIN FECHA DE INICIO; ","")&amp;IF(D73="","SIN CAUSA; ","")&amp;IF(OR(H73&lt;&gt;"Sí",NOT(OR(J73="Correo",J73="Mensaje de texto",J73="Carta",J73="Aplicación / portal"))),"SIN AVISO POR ESCRITO AL CLIENTE; ","")&amp;IF(AND(N(B73)&gt;0,N(I73)&gt;0,N(I73)-N(B73)&gt;N('Ajustes'!$B$2)),"AVISO DESPUÉS DE AJUSTES; ","")&amp;IF(AND(D73="Decisión / selección del cliente",K73&lt;&gt;"Sí"),"DECISIÓN DEL CLIENTE - SIN VISTO BUENO ESCRITO; ","")&amp;IF(AND(D73="Material en espera",N(M73)=0),"MATERIAL EN ESPERA - SIN NUEVA FECHA; ","")&amp;IF(AND(N73="Sí",O73=""),"FALTA ORDEN DE CAMBIO - SIN NÚM.; ","")&amp;IF(F73="","DÍAS PERDIDOS EN BLANCO; ","")&amp;IF(AND(N(B73)&gt;0,C73="",TODAY()-N(B73)&gt;N('Ajustes'!$B$3)),"ABIERTO - SIN FECHA DE FIN; ","")="","",LEFT(IF(A73="","SIN OBRA; ",IF(COUNTIF('Obras'!$A$2:$A$51,A73)=0,"OBRA NO ESTÁ EN OBRAS; ",""))&amp;IF(N(B73)=0,"SIN FECHA DE INICIO; ","")&amp;IF(D73="","SIN CAUSA; ","")&amp;IF(OR(H73&lt;&gt;"Sí",NOT(OR(J73="Correo",J73="Mensaje de texto",J73="Carta",J73="Aplicación / portal"))),"SIN AVISO POR ESCRITO AL CLIENTE; ","")&amp;IF(AND(N(B73)&gt;0,N(I73)&gt;0,N(I73)-N(B73)&gt;N('Ajustes'!$B$2)),"AVISO DESPUÉS DE AJUSTES; ","")&amp;IF(AND(D73="Decisión / selección del cliente",K73&lt;&gt;"Sí"),"DECISIÓN DEL CLIENTE - SIN VISTO BUENO ESCRITO; ","")&amp;IF(AND(D73="Material en espera",N(M73)=0),"MATERIAL EN ESPERA - SIN NUEVA FECHA; ","")&amp;IF(AND(N73="Sí",O73=""),"FALTA ORDEN DE CAMBIO - SIN NÚM.; ","")&amp;IF(F73="","DÍAS PERDIDOS EN BLANCO; ","")&amp;IF(AND(N(B73)&gt;0,C73="",TODAY()-N(B73)&gt;N('Ajustes'!$B$3)),"ABIERTO - SIN FECHA DE FIN; ",""),LEN(IF(A73="","SIN OBRA; ",IF(COUNTIF('Obras'!$A$2:$A$51,A73)=0,"OBRA NO ESTÁ EN OBRAS; ",""))&amp;IF(N(B73)=0,"SIN FECHA DE INICIO; ","")&amp;IF(D73="","SIN CAUSA; ","")&amp;IF(OR(H73&lt;&gt;"Sí",NOT(OR(J73="Correo",J73="Mensaje de texto",J73="Carta",J73="Aplicación / portal"))),"SIN AVISO POR ESCRITO AL CLIENTE; ","")&amp;IF(AND(N(B73)&gt;0,N(I73)&gt;0,N(I73)-N(B73)&gt;N('Ajustes'!$B$2)),"AVISO DESPUÉS DE AJUSTES; ","")&amp;IF(AND(D73="Decisión / selección del cliente",K73&lt;&gt;"Sí"),"DECISIÓN DEL CLIENTE - SIN VISTO BUENO ESCRITO; ","")&amp;IF(AND(D73="Material en espera",N(M73)=0),"MATERIAL EN ESPERA - SIN NUEVA FECHA; ","")&amp;IF(AND(N73="Sí",O73=""),"FALTA ORDEN DE CAMBIO - SIN NÚM.; ","")&amp;IF(F73="","DÍAS PERDIDOS EN BLANCO; ","")&amp;IF(AND(N(B73)&gt;0,C73="",TODAY()-N(B73)&gt;N('Ajustes'!$B$3)),"ABIERTO - SIN FECHA DE FIN; ",""))-2)))</f>
        <v/>
      </c>
    </row>
    <row r="74">
      <c r="B74" s="7" t="n"/>
      <c r="C74" s="7" t="n"/>
      <c r="E74" s="8" t="n"/>
      <c r="G74" s="8" t="n"/>
      <c r="I74" s="7" t="n"/>
      <c r="M74" s="7" t="n"/>
      <c r="P74" s="9" t="n"/>
      <c r="R74" s="8">
        <f>IF(NOT(OR(A74&lt;&gt;"",B74&lt;&gt;"",E74&lt;&gt;"")),"",IF(IF(A74="","SIN OBRA; ",IF(COUNTIF('Obras'!$A$2:$A$51,A74)=0,"OBRA NO ESTÁ EN OBRAS; ",""))&amp;IF(N(B74)=0,"SIN FECHA DE INICIO; ","")&amp;IF(D74="","SIN CAUSA; ","")&amp;IF(OR(H74&lt;&gt;"Sí",NOT(OR(J74="Correo",J74="Mensaje de texto",J74="Carta",J74="Aplicación / portal"))),"SIN AVISO POR ESCRITO AL CLIENTE; ","")&amp;IF(AND(N(B74)&gt;0,N(I74)&gt;0,N(I74)-N(B74)&gt;N('Ajustes'!$B$2)),"AVISO DESPUÉS DE AJUSTES; ","")&amp;IF(AND(D74="Decisión / selección del cliente",K74&lt;&gt;"Sí"),"DECISIÓN DEL CLIENTE - SIN VISTO BUENO ESCRITO; ","")&amp;IF(AND(D74="Material en espera",N(M74)=0),"MATERIAL EN ESPERA - SIN NUEVA FECHA; ","")&amp;IF(AND(N74="Sí",O74=""),"FALTA ORDEN DE CAMBIO - SIN NÚM.; ","")&amp;IF(F74="","DÍAS PERDIDOS EN BLANCO; ","")&amp;IF(AND(N(B74)&gt;0,C74="",TODAY()-N(B74)&gt;N('Ajustes'!$B$3)),"ABIERTO - SIN FECHA DE FIN; ","")="","",LEFT(IF(A74="","SIN OBRA; ",IF(COUNTIF('Obras'!$A$2:$A$51,A74)=0,"OBRA NO ESTÁ EN OBRAS; ",""))&amp;IF(N(B74)=0,"SIN FECHA DE INICIO; ","")&amp;IF(D74="","SIN CAUSA; ","")&amp;IF(OR(H74&lt;&gt;"Sí",NOT(OR(J74="Correo",J74="Mensaje de texto",J74="Carta",J74="Aplicación / portal"))),"SIN AVISO POR ESCRITO AL CLIENTE; ","")&amp;IF(AND(N(B74)&gt;0,N(I74)&gt;0,N(I74)-N(B74)&gt;N('Ajustes'!$B$2)),"AVISO DESPUÉS DE AJUSTES; ","")&amp;IF(AND(D74="Decisión / selección del cliente",K74&lt;&gt;"Sí"),"DECISIÓN DEL CLIENTE - SIN VISTO BUENO ESCRITO; ","")&amp;IF(AND(D74="Material en espera",N(M74)=0),"MATERIAL EN ESPERA - SIN NUEVA FECHA; ","")&amp;IF(AND(N74="Sí",O74=""),"FALTA ORDEN DE CAMBIO - SIN NÚM.; ","")&amp;IF(F74="","DÍAS PERDIDOS EN BLANCO; ","")&amp;IF(AND(N(B74)&gt;0,C74="",TODAY()-N(B74)&gt;N('Ajustes'!$B$3)),"ABIERTO - SIN FECHA DE FIN; ",""),LEN(IF(A74="","SIN OBRA; ",IF(COUNTIF('Obras'!$A$2:$A$51,A74)=0,"OBRA NO ESTÁ EN OBRAS; ",""))&amp;IF(N(B74)=0,"SIN FECHA DE INICIO; ","")&amp;IF(D74="","SIN CAUSA; ","")&amp;IF(OR(H74&lt;&gt;"Sí",NOT(OR(J74="Correo",J74="Mensaje de texto",J74="Carta",J74="Aplicación / portal"))),"SIN AVISO POR ESCRITO AL CLIENTE; ","")&amp;IF(AND(N(B74)&gt;0,N(I74)&gt;0,N(I74)-N(B74)&gt;N('Ajustes'!$B$2)),"AVISO DESPUÉS DE AJUSTES; ","")&amp;IF(AND(D74="Decisión / selección del cliente",K74&lt;&gt;"Sí"),"DECISIÓN DEL CLIENTE - SIN VISTO BUENO ESCRITO; ","")&amp;IF(AND(D74="Material en espera",N(M74)=0),"MATERIAL EN ESPERA - SIN NUEVA FECHA; ","")&amp;IF(AND(N74="Sí",O74=""),"FALTA ORDEN DE CAMBIO - SIN NÚM.; ","")&amp;IF(F74="","DÍAS PERDIDOS EN BLANCO; ","")&amp;IF(AND(N(B74)&gt;0,C74="",TODAY()-N(B74)&gt;N('Ajustes'!$B$3)),"ABIERTO - SIN FECHA DE FIN; ",""))-2)))</f>
        <v/>
      </c>
    </row>
    <row r="75">
      <c r="B75" s="7" t="n"/>
      <c r="C75" s="7" t="n"/>
      <c r="E75" s="8" t="n"/>
      <c r="G75" s="8" t="n"/>
      <c r="I75" s="7" t="n"/>
      <c r="M75" s="7" t="n"/>
      <c r="P75" s="9" t="n"/>
      <c r="R75" s="8">
        <f>IF(NOT(OR(A75&lt;&gt;"",B75&lt;&gt;"",E75&lt;&gt;"")),"",IF(IF(A75="","SIN OBRA; ",IF(COUNTIF('Obras'!$A$2:$A$51,A75)=0,"OBRA NO ESTÁ EN OBRAS; ",""))&amp;IF(N(B75)=0,"SIN FECHA DE INICIO; ","")&amp;IF(D75="","SIN CAUSA; ","")&amp;IF(OR(H75&lt;&gt;"Sí",NOT(OR(J75="Correo",J75="Mensaje de texto",J75="Carta",J75="Aplicación / portal"))),"SIN AVISO POR ESCRITO AL CLIENTE; ","")&amp;IF(AND(N(B75)&gt;0,N(I75)&gt;0,N(I75)-N(B75)&gt;N('Ajustes'!$B$2)),"AVISO DESPUÉS DE AJUSTES; ","")&amp;IF(AND(D75="Decisión / selección del cliente",K75&lt;&gt;"Sí"),"DECISIÓN DEL CLIENTE - SIN VISTO BUENO ESCRITO; ","")&amp;IF(AND(D75="Material en espera",N(M75)=0),"MATERIAL EN ESPERA - SIN NUEVA FECHA; ","")&amp;IF(AND(N75="Sí",O75=""),"FALTA ORDEN DE CAMBIO - SIN NÚM.; ","")&amp;IF(F75="","DÍAS PERDIDOS EN BLANCO; ","")&amp;IF(AND(N(B75)&gt;0,C75="",TODAY()-N(B75)&gt;N('Ajustes'!$B$3)),"ABIERTO - SIN FECHA DE FIN; ","")="","",LEFT(IF(A75="","SIN OBRA; ",IF(COUNTIF('Obras'!$A$2:$A$51,A75)=0,"OBRA NO ESTÁ EN OBRAS; ",""))&amp;IF(N(B75)=0,"SIN FECHA DE INICIO; ","")&amp;IF(D75="","SIN CAUSA; ","")&amp;IF(OR(H75&lt;&gt;"Sí",NOT(OR(J75="Correo",J75="Mensaje de texto",J75="Carta",J75="Aplicación / portal"))),"SIN AVISO POR ESCRITO AL CLIENTE; ","")&amp;IF(AND(N(B75)&gt;0,N(I75)&gt;0,N(I75)-N(B75)&gt;N('Ajustes'!$B$2)),"AVISO DESPUÉS DE AJUSTES; ","")&amp;IF(AND(D75="Decisión / selección del cliente",K75&lt;&gt;"Sí"),"DECISIÓN DEL CLIENTE - SIN VISTO BUENO ESCRITO; ","")&amp;IF(AND(D75="Material en espera",N(M75)=0),"MATERIAL EN ESPERA - SIN NUEVA FECHA; ","")&amp;IF(AND(N75="Sí",O75=""),"FALTA ORDEN DE CAMBIO - SIN NÚM.; ","")&amp;IF(F75="","DÍAS PERDIDOS EN BLANCO; ","")&amp;IF(AND(N(B75)&gt;0,C75="",TODAY()-N(B75)&gt;N('Ajustes'!$B$3)),"ABIERTO - SIN FECHA DE FIN; ",""),LEN(IF(A75="","SIN OBRA; ",IF(COUNTIF('Obras'!$A$2:$A$51,A75)=0,"OBRA NO ESTÁ EN OBRAS; ",""))&amp;IF(N(B75)=0,"SIN FECHA DE INICIO; ","")&amp;IF(D75="","SIN CAUSA; ","")&amp;IF(OR(H75&lt;&gt;"Sí",NOT(OR(J75="Correo",J75="Mensaje de texto",J75="Carta",J75="Aplicación / portal"))),"SIN AVISO POR ESCRITO AL CLIENTE; ","")&amp;IF(AND(N(B75)&gt;0,N(I75)&gt;0,N(I75)-N(B75)&gt;N('Ajustes'!$B$2)),"AVISO DESPUÉS DE AJUSTES; ","")&amp;IF(AND(D75="Decisión / selección del cliente",K75&lt;&gt;"Sí"),"DECISIÓN DEL CLIENTE - SIN VISTO BUENO ESCRITO; ","")&amp;IF(AND(D75="Material en espera",N(M75)=0),"MATERIAL EN ESPERA - SIN NUEVA FECHA; ","")&amp;IF(AND(N75="Sí",O75=""),"FALTA ORDEN DE CAMBIO - SIN NÚM.; ","")&amp;IF(F75="","DÍAS PERDIDOS EN BLANCO; ","")&amp;IF(AND(N(B75)&gt;0,C75="",TODAY()-N(B75)&gt;N('Ajustes'!$B$3)),"ABIERTO - SIN FECHA DE FIN; ",""))-2)))</f>
        <v/>
      </c>
    </row>
    <row r="76">
      <c r="B76" s="7" t="n"/>
      <c r="C76" s="7" t="n"/>
      <c r="E76" s="8" t="n"/>
      <c r="G76" s="8" t="n"/>
      <c r="I76" s="7" t="n"/>
      <c r="M76" s="7" t="n"/>
      <c r="P76" s="9" t="n"/>
      <c r="R76" s="8">
        <f>IF(NOT(OR(A76&lt;&gt;"",B76&lt;&gt;"",E76&lt;&gt;"")),"",IF(IF(A76="","SIN OBRA; ",IF(COUNTIF('Obras'!$A$2:$A$51,A76)=0,"OBRA NO ESTÁ EN OBRAS; ",""))&amp;IF(N(B76)=0,"SIN FECHA DE INICIO; ","")&amp;IF(D76="","SIN CAUSA; ","")&amp;IF(OR(H76&lt;&gt;"Sí",NOT(OR(J76="Correo",J76="Mensaje de texto",J76="Carta",J76="Aplicación / portal"))),"SIN AVISO POR ESCRITO AL CLIENTE; ","")&amp;IF(AND(N(B76)&gt;0,N(I76)&gt;0,N(I76)-N(B76)&gt;N('Ajustes'!$B$2)),"AVISO DESPUÉS DE AJUSTES; ","")&amp;IF(AND(D76="Decisión / selección del cliente",K76&lt;&gt;"Sí"),"DECISIÓN DEL CLIENTE - SIN VISTO BUENO ESCRITO; ","")&amp;IF(AND(D76="Material en espera",N(M76)=0),"MATERIAL EN ESPERA - SIN NUEVA FECHA; ","")&amp;IF(AND(N76="Sí",O76=""),"FALTA ORDEN DE CAMBIO - SIN NÚM.; ","")&amp;IF(F76="","DÍAS PERDIDOS EN BLANCO; ","")&amp;IF(AND(N(B76)&gt;0,C76="",TODAY()-N(B76)&gt;N('Ajustes'!$B$3)),"ABIERTO - SIN FECHA DE FIN; ","")="","",LEFT(IF(A76="","SIN OBRA; ",IF(COUNTIF('Obras'!$A$2:$A$51,A76)=0,"OBRA NO ESTÁ EN OBRAS; ",""))&amp;IF(N(B76)=0,"SIN FECHA DE INICIO; ","")&amp;IF(D76="","SIN CAUSA; ","")&amp;IF(OR(H76&lt;&gt;"Sí",NOT(OR(J76="Correo",J76="Mensaje de texto",J76="Carta",J76="Aplicación / portal"))),"SIN AVISO POR ESCRITO AL CLIENTE; ","")&amp;IF(AND(N(B76)&gt;0,N(I76)&gt;0,N(I76)-N(B76)&gt;N('Ajustes'!$B$2)),"AVISO DESPUÉS DE AJUSTES; ","")&amp;IF(AND(D76="Decisión / selección del cliente",K76&lt;&gt;"Sí"),"DECISIÓN DEL CLIENTE - SIN VISTO BUENO ESCRITO; ","")&amp;IF(AND(D76="Material en espera",N(M76)=0),"MATERIAL EN ESPERA - SIN NUEVA FECHA; ","")&amp;IF(AND(N76="Sí",O76=""),"FALTA ORDEN DE CAMBIO - SIN NÚM.; ","")&amp;IF(F76="","DÍAS PERDIDOS EN BLANCO; ","")&amp;IF(AND(N(B76)&gt;0,C76="",TODAY()-N(B76)&gt;N('Ajustes'!$B$3)),"ABIERTO - SIN FECHA DE FIN; ",""),LEN(IF(A76="","SIN OBRA; ",IF(COUNTIF('Obras'!$A$2:$A$51,A76)=0,"OBRA NO ESTÁ EN OBRAS; ",""))&amp;IF(N(B76)=0,"SIN FECHA DE INICIO; ","")&amp;IF(D76="","SIN CAUSA; ","")&amp;IF(OR(H76&lt;&gt;"Sí",NOT(OR(J76="Correo",J76="Mensaje de texto",J76="Carta",J76="Aplicación / portal"))),"SIN AVISO POR ESCRITO AL CLIENTE; ","")&amp;IF(AND(N(B76)&gt;0,N(I76)&gt;0,N(I76)-N(B76)&gt;N('Ajustes'!$B$2)),"AVISO DESPUÉS DE AJUSTES; ","")&amp;IF(AND(D76="Decisión / selección del cliente",K76&lt;&gt;"Sí"),"DECISIÓN DEL CLIENTE - SIN VISTO BUENO ESCRITO; ","")&amp;IF(AND(D76="Material en espera",N(M76)=0),"MATERIAL EN ESPERA - SIN NUEVA FECHA; ","")&amp;IF(AND(N76="Sí",O76=""),"FALTA ORDEN DE CAMBIO - SIN NÚM.; ","")&amp;IF(F76="","DÍAS PERDIDOS EN BLANCO; ","")&amp;IF(AND(N(B76)&gt;0,C76="",TODAY()-N(B76)&gt;N('Ajustes'!$B$3)),"ABIERTO - SIN FECHA DE FIN; ",""))-2)))</f>
        <v/>
      </c>
    </row>
    <row r="77">
      <c r="B77" s="7" t="n"/>
      <c r="C77" s="7" t="n"/>
      <c r="E77" s="8" t="n"/>
      <c r="G77" s="8" t="n"/>
      <c r="I77" s="7" t="n"/>
      <c r="M77" s="7" t="n"/>
      <c r="P77" s="9" t="n"/>
      <c r="R77" s="8">
        <f>IF(NOT(OR(A77&lt;&gt;"",B77&lt;&gt;"",E77&lt;&gt;"")),"",IF(IF(A77="","SIN OBRA; ",IF(COUNTIF('Obras'!$A$2:$A$51,A77)=0,"OBRA NO ESTÁ EN OBRAS; ",""))&amp;IF(N(B77)=0,"SIN FECHA DE INICIO; ","")&amp;IF(D77="","SIN CAUSA; ","")&amp;IF(OR(H77&lt;&gt;"Sí",NOT(OR(J77="Correo",J77="Mensaje de texto",J77="Carta",J77="Aplicación / portal"))),"SIN AVISO POR ESCRITO AL CLIENTE; ","")&amp;IF(AND(N(B77)&gt;0,N(I77)&gt;0,N(I77)-N(B77)&gt;N('Ajustes'!$B$2)),"AVISO DESPUÉS DE AJUSTES; ","")&amp;IF(AND(D77="Decisión / selección del cliente",K77&lt;&gt;"Sí"),"DECISIÓN DEL CLIENTE - SIN VISTO BUENO ESCRITO; ","")&amp;IF(AND(D77="Material en espera",N(M77)=0),"MATERIAL EN ESPERA - SIN NUEVA FECHA; ","")&amp;IF(AND(N77="Sí",O77=""),"FALTA ORDEN DE CAMBIO - SIN NÚM.; ","")&amp;IF(F77="","DÍAS PERDIDOS EN BLANCO; ","")&amp;IF(AND(N(B77)&gt;0,C77="",TODAY()-N(B77)&gt;N('Ajustes'!$B$3)),"ABIERTO - SIN FECHA DE FIN; ","")="","",LEFT(IF(A77="","SIN OBRA; ",IF(COUNTIF('Obras'!$A$2:$A$51,A77)=0,"OBRA NO ESTÁ EN OBRAS; ",""))&amp;IF(N(B77)=0,"SIN FECHA DE INICIO; ","")&amp;IF(D77="","SIN CAUSA; ","")&amp;IF(OR(H77&lt;&gt;"Sí",NOT(OR(J77="Correo",J77="Mensaje de texto",J77="Carta",J77="Aplicación / portal"))),"SIN AVISO POR ESCRITO AL CLIENTE; ","")&amp;IF(AND(N(B77)&gt;0,N(I77)&gt;0,N(I77)-N(B77)&gt;N('Ajustes'!$B$2)),"AVISO DESPUÉS DE AJUSTES; ","")&amp;IF(AND(D77="Decisión / selección del cliente",K77&lt;&gt;"Sí"),"DECISIÓN DEL CLIENTE - SIN VISTO BUENO ESCRITO; ","")&amp;IF(AND(D77="Material en espera",N(M77)=0),"MATERIAL EN ESPERA - SIN NUEVA FECHA; ","")&amp;IF(AND(N77="Sí",O77=""),"FALTA ORDEN DE CAMBIO - SIN NÚM.; ","")&amp;IF(F77="","DÍAS PERDIDOS EN BLANCO; ","")&amp;IF(AND(N(B77)&gt;0,C77="",TODAY()-N(B77)&gt;N('Ajustes'!$B$3)),"ABIERTO - SIN FECHA DE FIN; ",""),LEN(IF(A77="","SIN OBRA; ",IF(COUNTIF('Obras'!$A$2:$A$51,A77)=0,"OBRA NO ESTÁ EN OBRAS; ",""))&amp;IF(N(B77)=0,"SIN FECHA DE INICIO; ","")&amp;IF(D77="","SIN CAUSA; ","")&amp;IF(OR(H77&lt;&gt;"Sí",NOT(OR(J77="Correo",J77="Mensaje de texto",J77="Carta",J77="Aplicación / portal"))),"SIN AVISO POR ESCRITO AL CLIENTE; ","")&amp;IF(AND(N(B77)&gt;0,N(I77)&gt;0,N(I77)-N(B77)&gt;N('Ajustes'!$B$2)),"AVISO DESPUÉS DE AJUSTES; ","")&amp;IF(AND(D77="Decisión / selección del cliente",K77&lt;&gt;"Sí"),"DECISIÓN DEL CLIENTE - SIN VISTO BUENO ESCRITO; ","")&amp;IF(AND(D77="Material en espera",N(M77)=0),"MATERIAL EN ESPERA - SIN NUEVA FECHA; ","")&amp;IF(AND(N77="Sí",O77=""),"FALTA ORDEN DE CAMBIO - SIN NÚM.; ","")&amp;IF(F77="","DÍAS PERDIDOS EN BLANCO; ","")&amp;IF(AND(N(B77)&gt;0,C77="",TODAY()-N(B77)&gt;N('Ajustes'!$B$3)),"ABIERTO - SIN FECHA DE FIN; ",""))-2)))</f>
        <v/>
      </c>
    </row>
    <row r="78">
      <c r="B78" s="7" t="n"/>
      <c r="C78" s="7" t="n"/>
      <c r="E78" s="8" t="n"/>
      <c r="G78" s="8" t="n"/>
      <c r="I78" s="7" t="n"/>
      <c r="M78" s="7" t="n"/>
      <c r="P78" s="9" t="n"/>
      <c r="R78" s="8">
        <f>IF(NOT(OR(A78&lt;&gt;"",B78&lt;&gt;"",E78&lt;&gt;"")),"",IF(IF(A78="","SIN OBRA; ",IF(COUNTIF('Obras'!$A$2:$A$51,A78)=0,"OBRA NO ESTÁ EN OBRAS; ",""))&amp;IF(N(B78)=0,"SIN FECHA DE INICIO; ","")&amp;IF(D78="","SIN CAUSA; ","")&amp;IF(OR(H78&lt;&gt;"Sí",NOT(OR(J78="Correo",J78="Mensaje de texto",J78="Carta",J78="Aplicación / portal"))),"SIN AVISO POR ESCRITO AL CLIENTE; ","")&amp;IF(AND(N(B78)&gt;0,N(I78)&gt;0,N(I78)-N(B78)&gt;N('Ajustes'!$B$2)),"AVISO DESPUÉS DE AJUSTES; ","")&amp;IF(AND(D78="Decisión / selección del cliente",K78&lt;&gt;"Sí"),"DECISIÓN DEL CLIENTE - SIN VISTO BUENO ESCRITO; ","")&amp;IF(AND(D78="Material en espera",N(M78)=0),"MATERIAL EN ESPERA - SIN NUEVA FECHA; ","")&amp;IF(AND(N78="Sí",O78=""),"FALTA ORDEN DE CAMBIO - SIN NÚM.; ","")&amp;IF(F78="","DÍAS PERDIDOS EN BLANCO; ","")&amp;IF(AND(N(B78)&gt;0,C78="",TODAY()-N(B78)&gt;N('Ajustes'!$B$3)),"ABIERTO - SIN FECHA DE FIN; ","")="","",LEFT(IF(A78="","SIN OBRA; ",IF(COUNTIF('Obras'!$A$2:$A$51,A78)=0,"OBRA NO ESTÁ EN OBRAS; ",""))&amp;IF(N(B78)=0,"SIN FECHA DE INICIO; ","")&amp;IF(D78="","SIN CAUSA; ","")&amp;IF(OR(H78&lt;&gt;"Sí",NOT(OR(J78="Correo",J78="Mensaje de texto",J78="Carta",J78="Aplicación / portal"))),"SIN AVISO POR ESCRITO AL CLIENTE; ","")&amp;IF(AND(N(B78)&gt;0,N(I78)&gt;0,N(I78)-N(B78)&gt;N('Ajustes'!$B$2)),"AVISO DESPUÉS DE AJUSTES; ","")&amp;IF(AND(D78="Decisión / selección del cliente",K78&lt;&gt;"Sí"),"DECISIÓN DEL CLIENTE - SIN VISTO BUENO ESCRITO; ","")&amp;IF(AND(D78="Material en espera",N(M78)=0),"MATERIAL EN ESPERA - SIN NUEVA FECHA; ","")&amp;IF(AND(N78="Sí",O78=""),"FALTA ORDEN DE CAMBIO - SIN NÚM.; ","")&amp;IF(F78="","DÍAS PERDIDOS EN BLANCO; ","")&amp;IF(AND(N(B78)&gt;0,C78="",TODAY()-N(B78)&gt;N('Ajustes'!$B$3)),"ABIERTO - SIN FECHA DE FIN; ",""),LEN(IF(A78="","SIN OBRA; ",IF(COUNTIF('Obras'!$A$2:$A$51,A78)=0,"OBRA NO ESTÁ EN OBRAS; ",""))&amp;IF(N(B78)=0,"SIN FECHA DE INICIO; ","")&amp;IF(D78="","SIN CAUSA; ","")&amp;IF(OR(H78&lt;&gt;"Sí",NOT(OR(J78="Correo",J78="Mensaje de texto",J78="Carta",J78="Aplicación / portal"))),"SIN AVISO POR ESCRITO AL CLIENTE; ","")&amp;IF(AND(N(B78)&gt;0,N(I78)&gt;0,N(I78)-N(B78)&gt;N('Ajustes'!$B$2)),"AVISO DESPUÉS DE AJUSTES; ","")&amp;IF(AND(D78="Decisión / selección del cliente",K78&lt;&gt;"Sí"),"DECISIÓN DEL CLIENTE - SIN VISTO BUENO ESCRITO; ","")&amp;IF(AND(D78="Material en espera",N(M78)=0),"MATERIAL EN ESPERA - SIN NUEVA FECHA; ","")&amp;IF(AND(N78="Sí",O78=""),"FALTA ORDEN DE CAMBIO - SIN NÚM.; ","")&amp;IF(F78="","DÍAS PERDIDOS EN BLANCO; ","")&amp;IF(AND(N(B78)&gt;0,C78="",TODAY()-N(B78)&gt;N('Ajustes'!$B$3)),"ABIERTO - SIN FECHA DE FIN; ",""))-2)))</f>
        <v/>
      </c>
    </row>
    <row r="79">
      <c r="B79" s="7" t="n"/>
      <c r="C79" s="7" t="n"/>
      <c r="E79" s="8" t="n"/>
      <c r="G79" s="8" t="n"/>
      <c r="I79" s="7" t="n"/>
      <c r="M79" s="7" t="n"/>
      <c r="P79" s="9" t="n"/>
      <c r="R79" s="8">
        <f>IF(NOT(OR(A79&lt;&gt;"",B79&lt;&gt;"",E79&lt;&gt;"")),"",IF(IF(A79="","SIN OBRA; ",IF(COUNTIF('Obras'!$A$2:$A$51,A79)=0,"OBRA NO ESTÁ EN OBRAS; ",""))&amp;IF(N(B79)=0,"SIN FECHA DE INICIO; ","")&amp;IF(D79="","SIN CAUSA; ","")&amp;IF(OR(H79&lt;&gt;"Sí",NOT(OR(J79="Correo",J79="Mensaje de texto",J79="Carta",J79="Aplicación / portal"))),"SIN AVISO POR ESCRITO AL CLIENTE; ","")&amp;IF(AND(N(B79)&gt;0,N(I79)&gt;0,N(I79)-N(B79)&gt;N('Ajustes'!$B$2)),"AVISO DESPUÉS DE AJUSTES; ","")&amp;IF(AND(D79="Decisión / selección del cliente",K79&lt;&gt;"Sí"),"DECISIÓN DEL CLIENTE - SIN VISTO BUENO ESCRITO; ","")&amp;IF(AND(D79="Material en espera",N(M79)=0),"MATERIAL EN ESPERA - SIN NUEVA FECHA; ","")&amp;IF(AND(N79="Sí",O79=""),"FALTA ORDEN DE CAMBIO - SIN NÚM.; ","")&amp;IF(F79="","DÍAS PERDIDOS EN BLANCO; ","")&amp;IF(AND(N(B79)&gt;0,C79="",TODAY()-N(B79)&gt;N('Ajustes'!$B$3)),"ABIERTO - SIN FECHA DE FIN; ","")="","",LEFT(IF(A79="","SIN OBRA; ",IF(COUNTIF('Obras'!$A$2:$A$51,A79)=0,"OBRA NO ESTÁ EN OBRAS; ",""))&amp;IF(N(B79)=0,"SIN FECHA DE INICIO; ","")&amp;IF(D79="","SIN CAUSA; ","")&amp;IF(OR(H79&lt;&gt;"Sí",NOT(OR(J79="Correo",J79="Mensaje de texto",J79="Carta",J79="Aplicación / portal"))),"SIN AVISO POR ESCRITO AL CLIENTE; ","")&amp;IF(AND(N(B79)&gt;0,N(I79)&gt;0,N(I79)-N(B79)&gt;N('Ajustes'!$B$2)),"AVISO DESPUÉS DE AJUSTES; ","")&amp;IF(AND(D79="Decisión / selección del cliente",K79&lt;&gt;"Sí"),"DECISIÓN DEL CLIENTE - SIN VISTO BUENO ESCRITO; ","")&amp;IF(AND(D79="Material en espera",N(M79)=0),"MATERIAL EN ESPERA - SIN NUEVA FECHA; ","")&amp;IF(AND(N79="Sí",O79=""),"FALTA ORDEN DE CAMBIO - SIN NÚM.; ","")&amp;IF(F79="","DÍAS PERDIDOS EN BLANCO; ","")&amp;IF(AND(N(B79)&gt;0,C79="",TODAY()-N(B79)&gt;N('Ajustes'!$B$3)),"ABIERTO - SIN FECHA DE FIN; ",""),LEN(IF(A79="","SIN OBRA; ",IF(COUNTIF('Obras'!$A$2:$A$51,A79)=0,"OBRA NO ESTÁ EN OBRAS; ",""))&amp;IF(N(B79)=0,"SIN FECHA DE INICIO; ","")&amp;IF(D79="","SIN CAUSA; ","")&amp;IF(OR(H79&lt;&gt;"Sí",NOT(OR(J79="Correo",J79="Mensaje de texto",J79="Carta",J79="Aplicación / portal"))),"SIN AVISO POR ESCRITO AL CLIENTE; ","")&amp;IF(AND(N(B79)&gt;0,N(I79)&gt;0,N(I79)-N(B79)&gt;N('Ajustes'!$B$2)),"AVISO DESPUÉS DE AJUSTES; ","")&amp;IF(AND(D79="Decisión / selección del cliente",K79&lt;&gt;"Sí"),"DECISIÓN DEL CLIENTE - SIN VISTO BUENO ESCRITO; ","")&amp;IF(AND(D79="Material en espera",N(M79)=0),"MATERIAL EN ESPERA - SIN NUEVA FECHA; ","")&amp;IF(AND(N79="Sí",O79=""),"FALTA ORDEN DE CAMBIO - SIN NÚM.; ","")&amp;IF(F79="","DÍAS PERDIDOS EN BLANCO; ","")&amp;IF(AND(N(B79)&gt;0,C79="",TODAY()-N(B79)&gt;N('Ajustes'!$B$3)),"ABIERTO - SIN FECHA DE FIN; ",""))-2)))</f>
        <v/>
      </c>
    </row>
    <row r="80">
      <c r="B80" s="7" t="n"/>
      <c r="C80" s="7" t="n"/>
      <c r="E80" s="8" t="n"/>
      <c r="G80" s="8" t="n"/>
      <c r="I80" s="7" t="n"/>
      <c r="M80" s="7" t="n"/>
      <c r="P80" s="9" t="n"/>
      <c r="R80" s="8">
        <f>IF(NOT(OR(A80&lt;&gt;"",B80&lt;&gt;"",E80&lt;&gt;"")),"",IF(IF(A80="","SIN OBRA; ",IF(COUNTIF('Obras'!$A$2:$A$51,A80)=0,"OBRA NO ESTÁ EN OBRAS; ",""))&amp;IF(N(B80)=0,"SIN FECHA DE INICIO; ","")&amp;IF(D80="","SIN CAUSA; ","")&amp;IF(OR(H80&lt;&gt;"Sí",NOT(OR(J80="Correo",J80="Mensaje de texto",J80="Carta",J80="Aplicación / portal"))),"SIN AVISO POR ESCRITO AL CLIENTE; ","")&amp;IF(AND(N(B80)&gt;0,N(I80)&gt;0,N(I80)-N(B80)&gt;N('Ajustes'!$B$2)),"AVISO DESPUÉS DE AJUSTES; ","")&amp;IF(AND(D80="Decisión / selección del cliente",K80&lt;&gt;"Sí"),"DECISIÓN DEL CLIENTE - SIN VISTO BUENO ESCRITO; ","")&amp;IF(AND(D80="Material en espera",N(M80)=0),"MATERIAL EN ESPERA - SIN NUEVA FECHA; ","")&amp;IF(AND(N80="Sí",O80=""),"FALTA ORDEN DE CAMBIO - SIN NÚM.; ","")&amp;IF(F80="","DÍAS PERDIDOS EN BLANCO; ","")&amp;IF(AND(N(B80)&gt;0,C80="",TODAY()-N(B80)&gt;N('Ajustes'!$B$3)),"ABIERTO - SIN FECHA DE FIN; ","")="","",LEFT(IF(A80="","SIN OBRA; ",IF(COUNTIF('Obras'!$A$2:$A$51,A80)=0,"OBRA NO ESTÁ EN OBRAS; ",""))&amp;IF(N(B80)=0,"SIN FECHA DE INICIO; ","")&amp;IF(D80="","SIN CAUSA; ","")&amp;IF(OR(H80&lt;&gt;"Sí",NOT(OR(J80="Correo",J80="Mensaje de texto",J80="Carta",J80="Aplicación / portal"))),"SIN AVISO POR ESCRITO AL CLIENTE; ","")&amp;IF(AND(N(B80)&gt;0,N(I80)&gt;0,N(I80)-N(B80)&gt;N('Ajustes'!$B$2)),"AVISO DESPUÉS DE AJUSTES; ","")&amp;IF(AND(D80="Decisión / selección del cliente",K80&lt;&gt;"Sí"),"DECISIÓN DEL CLIENTE - SIN VISTO BUENO ESCRITO; ","")&amp;IF(AND(D80="Material en espera",N(M80)=0),"MATERIAL EN ESPERA - SIN NUEVA FECHA; ","")&amp;IF(AND(N80="Sí",O80=""),"FALTA ORDEN DE CAMBIO - SIN NÚM.; ","")&amp;IF(F80="","DÍAS PERDIDOS EN BLANCO; ","")&amp;IF(AND(N(B80)&gt;0,C80="",TODAY()-N(B80)&gt;N('Ajustes'!$B$3)),"ABIERTO - SIN FECHA DE FIN; ",""),LEN(IF(A80="","SIN OBRA; ",IF(COUNTIF('Obras'!$A$2:$A$51,A80)=0,"OBRA NO ESTÁ EN OBRAS; ",""))&amp;IF(N(B80)=0,"SIN FECHA DE INICIO; ","")&amp;IF(D80="","SIN CAUSA; ","")&amp;IF(OR(H80&lt;&gt;"Sí",NOT(OR(J80="Correo",J80="Mensaje de texto",J80="Carta",J80="Aplicación / portal"))),"SIN AVISO POR ESCRITO AL CLIENTE; ","")&amp;IF(AND(N(B80)&gt;0,N(I80)&gt;0,N(I80)-N(B80)&gt;N('Ajustes'!$B$2)),"AVISO DESPUÉS DE AJUSTES; ","")&amp;IF(AND(D80="Decisión / selección del cliente",K80&lt;&gt;"Sí"),"DECISIÓN DEL CLIENTE - SIN VISTO BUENO ESCRITO; ","")&amp;IF(AND(D80="Material en espera",N(M80)=0),"MATERIAL EN ESPERA - SIN NUEVA FECHA; ","")&amp;IF(AND(N80="Sí",O80=""),"FALTA ORDEN DE CAMBIO - SIN NÚM.; ","")&amp;IF(F80="","DÍAS PERDIDOS EN BLANCO; ","")&amp;IF(AND(N(B80)&gt;0,C80="",TODAY()-N(B80)&gt;N('Ajustes'!$B$3)),"ABIERTO - SIN FECHA DE FIN; ",""))-2)))</f>
        <v/>
      </c>
    </row>
    <row r="81">
      <c r="B81" s="7" t="n"/>
      <c r="C81" s="7" t="n"/>
      <c r="E81" s="8" t="n"/>
      <c r="G81" s="8" t="n"/>
      <c r="I81" s="7" t="n"/>
      <c r="M81" s="7" t="n"/>
      <c r="P81" s="9" t="n"/>
      <c r="R81" s="8">
        <f>IF(NOT(OR(A81&lt;&gt;"",B81&lt;&gt;"",E81&lt;&gt;"")),"",IF(IF(A81="","SIN OBRA; ",IF(COUNTIF('Obras'!$A$2:$A$51,A81)=0,"OBRA NO ESTÁ EN OBRAS; ",""))&amp;IF(N(B81)=0,"SIN FECHA DE INICIO; ","")&amp;IF(D81="","SIN CAUSA; ","")&amp;IF(OR(H81&lt;&gt;"Sí",NOT(OR(J81="Correo",J81="Mensaje de texto",J81="Carta",J81="Aplicación / portal"))),"SIN AVISO POR ESCRITO AL CLIENTE; ","")&amp;IF(AND(N(B81)&gt;0,N(I81)&gt;0,N(I81)-N(B81)&gt;N('Ajustes'!$B$2)),"AVISO DESPUÉS DE AJUSTES; ","")&amp;IF(AND(D81="Decisión / selección del cliente",K81&lt;&gt;"Sí"),"DECISIÓN DEL CLIENTE - SIN VISTO BUENO ESCRITO; ","")&amp;IF(AND(D81="Material en espera",N(M81)=0),"MATERIAL EN ESPERA - SIN NUEVA FECHA; ","")&amp;IF(AND(N81="Sí",O81=""),"FALTA ORDEN DE CAMBIO - SIN NÚM.; ","")&amp;IF(F81="","DÍAS PERDIDOS EN BLANCO; ","")&amp;IF(AND(N(B81)&gt;0,C81="",TODAY()-N(B81)&gt;N('Ajustes'!$B$3)),"ABIERTO - SIN FECHA DE FIN; ","")="","",LEFT(IF(A81="","SIN OBRA; ",IF(COUNTIF('Obras'!$A$2:$A$51,A81)=0,"OBRA NO ESTÁ EN OBRAS; ",""))&amp;IF(N(B81)=0,"SIN FECHA DE INICIO; ","")&amp;IF(D81="","SIN CAUSA; ","")&amp;IF(OR(H81&lt;&gt;"Sí",NOT(OR(J81="Correo",J81="Mensaje de texto",J81="Carta",J81="Aplicación / portal"))),"SIN AVISO POR ESCRITO AL CLIENTE; ","")&amp;IF(AND(N(B81)&gt;0,N(I81)&gt;0,N(I81)-N(B81)&gt;N('Ajustes'!$B$2)),"AVISO DESPUÉS DE AJUSTES; ","")&amp;IF(AND(D81="Decisión / selección del cliente",K81&lt;&gt;"Sí"),"DECISIÓN DEL CLIENTE - SIN VISTO BUENO ESCRITO; ","")&amp;IF(AND(D81="Material en espera",N(M81)=0),"MATERIAL EN ESPERA - SIN NUEVA FECHA; ","")&amp;IF(AND(N81="Sí",O81=""),"FALTA ORDEN DE CAMBIO - SIN NÚM.; ","")&amp;IF(F81="","DÍAS PERDIDOS EN BLANCO; ","")&amp;IF(AND(N(B81)&gt;0,C81="",TODAY()-N(B81)&gt;N('Ajustes'!$B$3)),"ABIERTO - SIN FECHA DE FIN; ",""),LEN(IF(A81="","SIN OBRA; ",IF(COUNTIF('Obras'!$A$2:$A$51,A81)=0,"OBRA NO ESTÁ EN OBRAS; ",""))&amp;IF(N(B81)=0,"SIN FECHA DE INICIO; ","")&amp;IF(D81="","SIN CAUSA; ","")&amp;IF(OR(H81&lt;&gt;"Sí",NOT(OR(J81="Correo",J81="Mensaje de texto",J81="Carta",J81="Aplicación / portal"))),"SIN AVISO POR ESCRITO AL CLIENTE; ","")&amp;IF(AND(N(B81)&gt;0,N(I81)&gt;0,N(I81)-N(B81)&gt;N('Ajustes'!$B$2)),"AVISO DESPUÉS DE AJUSTES; ","")&amp;IF(AND(D81="Decisión / selección del cliente",K81&lt;&gt;"Sí"),"DECISIÓN DEL CLIENTE - SIN VISTO BUENO ESCRITO; ","")&amp;IF(AND(D81="Material en espera",N(M81)=0),"MATERIAL EN ESPERA - SIN NUEVA FECHA; ","")&amp;IF(AND(N81="Sí",O81=""),"FALTA ORDEN DE CAMBIO - SIN NÚM.; ","")&amp;IF(F81="","DÍAS PERDIDOS EN BLANCO; ","")&amp;IF(AND(N(B81)&gt;0,C81="",TODAY()-N(B81)&gt;N('Ajustes'!$B$3)),"ABIERTO - SIN FECHA DE FIN; ",""))-2)))</f>
        <v/>
      </c>
    </row>
    <row r="82">
      <c r="B82" s="7" t="n"/>
      <c r="C82" s="7" t="n"/>
      <c r="E82" s="8" t="n"/>
      <c r="G82" s="8" t="n"/>
      <c r="I82" s="7" t="n"/>
      <c r="M82" s="7" t="n"/>
      <c r="P82" s="9" t="n"/>
      <c r="R82" s="8">
        <f>IF(NOT(OR(A82&lt;&gt;"",B82&lt;&gt;"",E82&lt;&gt;"")),"",IF(IF(A82="","SIN OBRA; ",IF(COUNTIF('Obras'!$A$2:$A$51,A82)=0,"OBRA NO ESTÁ EN OBRAS; ",""))&amp;IF(N(B82)=0,"SIN FECHA DE INICIO; ","")&amp;IF(D82="","SIN CAUSA; ","")&amp;IF(OR(H82&lt;&gt;"Sí",NOT(OR(J82="Correo",J82="Mensaje de texto",J82="Carta",J82="Aplicación / portal"))),"SIN AVISO POR ESCRITO AL CLIENTE; ","")&amp;IF(AND(N(B82)&gt;0,N(I82)&gt;0,N(I82)-N(B82)&gt;N('Ajustes'!$B$2)),"AVISO DESPUÉS DE AJUSTES; ","")&amp;IF(AND(D82="Decisión / selección del cliente",K82&lt;&gt;"Sí"),"DECISIÓN DEL CLIENTE - SIN VISTO BUENO ESCRITO; ","")&amp;IF(AND(D82="Material en espera",N(M82)=0),"MATERIAL EN ESPERA - SIN NUEVA FECHA; ","")&amp;IF(AND(N82="Sí",O82=""),"FALTA ORDEN DE CAMBIO - SIN NÚM.; ","")&amp;IF(F82="","DÍAS PERDIDOS EN BLANCO; ","")&amp;IF(AND(N(B82)&gt;0,C82="",TODAY()-N(B82)&gt;N('Ajustes'!$B$3)),"ABIERTO - SIN FECHA DE FIN; ","")="","",LEFT(IF(A82="","SIN OBRA; ",IF(COUNTIF('Obras'!$A$2:$A$51,A82)=0,"OBRA NO ESTÁ EN OBRAS; ",""))&amp;IF(N(B82)=0,"SIN FECHA DE INICIO; ","")&amp;IF(D82="","SIN CAUSA; ","")&amp;IF(OR(H82&lt;&gt;"Sí",NOT(OR(J82="Correo",J82="Mensaje de texto",J82="Carta",J82="Aplicación / portal"))),"SIN AVISO POR ESCRITO AL CLIENTE; ","")&amp;IF(AND(N(B82)&gt;0,N(I82)&gt;0,N(I82)-N(B82)&gt;N('Ajustes'!$B$2)),"AVISO DESPUÉS DE AJUSTES; ","")&amp;IF(AND(D82="Decisión / selección del cliente",K82&lt;&gt;"Sí"),"DECISIÓN DEL CLIENTE - SIN VISTO BUENO ESCRITO; ","")&amp;IF(AND(D82="Material en espera",N(M82)=0),"MATERIAL EN ESPERA - SIN NUEVA FECHA; ","")&amp;IF(AND(N82="Sí",O82=""),"FALTA ORDEN DE CAMBIO - SIN NÚM.; ","")&amp;IF(F82="","DÍAS PERDIDOS EN BLANCO; ","")&amp;IF(AND(N(B82)&gt;0,C82="",TODAY()-N(B82)&gt;N('Ajustes'!$B$3)),"ABIERTO - SIN FECHA DE FIN; ",""),LEN(IF(A82="","SIN OBRA; ",IF(COUNTIF('Obras'!$A$2:$A$51,A82)=0,"OBRA NO ESTÁ EN OBRAS; ",""))&amp;IF(N(B82)=0,"SIN FECHA DE INICIO; ","")&amp;IF(D82="","SIN CAUSA; ","")&amp;IF(OR(H82&lt;&gt;"Sí",NOT(OR(J82="Correo",J82="Mensaje de texto",J82="Carta",J82="Aplicación / portal"))),"SIN AVISO POR ESCRITO AL CLIENTE; ","")&amp;IF(AND(N(B82)&gt;0,N(I82)&gt;0,N(I82)-N(B82)&gt;N('Ajustes'!$B$2)),"AVISO DESPUÉS DE AJUSTES; ","")&amp;IF(AND(D82="Decisión / selección del cliente",K82&lt;&gt;"Sí"),"DECISIÓN DEL CLIENTE - SIN VISTO BUENO ESCRITO; ","")&amp;IF(AND(D82="Material en espera",N(M82)=0),"MATERIAL EN ESPERA - SIN NUEVA FECHA; ","")&amp;IF(AND(N82="Sí",O82=""),"FALTA ORDEN DE CAMBIO - SIN NÚM.; ","")&amp;IF(F82="","DÍAS PERDIDOS EN BLANCO; ","")&amp;IF(AND(N(B82)&gt;0,C82="",TODAY()-N(B82)&gt;N('Ajustes'!$B$3)),"ABIERTO - SIN FECHA DE FIN; ",""))-2)))</f>
        <v/>
      </c>
    </row>
    <row r="83">
      <c r="B83" s="7" t="n"/>
      <c r="C83" s="7" t="n"/>
      <c r="E83" s="8" t="n"/>
      <c r="G83" s="8" t="n"/>
      <c r="I83" s="7" t="n"/>
      <c r="M83" s="7" t="n"/>
      <c r="P83" s="9" t="n"/>
      <c r="R83" s="8">
        <f>IF(NOT(OR(A83&lt;&gt;"",B83&lt;&gt;"",E83&lt;&gt;"")),"",IF(IF(A83="","SIN OBRA; ",IF(COUNTIF('Obras'!$A$2:$A$51,A83)=0,"OBRA NO ESTÁ EN OBRAS; ",""))&amp;IF(N(B83)=0,"SIN FECHA DE INICIO; ","")&amp;IF(D83="","SIN CAUSA; ","")&amp;IF(OR(H83&lt;&gt;"Sí",NOT(OR(J83="Correo",J83="Mensaje de texto",J83="Carta",J83="Aplicación / portal"))),"SIN AVISO POR ESCRITO AL CLIENTE; ","")&amp;IF(AND(N(B83)&gt;0,N(I83)&gt;0,N(I83)-N(B83)&gt;N('Ajustes'!$B$2)),"AVISO DESPUÉS DE AJUSTES; ","")&amp;IF(AND(D83="Decisión / selección del cliente",K83&lt;&gt;"Sí"),"DECISIÓN DEL CLIENTE - SIN VISTO BUENO ESCRITO; ","")&amp;IF(AND(D83="Material en espera",N(M83)=0),"MATERIAL EN ESPERA - SIN NUEVA FECHA; ","")&amp;IF(AND(N83="Sí",O83=""),"FALTA ORDEN DE CAMBIO - SIN NÚM.; ","")&amp;IF(F83="","DÍAS PERDIDOS EN BLANCO; ","")&amp;IF(AND(N(B83)&gt;0,C83="",TODAY()-N(B83)&gt;N('Ajustes'!$B$3)),"ABIERTO - SIN FECHA DE FIN; ","")="","",LEFT(IF(A83="","SIN OBRA; ",IF(COUNTIF('Obras'!$A$2:$A$51,A83)=0,"OBRA NO ESTÁ EN OBRAS; ",""))&amp;IF(N(B83)=0,"SIN FECHA DE INICIO; ","")&amp;IF(D83="","SIN CAUSA; ","")&amp;IF(OR(H83&lt;&gt;"Sí",NOT(OR(J83="Correo",J83="Mensaje de texto",J83="Carta",J83="Aplicación / portal"))),"SIN AVISO POR ESCRITO AL CLIENTE; ","")&amp;IF(AND(N(B83)&gt;0,N(I83)&gt;0,N(I83)-N(B83)&gt;N('Ajustes'!$B$2)),"AVISO DESPUÉS DE AJUSTES; ","")&amp;IF(AND(D83="Decisión / selección del cliente",K83&lt;&gt;"Sí"),"DECISIÓN DEL CLIENTE - SIN VISTO BUENO ESCRITO; ","")&amp;IF(AND(D83="Material en espera",N(M83)=0),"MATERIAL EN ESPERA - SIN NUEVA FECHA; ","")&amp;IF(AND(N83="Sí",O83=""),"FALTA ORDEN DE CAMBIO - SIN NÚM.; ","")&amp;IF(F83="","DÍAS PERDIDOS EN BLANCO; ","")&amp;IF(AND(N(B83)&gt;0,C83="",TODAY()-N(B83)&gt;N('Ajustes'!$B$3)),"ABIERTO - SIN FECHA DE FIN; ",""),LEN(IF(A83="","SIN OBRA; ",IF(COUNTIF('Obras'!$A$2:$A$51,A83)=0,"OBRA NO ESTÁ EN OBRAS; ",""))&amp;IF(N(B83)=0,"SIN FECHA DE INICIO; ","")&amp;IF(D83="","SIN CAUSA; ","")&amp;IF(OR(H83&lt;&gt;"Sí",NOT(OR(J83="Correo",J83="Mensaje de texto",J83="Carta",J83="Aplicación / portal"))),"SIN AVISO POR ESCRITO AL CLIENTE; ","")&amp;IF(AND(N(B83)&gt;0,N(I83)&gt;0,N(I83)-N(B83)&gt;N('Ajustes'!$B$2)),"AVISO DESPUÉS DE AJUSTES; ","")&amp;IF(AND(D83="Decisión / selección del cliente",K83&lt;&gt;"Sí"),"DECISIÓN DEL CLIENTE - SIN VISTO BUENO ESCRITO; ","")&amp;IF(AND(D83="Material en espera",N(M83)=0),"MATERIAL EN ESPERA - SIN NUEVA FECHA; ","")&amp;IF(AND(N83="Sí",O83=""),"FALTA ORDEN DE CAMBIO - SIN NÚM.; ","")&amp;IF(F83="","DÍAS PERDIDOS EN BLANCO; ","")&amp;IF(AND(N(B83)&gt;0,C83="",TODAY()-N(B83)&gt;N('Ajustes'!$B$3)),"ABIERTO - SIN FECHA DE FIN; ",""))-2)))</f>
        <v/>
      </c>
    </row>
    <row r="84">
      <c r="B84" s="7" t="n"/>
      <c r="C84" s="7" t="n"/>
      <c r="E84" s="8" t="n"/>
      <c r="G84" s="8" t="n"/>
      <c r="I84" s="7" t="n"/>
      <c r="M84" s="7" t="n"/>
      <c r="P84" s="9" t="n"/>
      <c r="R84" s="8">
        <f>IF(NOT(OR(A84&lt;&gt;"",B84&lt;&gt;"",E84&lt;&gt;"")),"",IF(IF(A84="","SIN OBRA; ",IF(COUNTIF('Obras'!$A$2:$A$51,A84)=0,"OBRA NO ESTÁ EN OBRAS; ",""))&amp;IF(N(B84)=0,"SIN FECHA DE INICIO; ","")&amp;IF(D84="","SIN CAUSA; ","")&amp;IF(OR(H84&lt;&gt;"Sí",NOT(OR(J84="Correo",J84="Mensaje de texto",J84="Carta",J84="Aplicación / portal"))),"SIN AVISO POR ESCRITO AL CLIENTE; ","")&amp;IF(AND(N(B84)&gt;0,N(I84)&gt;0,N(I84)-N(B84)&gt;N('Ajustes'!$B$2)),"AVISO DESPUÉS DE AJUSTES; ","")&amp;IF(AND(D84="Decisión / selección del cliente",K84&lt;&gt;"Sí"),"DECISIÓN DEL CLIENTE - SIN VISTO BUENO ESCRITO; ","")&amp;IF(AND(D84="Material en espera",N(M84)=0),"MATERIAL EN ESPERA - SIN NUEVA FECHA; ","")&amp;IF(AND(N84="Sí",O84=""),"FALTA ORDEN DE CAMBIO - SIN NÚM.; ","")&amp;IF(F84="","DÍAS PERDIDOS EN BLANCO; ","")&amp;IF(AND(N(B84)&gt;0,C84="",TODAY()-N(B84)&gt;N('Ajustes'!$B$3)),"ABIERTO - SIN FECHA DE FIN; ","")="","",LEFT(IF(A84="","SIN OBRA; ",IF(COUNTIF('Obras'!$A$2:$A$51,A84)=0,"OBRA NO ESTÁ EN OBRAS; ",""))&amp;IF(N(B84)=0,"SIN FECHA DE INICIO; ","")&amp;IF(D84="","SIN CAUSA; ","")&amp;IF(OR(H84&lt;&gt;"Sí",NOT(OR(J84="Correo",J84="Mensaje de texto",J84="Carta",J84="Aplicación / portal"))),"SIN AVISO POR ESCRITO AL CLIENTE; ","")&amp;IF(AND(N(B84)&gt;0,N(I84)&gt;0,N(I84)-N(B84)&gt;N('Ajustes'!$B$2)),"AVISO DESPUÉS DE AJUSTES; ","")&amp;IF(AND(D84="Decisión / selección del cliente",K84&lt;&gt;"Sí"),"DECISIÓN DEL CLIENTE - SIN VISTO BUENO ESCRITO; ","")&amp;IF(AND(D84="Material en espera",N(M84)=0),"MATERIAL EN ESPERA - SIN NUEVA FECHA; ","")&amp;IF(AND(N84="Sí",O84=""),"FALTA ORDEN DE CAMBIO - SIN NÚM.; ","")&amp;IF(F84="","DÍAS PERDIDOS EN BLANCO; ","")&amp;IF(AND(N(B84)&gt;0,C84="",TODAY()-N(B84)&gt;N('Ajustes'!$B$3)),"ABIERTO - SIN FECHA DE FIN; ",""),LEN(IF(A84="","SIN OBRA; ",IF(COUNTIF('Obras'!$A$2:$A$51,A84)=0,"OBRA NO ESTÁ EN OBRAS; ",""))&amp;IF(N(B84)=0,"SIN FECHA DE INICIO; ","")&amp;IF(D84="","SIN CAUSA; ","")&amp;IF(OR(H84&lt;&gt;"Sí",NOT(OR(J84="Correo",J84="Mensaje de texto",J84="Carta",J84="Aplicación / portal"))),"SIN AVISO POR ESCRITO AL CLIENTE; ","")&amp;IF(AND(N(B84)&gt;0,N(I84)&gt;0,N(I84)-N(B84)&gt;N('Ajustes'!$B$2)),"AVISO DESPUÉS DE AJUSTES; ","")&amp;IF(AND(D84="Decisión / selección del cliente",K84&lt;&gt;"Sí"),"DECISIÓN DEL CLIENTE - SIN VISTO BUENO ESCRITO; ","")&amp;IF(AND(D84="Material en espera",N(M84)=0),"MATERIAL EN ESPERA - SIN NUEVA FECHA; ","")&amp;IF(AND(N84="Sí",O84=""),"FALTA ORDEN DE CAMBIO - SIN NÚM.; ","")&amp;IF(F84="","DÍAS PERDIDOS EN BLANCO; ","")&amp;IF(AND(N(B84)&gt;0,C84="",TODAY()-N(B84)&gt;N('Ajustes'!$B$3)),"ABIERTO - SIN FECHA DE FIN; ",""))-2)))</f>
        <v/>
      </c>
    </row>
    <row r="85">
      <c r="B85" s="7" t="n"/>
      <c r="C85" s="7" t="n"/>
      <c r="E85" s="8" t="n"/>
      <c r="G85" s="8" t="n"/>
      <c r="I85" s="7" t="n"/>
      <c r="M85" s="7" t="n"/>
      <c r="P85" s="9" t="n"/>
      <c r="R85" s="8">
        <f>IF(NOT(OR(A85&lt;&gt;"",B85&lt;&gt;"",E85&lt;&gt;"")),"",IF(IF(A85="","SIN OBRA; ",IF(COUNTIF('Obras'!$A$2:$A$51,A85)=0,"OBRA NO ESTÁ EN OBRAS; ",""))&amp;IF(N(B85)=0,"SIN FECHA DE INICIO; ","")&amp;IF(D85="","SIN CAUSA; ","")&amp;IF(OR(H85&lt;&gt;"Sí",NOT(OR(J85="Correo",J85="Mensaje de texto",J85="Carta",J85="Aplicación / portal"))),"SIN AVISO POR ESCRITO AL CLIENTE; ","")&amp;IF(AND(N(B85)&gt;0,N(I85)&gt;0,N(I85)-N(B85)&gt;N('Ajustes'!$B$2)),"AVISO DESPUÉS DE AJUSTES; ","")&amp;IF(AND(D85="Decisión / selección del cliente",K85&lt;&gt;"Sí"),"DECISIÓN DEL CLIENTE - SIN VISTO BUENO ESCRITO; ","")&amp;IF(AND(D85="Material en espera",N(M85)=0),"MATERIAL EN ESPERA - SIN NUEVA FECHA; ","")&amp;IF(AND(N85="Sí",O85=""),"FALTA ORDEN DE CAMBIO - SIN NÚM.; ","")&amp;IF(F85="","DÍAS PERDIDOS EN BLANCO; ","")&amp;IF(AND(N(B85)&gt;0,C85="",TODAY()-N(B85)&gt;N('Ajustes'!$B$3)),"ABIERTO - SIN FECHA DE FIN; ","")="","",LEFT(IF(A85="","SIN OBRA; ",IF(COUNTIF('Obras'!$A$2:$A$51,A85)=0,"OBRA NO ESTÁ EN OBRAS; ",""))&amp;IF(N(B85)=0,"SIN FECHA DE INICIO; ","")&amp;IF(D85="","SIN CAUSA; ","")&amp;IF(OR(H85&lt;&gt;"Sí",NOT(OR(J85="Correo",J85="Mensaje de texto",J85="Carta",J85="Aplicación / portal"))),"SIN AVISO POR ESCRITO AL CLIENTE; ","")&amp;IF(AND(N(B85)&gt;0,N(I85)&gt;0,N(I85)-N(B85)&gt;N('Ajustes'!$B$2)),"AVISO DESPUÉS DE AJUSTES; ","")&amp;IF(AND(D85="Decisión / selección del cliente",K85&lt;&gt;"Sí"),"DECISIÓN DEL CLIENTE - SIN VISTO BUENO ESCRITO; ","")&amp;IF(AND(D85="Material en espera",N(M85)=0),"MATERIAL EN ESPERA - SIN NUEVA FECHA; ","")&amp;IF(AND(N85="Sí",O85=""),"FALTA ORDEN DE CAMBIO - SIN NÚM.; ","")&amp;IF(F85="","DÍAS PERDIDOS EN BLANCO; ","")&amp;IF(AND(N(B85)&gt;0,C85="",TODAY()-N(B85)&gt;N('Ajustes'!$B$3)),"ABIERTO - SIN FECHA DE FIN; ",""),LEN(IF(A85="","SIN OBRA; ",IF(COUNTIF('Obras'!$A$2:$A$51,A85)=0,"OBRA NO ESTÁ EN OBRAS; ",""))&amp;IF(N(B85)=0,"SIN FECHA DE INICIO; ","")&amp;IF(D85="","SIN CAUSA; ","")&amp;IF(OR(H85&lt;&gt;"Sí",NOT(OR(J85="Correo",J85="Mensaje de texto",J85="Carta",J85="Aplicación / portal"))),"SIN AVISO POR ESCRITO AL CLIENTE; ","")&amp;IF(AND(N(B85)&gt;0,N(I85)&gt;0,N(I85)-N(B85)&gt;N('Ajustes'!$B$2)),"AVISO DESPUÉS DE AJUSTES; ","")&amp;IF(AND(D85="Decisión / selección del cliente",K85&lt;&gt;"Sí"),"DECISIÓN DEL CLIENTE - SIN VISTO BUENO ESCRITO; ","")&amp;IF(AND(D85="Material en espera",N(M85)=0),"MATERIAL EN ESPERA - SIN NUEVA FECHA; ","")&amp;IF(AND(N85="Sí",O85=""),"FALTA ORDEN DE CAMBIO - SIN NÚM.; ","")&amp;IF(F85="","DÍAS PERDIDOS EN BLANCO; ","")&amp;IF(AND(N(B85)&gt;0,C85="",TODAY()-N(B85)&gt;N('Ajustes'!$B$3)),"ABIERTO - SIN FECHA DE FIN; ",""))-2)))</f>
        <v/>
      </c>
    </row>
    <row r="86">
      <c r="B86" s="7" t="n"/>
      <c r="C86" s="7" t="n"/>
      <c r="E86" s="8" t="n"/>
      <c r="G86" s="8" t="n"/>
      <c r="I86" s="7" t="n"/>
      <c r="M86" s="7" t="n"/>
      <c r="P86" s="9" t="n"/>
      <c r="R86" s="8">
        <f>IF(NOT(OR(A86&lt;&gt;"",B86&lt;&gt;"",E86&lt;&gt;"")),"",IF(IF(A86="","SIN OBRA; ",IF(COUNTIF('Obras'!$A$2:$A$51,A86)=0,"OBRA NO ESTÁ EN OBRAS; ",""))&amp;IF(N(B86)=0,"SIN FECHA DE INICIO; ","")&amp;IF(D86="","SIN CAUSA; ","")&amp;IF(OR(H86&lt;&gt;"Sí",NOT(OR(J86="Correo",J86="Mensaje de texto",J86="Carta",J86="Aplicación / portal"))),"SIN AVISO POR ESCRITO AL CLIENTE; ","")&amp;IF(AND(N(B86)&gt;0,N(I86)&gt;0,N(I86)-N(B86)&gt;N('Ajustes'!$B$2)),"AVISO DESPUÉS DE AJUSTES; ","")&amp;IF(AND(D86="Decisión / selección del cliente",K86&lt;&gt;"Sí"),"DECISIÓN DEL CLIENTE - SIN VISTO BUENO ESCRITO; ","")&amp;IF(AND(D86="Material en espera",N(M86)=0),"MATERIAL EN ESPERA - SIN NUEVA FECHA; ","")&amp;IF(AND(N86="Sí",O86=""),"FALTA ORDEN DE CAMBIO - SIN NÚM.; ","")&amp;IF(F86="","DÍAS PERDIDOS EN BLANCO; ","")&amp;IF(AND(N(B86)&gt;0,C86="",TODAY()-N(B86)&gt;N('Ajustes'!$B$3)),"ABIERTO - SIN FECHA DE FIN; ","")="","",LEFT(IF(A86="","SIN OBRA; ",IF(COUNTIF('Obras'!$A$2:$A$51,A86)=0,"OBRA NO ESTÁ EN OBRAS; ",""))&amp;IF(N(B86)=0,"SIN FECHA DE INICIO; ","")&amp;IF(D86="","SIN CAUSA; ","")&amp;IF(OR(H86&lt;&gt;"Sí",NOT(OR(J86="Correo",J86="Mensaje de texto",J86="Carta",J86="Aplicación / portal"))),"SIN AVISO POR ESCRITO AL CLIENTE; ","")&amp;IF(AND(N(B86)&gt;0,N(I86)&gt;0,N(I86)-N(B86)&gt;N('Ajustes'!$B$2)),"AVISO DESPUÉS DE AJUSTES; ","")&amp;IF(AND(D86="Decisión / selección del cliente",K86&lt;&gt;"Sí"),"DECISIÓN DEL CLIENTE - SIN VISTO BUENO ESCRITO; ","")&amp;IF(AND(D86="Material en espera",N(M86)=0),"MATERIAL EN ESPERA - SIN NUEVA FECHA; ","")&amp;IF(AND(N86="Sí",O86=""),"FALTA ORDEN DE CAMBIO - SIN NÚM.; ","")&amp;IF(F86="","DÍAS PERDIDOS EN BLANCO; ","")&amp;IF(AND(N(B86)&gt;0,C86="",TODAY()-N(B86)&gt;N('Ajustes'!$B$3)),"ABIERTO - SIN FECHA DE FIN; ",""),LEN(IF(A86="","SIN OBRA; ",IF(COUNTIF('Obras'!$A$2:$A$51,A86)=0,"OBRA NO ESTÁ EN OBRAS; ",""))&amp;IF(N(B86)=0,"SIN FECHA DE INICIO; ","")&amp;IF(D86="","SIN CAUSA; ","")&amp;IF(OR(H86&lt;&gt;"Sí",NOT(OR(J86="Correo",J86="Mensaje de texto",J86="Carta",J86="Aplicación / portal"))),"SIN AVISO POR ESCRITO AL CLIENTE; ","")&amp;IF(AND(N(B86)&gt;0,N(I86)&gt;0,N(I86)-N(B86)&gt;N('Ajustes'!$B$2)),"AVISO DESPUÉS DE AJUSTES; ","")&amp;IF(AND(D86="Decisión / selección del cliente",K86&lt;&gt;"Sí"),"DECISIÓN DEL CLIENTE - SIN VISTO BUENO ESCRITO; ","")&amp;IF(AND(D86="Material en espera",N(M86)=0),"MATERIAL EN ESPERA - SIN NUEVA FECHA; ","")&amp;IF(AND(N86="Sí",O86=""),"FALTA ORDEN DE CAMBIO - SIN NÚM.; ","")&amp;IF(F86="","DÍAS PERDIDOS EN BLANCO; ","")&amp;IF(AND(N(B86)&gt;0,C86="",TODAY()-N(B86)&gt;N('Ajustes'!$B$3)),"ABIERTO - SIN FECHA DE FIN; ",""))-2)))</f>
        <v/>
      </c>
    </row>
    <row r="87">
      <c r="B87" s="7" t="n"/>
      <c r="C87" s="7" t="n"/>
      <c r="E87" s="8" t="n"/>
      <c r="G87" s="8" t="n"/>
      <c r="I87" s="7" t="n"/>
      <c r="M87" s="7" t="n"/>
      <c r="P87" s="9" t="n"/>
      <c r="R87" s="8">
        <f>IF(NOT(OR(A87&lt;&gt;"",B87&lt;&gt;"",E87&lt;&gt;"")),"",IF(IF(A87="","SIN OBRA; ",IF(COUNTIF('Obras'!$A$2:$A$51,A87)=0,"OBRA NO ESTÁ EN OBRAS; ",""))&amp;IF(N(B87)=0,"SIN FECHA DE INICIO; ","")&amp;IF(D87="","SIN CAUSA; ","")&amp;IF(OR(H87&lt;&gt;"Sí",NOT(OR(J87="Correo",J87="Mensaje de texto",J87="Carta",J87="Aplicación / portal"))),"SIN AVISO POR ESCRITO AL CLIENTE; ","")&amp;IF(AND(N(B87)&gt;0,N(I87)&gt;0,N(I87)-N(B87)&gt;N('Ajustes'!$B$2)),"AVISO DESPUÉS DE AJUSTES; ","")&amp;IF(AND(D87="Decisión / selección del cliente",K87&lt;&gt;"Sí"),"DECISIÓN DEL CLIENTE - SIN VISTO BUENO ESCRITO; ","")&amp;IF(AND(D87="Material en espera",N(M87)=0),"MATERIAL EN ESPERA - SIN NUEVA FECHA; ","")&amp;IF(AND(N87="Sí",O87=""),"FALTA ORDEN DE CAMBIO - SIN NÚM.; ","")&amp;IF(F87="","DÍAS PERDIDOS EN BLANCO; ","")&amp;IF(AND(N(B87)&gt;0,C87="",TODAY()-N(B87)&gt;N('Ajustes'!$B$3)),"ABIERTO - SIN FECHA DE FIN; ","")="","",LEFT(IF(A87="","SIN OBRA; ",IF(COUNTIF('Obras'!$A$2:$A$51,A87)=0,"OBRA NO ESTÁ EN OBRAS; ",""))&amp;IF(N(B87)=0,"SIN FECHA DE INICIO; ","")&amp;IF(D87="","SIN CAUSA; ","")&amp;IF(OR(H87&lt;&gt;"Sí",NOT(OR(J87="Correo",J87="Mensaje de texto",J87="Carta",J87="Aplicación / portal"))),"SIN AVISO POR ESCRITO AL CLIENTE; ","")&amp;IF(AND(N(B87)&gt;0,N(I87)&gt;0,N(I87)-N(B87)&gt;N('Ajustes'!$B$2)),"AVISO DESPUÉS DE AJUSTES; ","")&amp;IF(AND(D87="Decisión / selección del cliente",K87&lt;&gt;"Sí"),"DECISIÓN DEL CLIENTE - SIN VISTO BUENO ESCRITO; ","")&amp;IF(AND(D87="Material en espera",N(M87)=0),"MATERIAL EN ESPERA - SIN NUEVA FECHA; ","")&amp;IF(AND(N87="Sí",O87=""),"FALTA ORDEN DE CAMBIO - SIN NÚM.; ","")&amp;IF(F87="","DÍAS PERDIDOS EN BLANCO; ","")&amp;IF(AND(N(B87)&gt;0,C87="",TODAY()-N(B87)&gt;N('Ajustes'!$B$3)),"ABIERTO - SIN FECHA DE FIN; ",""),LEN(IF(A87="","SIN OBRA; ",IF(COUNTIF('Obras'!$A$2:$A$51,A87)=0,"OBRA NO ESTÁ EN OBRAS; ",""))&amp;IF(N(B87)=0,"SIN FECHA DE INICIO; ","")&amp;IF(D87="","SIN CAUSA; ","")&amp;IF(OR(H87&lt;&gt;"Sí",NOT(OR(J87="Correo",J87="Mensaje de texto",J87="Carta",J87="Aplicación / portal"))),"SIN AVISO POR ESCRITO AL CLIENTE; ","")&amp;IF(AND(N(B87)&gt;0,N(I87)&gt;0,N(I87)-N(B87)&gt;N('Ajustes'!$B$2)),"AVISO DESPUÉS DE AJUSTES; ","")&amp;IF(AND(D87="Decisión / selección del cliente",K87&lt;&gt;"Sí"),"DECISIÓN DEL CLIENTE - SIN VISTO BUENO ESCRITO; ","")&amp;IF(AND(D87="Material en espera",N(M87)=0),"MATERIAL EN ESPERA - SIN NUEVA FECHA; ","")&amp;IF(AND(N87="Sí",O87=""),"FALTA ORDEN DE CAMBIO - SIN NÚM.; ","")&amp;IF(F87="","DÍAS PERDIDOS EN BLANCO; ","")&amp;IF(AND(N(B87)&gt;0,C87="",TODAY()-N(B87)&gt;N('Ajustes'!$B$3)),"ABIERTO - SIN FECHA DE FIN; ",""))-2)))</f>
        <v/>
      </c>
    </row>
    <row r="88">
      <c r="B88" s="7" t="n"/>
      <c r="C88" s="7" t="n"/>
      <c r="E88" s="8" t="n"/>
      <c r="G88" s="8" t="n"/>
      <c r="I88" s="7" t="n"/>
      <c r="M88" s="7" t="n"/>
      <c r="P88" s="9" t="n"/>
      <c r="R88" s="8">
        <f>IF(NOT(OR(A88&lt;&gt;"",B88&lt;&gt;"",E88&lt;&gt;"")),"",IF(IF(A88="","SIN OBRA; ",IF(COUNTIF('Obras'!$A$2:$A$51,A88)=0,"OBRA NO ESTÁ EN OBRAS; ",""))&amp;IF(N(B88)=0,"SIN FECHA DE INICIO; ","")&amp;IF(D88="","SIN CAUSA; ","")&amp;IF(OR(H88&lt;&gt;"Sí",NOT(OR(J88="Correo",J88="Mensaje de texto",J88="Carta",J88="Aplicación / portal"))),"SIN AVISO POR ESCRITO AL CLIENTE; ","")&amp;IF(AND(N(B88)&gt;0,N(I88)&gt;0,N(I88)-N(B88)&gt;N('Ajustes'!$B$2)),"AVISO DESPUÉS DE AJUSTES; ","")&amp;IF(AND(D88="Decisión / selección del cliente",K88&lt;&gt;"Sí"),"DECISIÓN DEL CLIENTE - SIN VISTO BUENO ESCRITO; ","")&amp;IF(AND(D88="Material en espera",N(M88)=0),"MATERIAL EN ESPERA - SIN NUEVA FECHA; ","")&amp;IF(AND(N88="Sí",O88=""),"FALTA ORDEN DE CAMBIO - SIN NÚM.; ","")&amp;IF(F88="","DÍAS PERDIDOS EN BLANCO; ","")&amp;IF(AND(N(B88)&gt;0,C88="",TODAY()-N(B88)&gt;N('Ajustes'!$B$3)),"ABIERTO - SIN FECHA DE FIN; ","")="","",LEFT(IF(A88="","SIN OBRA; ",IF(COUNTIF('Obras'!$A$2:$A$51,A88)=0,"OBRA NO ESTÁ EN OBRAS; ",""))&amp;IF(N(B88)=0,"SIN FECHA DE INICIO; ","")&amp;IF(D88="","SIN CAUSA; ","")&amp;IF(OR(H88&lt;&gt;"Sí",NOT(OR(J88="Correo",J88="Mensaje de texto",J88="Carta",J88="Aplicación / portal"))),"SIN AVISO POR ESCRITO AL CLIENTE; ","")&amp;IF(AND(N(B88)&gt;0,N(I88)&gt;0,N(I88)-N(B88)&gt;N('Ajustes'!$B$2)),"AVISO DESPUÉS DE AJUSTES; ","")&amp;IF(AND(D88="Decisión / selección del cliente",K88&lt;&gt;"Sí"),"DECISIÓN DEL CLIENTE - SIN VISTO BUENO ESCRITO; ","")&amp;IF(AND(D88="Material en espera",N(M88)=0),"MATERIAL EN ESPERA - SIN NUEVA FECHA; ","")&amp;IF(AND(N88="Sí",O88=""),"FALTA ORDEN DE CAMBIO - SIN NÚM.; ","")&amp;IF(F88="","DÍAS PERDIDOS EN BLANCO; ","")&amp;IF(AND(N(B88)&gt;0,C88="",TODAY()-N(B88)&gt;N('Ajustes'!$B$3)),"ABIERTO - SIN FECHA DE FIN; ",""),LEN(IF(A88="","SIN OBRA; ",IF(COUNTIF('Obras'!$A$2:$A$51,A88)=0,"OBRA NO ESTÁ EN OBRAS; ",""))&amp;IF(N(B88)=0,"SIN FECHA DE INICIO; ","")&amp;IF(D88="","SIN CAUSA; ","")&amp;IF(OR(H88&lt;&gt;"Sí",NOT(OR(J88="Correo",J88="Mensaje de texto",J88="Carta",J88="Aplicación / portal"))),"SIN AVISO POR ESCRITO AL CLIENTE; ","")&amp;IF(AND(N(B88)&gt;0,N(I88)&gt;0,N(I88)-N(B88)&gt;N('Ajustes'!$B$2)),"AVISO DESPUÉS DE AJUSTES; ","")&amp;IF(AND(D88="Decisión / selección del cliente",K88&lt;&gt;"Sí"),"DECISIÓN DEL CLIENTE - SIN VISTO BUENO ESCRITO; ","")&amp;IF(AND(D88="Material en espera",N(M88)=0),"MATERIAL EN ESPERA - SIN NUEVA FECHA; ","")&amp;IF(AND(N88="Sí",O88=""),"FALTA ORDEN DE CAMBIO - SIN NÚM.; ","")&amp;IF(F88="","DÍAS PERDIDOS EN BLANCO; ","")&amp;IF(AND(N(B88)&gt;0,C88="",TODAY()-N(B88)&gt;N('Ajustes'!$B$3)),"ABIERTO - SIN FECHA DE FIN; ",""))-2)))</f>
        <v/>
      </c>
    </row>
    <row r="89">
      <c r="B89" s="7" t="n"/>
      <c r="C89" s="7" t="n"/>
      <c r="E89" s="8" t="n"/>
      <c r="G89" s="8" t="n"/>
      <c r="I89" s="7" t="n"/>
      <c r="M89" s="7" t="n"/>
      <c r="P89" s="9" t="n"/>
      <c r="R89" s="8">
        <f>IF(NOT(OR(A89&lt;&gt;"",B89&lt;&gt;"",E89&lt;&gt;"")),"",IF(IF(A89="","SIN OBRA; ",IF(COUNTIF('Obras'!$A$2:$A$51,A89)=0,"OBRA NO ESTÁ EN OBRAS; ",""))&amp;IF(N(B89)=0,"SIN FECHA DE INICIO; ","")&amp;IF(D89="","SIN CAUSA; ","")&amp;IF(OR(H89&lt;&gt;"Sí",NOT(OR(J89="Correo",J89="Mensaje de texto",J89="Carta",J89="Aplicación / portal"))),"SIN AVISO POR ESCRITO AL CLIENTE; ","")&amp;IF(AND(N(B89)&gt;0,N(I89)&gt;0,N(I89)-N(B89)&gt;N('Ajustes'!$B$2)),"AVISO DESPUÉS DE AJUSTES; ","")&amp;IF(AND(D89="Decisión / selección del cliente",K89&lt;&gt;"Sí"),"DECISIÓN DEL CLIENTE - SIN VISTO BUENO ESCRITO; ","")&amp;IF(AND(D89="Material en espera",N(M89)=0),"MATERIAL EN ESPERA - SIN NUEVA FECHA; ","")&amp;IF(AND(N89="Sí",O89=""),"FALTA ORDEN DE CAMBIO - SIN NÚM.; ","")&amp;IF(F89="","DÍAS PERDIDOS EN BLANCO; ","")&amp;IF(AND(N(B89)&gt;0,C89="",TODAY()-N(B89)&gt;N('Ajustes'!$B$3)),"ABIERTO - SIN FECHA DE FIN; ","")="","",LEFT(IF(A89="","SIN OBRA; ",IF(COUNTIF('Obras'!$A$2:$A$51,A89)=0,"OBRA NO ESTÁ EN OBRAS; ",""))&amp;IF(N(B89)=0,"SIN FECHA DE INICIO; ","")&amp;IF(D89="","SIN CAUSA; ","")&amp;IF(OR(H89&lt;&gt;"Sí",NOT(OR(J89="Correo",J89="Mensaje de texto",J89="Carta",J89="Aplicación / portal"))),"SIN AVISO POR ESCRITO AL CLIENTE; ","")&amp;IF(AND(N(B89)&gt;0,N(I89)&gt;0,N(I89)-N(B89)&gt;N('Ajustes'!$B$2)),"AVISO DESPUÉS DE AJUSTES; ","")&amp;IF(AND(D89="Decisión / selección del cliente",K89&lt;&gt;"Sí"),"DECISIÓN DEL CLIENTE - SIN VISTO BUENO ESCRITO; ","")&amp;IF(AND(D89="Material en espera",N(M89)=0),"MATERIAL EN ESPERA - SIN NUEVA FECHA; ","")&amp;IF(AND(N89="Sí",O89=""),"FALTA ORDEN DE CAMBIO - SIN NÚM.; ","")&amp;IF(F89="","DÍAS PERDIDOS EN BLANCO; ","")&amp;IF(AND(N(B89)&gt;0,C89="",TODAY()-N(B89)&gt;N('Ajustes'!$B$3)),"ABIERTO - SIN FECHA DE FIN; ",""),LEN(IF(A89="","SIN OBRA; ",IF(COUNTIF('Obras'!$A$2:$A$51,A89)=0,"OBRA NO ESTÁ EN OBRAS; ",""))&amp;IF(N(B89)=0,"SIN FECHA DE INICIO; ","")&amp;IF(D89="","SIN CAUSA; ","")&amp;IF(OR(H89&lt;&gt;"Sí",NOT(OR(J89="Correo",J89="Mensaje de texto",J89="Carta",J89="Aplicación / portal"))),"SIN AVISO POR ESCRITO AL CLIENTE; ","")&amp;IF(AND(N(B89)&gt;0,N(I89)&gt;0,N(I89)-N(B89)&gt;N('Ajustes'!$B$2)),"AVISO DESPUÉS DE AJUSTES; ","")&amp;IF(AND(D89="Decisión / selección del cliente",K89&lt;&gt;"Sí"),"DECISIÓN DEL CLIENTE - SIN VISTO BUENO ESCRITO; ","")&amp;IF(AND(D89="Material en espera",N(M89)=0),"MATERIAL EN ESPERA - SIN NUEVA FECHA; ","")&amp;IF(AND(N89="Sí",O89=""),"FALTA ORDEN DE CAMBIO - SIN NÚM.; ","")&amp;IF(F89="","DÍAS PERDIDOS EN BLANCO; ","")&amp;IF(AND(N(B89)&gt;0,C89="",TODAY()-N(B89)&gt;N('Ajustes'!$B$3)),"ABIERTO - SIN FECHA DE FIN; ",""))-2)))</f>
        <v/>
      </c>
    </row>
    <row r="90">
      <c r="B90" s="7" t="n"/>
      <c r="C90" s="7" t="n"/>
      <c r="E90" s="8" t="n"/>
      <c r="G90" s="8" t="n"/>
      <c r="I90" s="7" t="n"/>
      <c r="M90" s="7" t="n"/>
      <c r="P90" s="9" t="n"/>
      <c r="R90" s="8">
        <f>IF(NOT(OR(A90&lt;&gt;"",B90&lt;&gt;"",E90&lt;&gt;"")),"",IF(IF(A90="","SIN OBRA; ",IF(COUNTIF('Obras'!$A$2:$A$51,A90)=0,"OBRA NO ESTÁ EN OBRAS; ",""))&amp;IF(N(B90)=0,"SIN FECHA DE INICIO; ","")&amp;IF(D90="","SIN CAUSA; ","")&amp;IF(OR(H90&lt;&gt;"Sí",NOT(OR(J90="Correo",J90="Mensaje de texto",J90="Carta",J90="Aplicación / portal"))),"SIN AVISO POR ESCRITO AL CLIENTE; ","")&amp;IF(AND(N(B90)&gt;0,N(I90)&gt;0,N(I90)-N(B90)&gt;N('Ajustes'!$B$2)),"AVISO DESPUÉS DE AJUSTES; ","")&amp;IF(AND(D90="Decisión / selección del cliente",K90&lt;&gt;"Sí"),"DECISIÓN DEL CLIENTE - SIN VISTO BUENO ESCRITO; ","")&amp;IF(AND(D90="Material en espera",N(M90)=0),"MATERIAL EN ESPERA - SIN NUEVA FECHA; ","")&amp;IF(AND(N90="Sí",O90=""),"FALTA ORDEN DE CAMBIO - SIN NÚM.; ","")&amp;IF(F90="","DÍAS PERDIDOS EN BLANCO; ","")&amp;IF(AND(N(B90)&gt;0,C90="",TODAY()-N(B90)&gt;N('Ajustes'!$B$3)),"ABIERTO - SIN FECHA DE FIN; ","")="","",LEFT(IF(A90="","SIN OBRA; ",IF(COUNTIF('Obras'!$A$2:$A$51,A90)=0,"OBRA NO ESTÁ EN OBRAS; ",""))&amp;IF(N(B90)=0,"SIN FECHA DE INICIO; ","")&amp;IF(D90="","SIN CAUSA; ","")&amp;IF(OR(H90&lt;&gt;"Sí",NOT(OR(J90="Correo",J90="Mensaje de texto",J90="Carta",J90="Aplicación / portal"))),"SIN AVISO POR ESCRITO AL CLIENTE; ","")&amp;IF(AND(N(B90)&gt;0,N(I90)&gt;0,N(I90)-N(B90)&gt;N('Ajustes'!$B$2)),"AVISO DESPUÉS DE AJUSTES; ","")&amp;IF(AND(D90="Decisión / selección del cliente",K90&lt;&gt;"Sí"),"DECISIÓN DEL CLIENTE - SIN VISTO BUENO ESCRITO; ","")&amp;IF(AND(D90="Material en espera",N(M90)=0),"MATERIAL EN ESPERA - SIN NUEVA FECHA; ","")&amp;IF(AND(N90="Sí",O90=""),"FALTA ORDEN DE CAMBIO - SIN NÚM.; ","")&amp;IF(F90="","DÍAS PERDIDOS EN BLANCO; ","")&amp;IF(AND(N(B90)&gt;0,C90="",TODAY()-N(B90)&gt;N('Ajustes'!$B$3)),"ABIERTO - SIN FECHA DE FIN; ",""),LEN(IF(A90="","SIN OBRA; ",IF(COUNTIF('Obras'!$A$2:$A$51,A90)=0,"OBRA NO ESTÁ EN OBRAS; ",""))&amp;IF(N(B90)=0,"SIN FECHA DE INICIO; ","")&amp;IF(D90="","SIN CAUSA; ","")&amp;IF(OR(H90&lt;&gt;"Sí",NOT(OR(J90="Correo",J90="Mensaje de texto",J90="Carta",J90="Aplicación / portal"))),"SIN AVISO POR ESCRITO AL CLIENTE; ","")&amp;IF(AND(N(B90)&gt;0,N(I90)&gt;0,N(I90)-N(B90)&gt;N('Ajustes'!$B$2)),"AVISO DESPUÉS DE AJUSTES; ","")&amp;IF(AND(D90="Decisión / selección del cliente",K90&lt;&gt;"Sí"),"DECISIÓN DEL CLIENTE - SIN VISTO BUENO ESCRITO; ","")&amp;IF(AND(D90="Material en espera",N(M90)=0),"MATERIAL EN ESPERA - SIN NUEVA FECHA; ","")&amp;IF(AND(N90="Sí",O90=""),"FALTA ORDEN DE CAMBIO - SIN NÚM.; ","")&amp;IF(F90="","DÍAS PERDIDOS EN BLANCO; ","")&amp;IF(AND(N(B90)&gt;0,C90="",TODAY()-N(B90)&gt;N('Ajustes'!$B$3)),"ABIERTO - SIN FECHA DE FIN; ",""))-2)))</f>
        <v/>
      </c>
    </row>
    <row r="91">
      <c r="B91" s="7" t="n"/>
      <c r="C91" s="7" t="n"/>
      <c r="E91" s="8" t="n"/>
      <c r="G91" s="8" t="n"/>
      <c r="I91" s="7" t="n"/>
      <c r="M91" s="7" t="n"/>
      <c r="P91" s="9" t="n"/>
      <c r="R91" s="8">
        <f>IF(NOT(OR(A91&lt;&gt;"",B91&lt;&gt;"",E91&lt;&gt;"")),"",IF(IF(A91="","SIN OBRA; ",IF(COUNTIF('Obras'!$A$2:$A$51,A91)=0,"OBRA NO ESTÁ EN OBRAS; ",""))&amp;IF(N(B91)=0,"SIN FECHA DE INICIO; ","")&amp;IF(D91="","SIN CAUSA; ","")&amp;IF(OR(H91&lt;&gt;"Sí",NOT(OR(J91="Correo",J91="Mensaje de texto",J91="Carta",J91="Aplicación / portal"))),"SIN AVISO POR ESCRITO AL CLIENTE; ","")&amp;IF(AND(N(B91)&gt;0,N(I91)&gt;0,N(I91)-N(B91)&gt;N('Ajustes'!$B$2)),"AVISO DESPUÉS DE AJUSTES; ","")&amp;IF(AND(D91="Decisión / selección del cliente",K91&lt;&gt;"Sí"),"DECISIÓN DEL CLIENTE - SIN VISTO BUENO ESCRITO; ","")&amp;IF(AND(D91="Material en espera",N(M91)=0),"MATERIAL EN ESPERA - SIN NUEVA FECHA; ","")&amp;IF(AND(N91="Sí",O91=""),"FALTA ORDEN DE CAMBIO - SIN NÚM.; ","")&amp;IF(F91="","DÍAS PERDIDOS EN BLANCO; ","")&amp;IF(AND(N(B91)&gt;0,C91="",TODAY()-N(B91)&gt;N('Ajustes'!$B$3)),"ABIERTO - SIN FECHA DE FIN; ","")="","",LEFT(IF(A91="","SIN OBRA; ",IF(COUNTIF('Obras'!$A$2:$A$51,A91)=0,"OBRA NO ESTÁ EN OBRAS; ",""))&amp;IF(N(B91)=0,"SIN FECHA DE INICIO; ","")&amp;IF(D91="","SIN CAUSA; ","")&amp;IF(OR(H91&lt;&gt;"Sí",NOT(OR(J91="Correo",J91="Mensaje de texto",J91="Carta",J91="Aplicación / portal"))),"SIN AVISO POR ESCRITO AL CLIENTE; ","")&amp;IF(AND(N(B91)&gt;0,N(I91)&gt;0,N(I91)-N(B91)&gt;N('Ajustes'!$B$2)),"AVISO DESPUÉS DE AJUSTES; ","")&amp;IF(AND(D91="Decisión / selección del cliente",K91&lt;&gt;"Sí"),"DECISIÓN DEL CLIENTE - SIN VISTO BUENO ESCRITO; ","")&amp;IF(AND(D91="Material en espera",N(M91)=0),"MATERIAL EN ESPERA - SIN NUEVA FECHA; ","")&amp;IF(AND(N91="Sí",O91=""),"FALTA ORDEN DE CAMBIO - SIN NÚM.; ","")&amp;IF(F91="","DÍAS PERDIDOS EN BLANCO; ","")&amp;IF(AND(N(B91)&gt;0,C91="",TODAY()-N(B91)&gt;N('Ajustes'!$B$3)),"ABIERTO - SIN FECHA DE FIN; ",""),LEN(IF(A91="","SIN OBRA; ",IF(COUNTIF('Obras'!$A$2:$A$51,A91)=0,"OBRA NO ESTÁ EN OBRAS; ",""))&amp;IF(N(B91)=0,"SIN FECHA DE INICIO; ","")&amp;IF(D91="","SIN CAUSA; ","")&amp;IF(OR(H91&lt;&gt;"Sí",NOT(OR(J91="Correo",J91="Mensaje de texto",J91="Carta",J91="Aplicación / portal"))),"SIN AVISO POR ESCRITO AL CLIENTE; ","")&amp;IF(AND(N(B91)&gt;0,N(I91)&gt;0,N(I91)-N(B91)&gt;N('Ajustes'!$B$2)),"AVISO DESPUÉS DE AJUSTES; ","")&amp;IF(AND(D91="Decisión / selección del cliente",K91&lt;&gt;"Sí"),"DECISIÓN DEL CLIENTE - SIN VISTO BUENO ESCRITO; ","")&amp;IF(AND(D91="Material en espera",N(M91)=0),"MATERIAL EN ESPERA - SIN NUEVA FECHA; ","")&amp;IF(AND(N91="Sí",O91=""),"FALTA ORDEN DE CAMBIO - SIN NÚM.; ","")&amp;IF(F91="","DÍAS PERDIDOS EN BLANCO; ","")&amp;IF(AND(N(B91)&gt;0,C91="",TODAY()-N(B91)&gt;N('Ajustes'!$B$3)),"ABIERTO - SIN FECHA DE FIN; ",""))-2)))</f>
        <v/>
      </c>
    </row>
    <row r="92">
      <c r="B92" s="7" t="n"/>
      <c r="C92" s="7" t="n"/>
      <c r="E92" s="8" t="n"/>
      <c r="G92" s="8" t="n"/>
      <c r="I92" s="7" t="n"/>
      <c r="M92" s="7" t="n"/>
      <c r="P92" s="9" t="n"/>
      <c r="R92" s="8">
        <f>IF(NOT(OR(A92&lt;&gt;"",B92&lt;&gt;"",E92&lt;&gt;"")),"",IF(IF(A92="","SIN OBRA; ",IF(COUNTIF('Obras'!$A$2:$A$51,A92)=0,"OBRA NO ESTÁ EN OBRAS; ",""))&amp;IF(N(B92)=0,"SIN FECHA DE INICIO; ","")&amp;IF(D92="","SIN CAUSA; ","")&amp;IF(OR(H92&lt;&gt;"Sí",NOT(OR(J92="Correo",J92="Mensaje de texto",J92="Carta",J92="Aplicación / portal"))),"SIN AVISO POR ESCRITO AL CLIENTE; ","")&amp;IF(AND(N(B92)&gt;0,N(I92)&gt;0,N(I92)-N(B92)&gt;N('Ajustes'!$B$2)),"AVISO DESPUÉS DE AJUSTES; ","")&amp;IF(AND(D92="Decisión / selección del cliente",K92&lt;&gt;"Sí"),"DECISIÓN DEL CLIENTE - SIN VISTO BUENO ESCRITO; ","")&amp;IF(AND(D92="Material en espera",N(M92)=0),"MATERIAL EN ESPERA - SIN NUEVA FECHA; ","")&amp;IF(AND(N92="Sí",O92=""),"FALTA ORDEN DE CAMBIO - SIN NÚM.; ","")&amp;IF(F92="","DÍAS PERDIDOS EN BLANCO; ","")&amp;IF(AND(N(B92)&gt;0,C92="",TODAY()-N(B92)&gt;N('Ajustes'!$B$3)),"ABIERTO - SIN FECHA DE FIN; ","")="","",LEFT(IF(A92="","SIN OBRA; ",IF(COUNTIF('Obras'!$A$2:$A$51,A92)=0,"OBRA NO ESTÁ EN OBRAS; ",""))&amp;IF(N(B92)=0,"SIN FECHA DE INICIO; ","")&amp;IF(D92="","SIN CAUSA; ","")&amp;IF(OR(H92&lt;&gt;"Sí",NOT(OR(J92="Correo",J92="Mensaje de texto",J92="Carta",J92="Aplicación / portal"))),"SIN AVISO POR ESCRITO AL CLIENTE; ","")&amp;IF(AND(N(B92)&gt;0,N(I92)&gt;0,N(I92)-N(B92)&gt;N('Ajustes'!$B$2)),"AVISO DESPUÉS DE AJUSTES; ","")&amp;IF(AND(D92="Decisión / selección del cliente",K92&lt;&gt;"Sí"),"DECISIÓN DEL CLIENTE - SIN VISTO BUENO ESCRITO; ","")&amp;IF(AND(D92="Material en espera",N(M92)=0),"MATERIAL EN ESPERA - SIN NUEVA FECHA; ","")&amp;IF(AND(N92="Sí",O92=""),"FALTA ORDEN DE CAMBIO - SIN NÚM.; ","")&amp;IF(F92="","DÍAS PERDIDOS EN BLANCO; ","")&amp;IF(AND(N(B92)&gt;0,C92="",TODAY()-N(B92)&gt;N('Ajustes'!$B$3)),"ABIERTO - SIN FECHA DE FIN; ",""),LEN(IF(A92="","SIN OBRA; ",IF(COUNTIF('Obras'!$A$2:$A$51,A92)=0,"OBRA NO ESTÁ EN OBRAS; ",""))&amp;IF(N(B92)=0,"SIN FECHA DE INICIO; ","")&amp;IF(D92="","SIN CAUSA; ","")&amp;IF(OR(H92&lt;&gt;"Sí",NOT(OR(J92="Correo",J92="Mensaje de texto",J92="Carta",J92="Aplicación / portal"))),"SIN AVISO POR ESCRITO AL CLIENTE; ","")&amp;IF(AND(N(B92)&gt;0,N(I92)&gt;0,N(I92)-N(B92)&gt;N('Ajustes'!$B$2)),"AVISO DESPUÉS DE AJUSTES; ","")&amp;IF(AND(D92="Decisión / selección del cliente",K92&lt;&gt;"Sí"),"DECISIÓN DEL CLIENTE - SIN VISTO BUENO ESCRITO; ","")&amp;IF(AND(D92="Material en espera",N(M92)=0),"MATERIAL EN ESPERA - SIN NUEVA FECHA; ","")&amp;IF(AND(N92="Sí",O92=""),"FALTA ORDEN DE CAMBIO - SIN NÚM.; ","")&amp;IF(F92="","DÍAS PERDIDOS EN BLANCO; ","")&amp;IF(AND(N(B92)&gt;0,C92="",TODAY()-N(B92)&gt;N('Ajustes'!$B$3)),"ABIERTO - SIN FECHA DE FIN; ",""))-2)))</f>
        <v/>
      </c>
    </row>
    <row r="93">
      <c r="B93" s="7" t="n"/>
      <c r="C93" s="7" t="n"/>
      <c r="E93" s="8" t="n"/>
      <c r="G93" s="8" t="n"/>
      <c r="I93" s="7" t="n"/>
      <c r="M93" s="7" t="n"/>
      <c r="P93" s="9" t="n"/>
      <c r="R93" s="8">
        <f>IF(NOT(OR(A93&lt;&gt;"",B93&lt;&gt;"",E93&lt;&gt;"")),"",IF(IF(A93="","SIN OBRA; ",IF(COUNTIF('Obras'!$A$2:$A$51,A93)=0,"OBRA NO ESTÁ EN OBRAS; ",""))&amp;IF(N(B93)=0,"SIN FECHA DE INICIO; ","")&amp;IF(D93="","SIN CAUSA; ","")&amp;IF(OR(H93&lt;&gt;"Sí",NOT(OR(J93="Correo",J93="Mensaje de texto",J93="Carta",J93="Aplicación / portal"))),"SIN AVISO POR ESCRITO AL CLIENTE; ","")&amp;IF(AND(N(B93)&gt;0,N(I93)&gt;0,N(I93)-N(B93)&gt;N('Ajustes'!$B$2)),"AVISO DESPUÉS DE AJUSTES; ","")&amp;IF(AND(D93="Decisión / selección del cliente",K93&lt;&gt;"Sí"),"DECISIÓN DEL CLIENTE - SIN VISTO BUENO ESCRITO; ","")&amp;IF(AND(D93="Material en espera",N(M93)=0),"MATERIAL EN ESPERA - SIN NUEVA FECHA; ","")&amp;IF(AND(N93="Sí",O93=""),"FALTA ORDEN DE CAMBIO - SIN NÚM.; ","")&amp;IF(F93="","DÍAS PERDIDOS EN BLANCO; ","")&amp;IF(AND(N(B93)&gt;0,C93="",TODAY()-N(B93)&gt;N('Ajustes'!$B$3)),"ABIERTO - SIN FECHA DE FIN; ","")="","",LEFT(IF(A93="","SIN OBRA; ",IF(COUNTIF('Obras'!$A$2:$A$51,A93)=0,"OBRA NO ESTÁ EN OBRAS; ",""))&amp;IF(N(B93)=0,"SIN FECHA DE INICIO; ","")&amp;IF(D93="","SIN CAUSA; ","")&amp;IF(OR(H93&lt;&gt;"Sí",NOT(OR(J93="Correo",J93="Mensaje de texto",J93="Carta",J93="Aplicación / portal"))),"SIN AVISO POR ESCRITO AL CLIENTE; ","")&amp;IF(AND(N(B93)&gt;0,N(I93)&gt;0,N(I93)-N(B93)&gt;N('Ajustes'!$B$2)),"AVISO DESPUÉS DE AJUSTES; ","")&amp;IF(AND(D93="Decisión / selección del cliente",K93&lt;&gt;"Sí"),"DECISIÓN DEL CLIENTE - SIN VISTO BUENO ESCRITO; ","")&amp;IF(AND(D93="Material en espera",N(M93)=0),"MATERIAL EN ESPERA - SIN NUEVA FECHA; ","")&amp;IF(AND(N93="Sí",O93=""),"FALTA ORDEN DE CAMBIO - SIN NÚM.; ","")&amp;IF(F93="","DÍAS PERDIDOS EN BLANCO; ","")&amp;IF(AND(N(B93)&gt;0,C93="",TODAY()-N(B93)&gt;N('Ajustes'!$B$3)),"ABIERTO - SIN FECHA DE FIN; ",""),LEN(IF(A93="","SIN OBRA; ",IF(COUNTIF('Obras'!$A$2:$A$51,A93)=0,"OBRA NO ESTÁ EN OBRAS; ",""))&amp;IF(N(B93)=0,"SIN FECHA DE INICIO; ","")&amp;IF(D93="","SIN CAUSA; ","")&amp;IF(OR(H93&lt;&gt;"Sí",NOT(OR(J93="Correo",J93="Mensaje de texto",J93="Carta",J93="Aplicación / portal"))),"SIN AVISO POR ESCRITO AL CLIENTE; ","")&amp;IF(AND(N(B93)&gt;0,N(I93)&gt;0,N(I93)-N(B93)&gt;N('Ajustes'!$B$2)),"AVISO DESPUÉS DE AJUSTES; ","")&amp;IF(AND(D93="Decisión / selección del cliente",K93&lt;&gt;"Sí"),"DECISIÓN DEL CLIENTE - SIN VISTO BUENO ESCRITO; ","")&amp;IF(AND(D93="Material en espera",N(M93)=0),"MATERIAL EN ESPERA - SIN NUEVA FECHA; ","")&amp;IF(AND(N93="Sí",O93=""),"FALTA ORDEN DE CAMBIO - SIN NÚM.; ","")&amp;IF(F93="","DÍAS PERDIDOS EN BLANCO; ","")&amp;IF(AND(N(B93)&gt;0,C93="",TODAY()-N(B93)&gt;N('Ajustes'!$B$3)),"ABIERTO - SIN FECHA DE FIN; ",""))-2)))</f>
        <v/>
      </c>
    </row>
    <row r="94">
      <c r="B94" s="7" t="n"/>
      <c r="C94" s="7" t="n"/>
      <c r="E94" s="8" t="n"/>
      <c r="G94" s="8" t="n"/>
      <c r="I94" s="7" t="n"/>
      <c r="M94" s="7" t="n"/>
      <c r="P94" s="9" t="n"/>
      <c r="R94" s="8">
        <f>IF(NOT(OR(A94&lt;&gt;"",B94&lt;&gt;"",E94&lt;&gt;"")),"",IF(IF(A94="","SIN OBRA; ",IF(COUNTIF('Obras'!$A$2:$A$51,A94)=0,"OBRA NO ESTÁ EN OBRAS; ",""))&amp;IF(N(B94)=0,"SIN FECHA DE INICIO; ","")&amp;IF(D94="","SIN CAUSA; ","")&amp;IF(OR(H94&lt;&gt;"Sí",NOT(OR(J94="Correo",J94="Mensaje de texto",J94="Carta",J94="Aplicación / portal"))),"SIN AVISO POR ESCRITO AL CLIENTE; ","")&amp;IF(AND(N(B94)&gt;0,N(I94)&gt;0,N(I94)-N(B94)&gt;N('Ajustes'!$B$2)),"AVISO DESPUÉS DE AJUSTES; ","")&amp;IF(AND(D94="Decisión / selección del cliente",K94&lt;&gt;"Sí"),"DECISIÓN DEL CLIENTE - SIN VISTO BUENO ESCRITO; ","")&amp;IF(AND(D94="Material en espera",N(M94)=0),"MATERIAL EN ESPERA - SIN NUEVA FECHA; ","")&amp;IF(AND(N94="Sí",O94=""),"FALTA ORDEN DE CAMBIO - SIN NÚM.; ","")&amp;IF(F94="","DÍAS PERDIDOS EN BLANCO; ","")&amp;IF(AND(N(B94)&gt;0,C94="",TODAY()-N(B94)&gt;N('Ajustes'!$B$3)),"ABIERTO - SIN FECHA DE FIN; ","")="","",LEFT(IF(A94="","SIN OBRA; ",IF(COUNTIF('Obras'!$A$2:$A$51,A94)=0,"OBRA NO ESTÁ EN OBRAS; ",""))&amp;IF(N(B94)=0,"SIN FECHA DE INICIO; ","")&amp;IF(D94="","SIN CAUSA; ","")&amp;IF(OR(H94&lt;&gt;"Sí",NOT(OR(J94="Correo",J94="Mensaje de texto",J94="Carta",J94="Aplicación / portal"))),"SIN AVISO POR ESCRITO AL CLIENTE; ","")&amp;IF(AND(N(B94)&gt;0,N(I94)&gt;0,N(I94)-N(B94)&gt;N('Ajustes'!$B$2)),"AVISO DESPUÉS DE AJUSTES; ","")&amp;IF(AND(D94="Decisión / selección del cliente",K94&lt;&gt;"Sí"),"DECISIÓN DEL CLIENTE - SIN VISTO BUENO ESCRITO; ","")&amp;IF(AND(D94="Material en espera",N(M94)=0),"MATERIAL EN ESPERA - SIN NUEVA FECHA; ","")&amp;IF(AND(N94="Sí",O94=""),"FALTA ORDEN DE CAMBIO - SIN NÚM.; ","")&amp;IF(F94="","DÍAS PERDIDOS EN BLANCO; ","")&amp;IF(AND(N(B94)&gt;0,C94="",TODAY()-N(B94)&gt;N('Ajustes'!$B$3)),"ABIERTO - SIN FECHA DE FIN; ",""),LEN(IF(A94="","SIN OBRA; ",IF(COUNTIF('Obras'!$A$2:$A$51,A94)=0,"OBRA NO ESTÁ EN OBRAS; ",""))&amp;IF(N(B94)=0,"SIN FECHA DE INICIO; ","")&amp;IF(D94="","SIN CAUSA; ","")&amp;IF(OR(H94&lt;&gt;"Sí",NOT(OR(J94="Correo",J94="Mensaje de texto",J94="Carta",J94="Aplicación / portal"))),"SIN AVISO POR ESCRITO AL CLIENTE; ","")&amp;IF(AND(N(B94)&gt;0,N(I94)&gt;0,N(I94)-N(B94)&gt;N('Ajustes'!$B$2)),"AVISO DESPUÉS DE AJUSTES; ","")&amp;IF(AND(D94="Decisión / selección del cliente",K94&lt;&gt;"Sí"),"DECISIÓN DEL CLIENTE - SIN VISTO BUENO ESCRITO; ","")&amp;IF(AND(D94="Material en espera",N(M94)=0),"MATERIAL EN ESPERA - SIN NUEVA FECHA; ","")&amp;IF(AND(N94="Sí",O94=""),"FALTA ORDEN DE CAMBIO - SIN NÚM.; ","")&amp;IF(F94="","DÍAS PERDIDOS EN BLANCO; ","")&amp;IF(AND(N(B94)&gt;0,C94="",TODAY()-N(B94)&gt;N('Ajustes'!$B$3)),"ABIERTO - SIN FECHA DE FIN; ",""))-2)))</f>
        <v/>
      </c>
    </row>
    <row r="95">
      <c r="B95" s="7" t="n"/>
      <c r="C95" s="7" t="n"/>
      <c r="E95" s="8" t="n"/>
      <c r="G95" s="8" t="n"/>
      <c r="I95" s="7" t="n"/>
      <c r="M95" s="7" t="n"/>
      <c r="P95" s="9" t="n"/>
      <c r="R95" s="8">
        <f>IF(NOT(OR(A95&lt;&gt;"",B95&lt;&gt;"",E95&lt;&gt;"")),"",IF(IF(A95="","SIN OBRA; ",IF(COUNTIF('Obras'!$A$2:$A$51,A95)=0,"OBRA NO ESTÁ EN OBRAS; ",""))&amp;IF(N(B95)=0,"SIN FECHA DE INICIO; ","")&amp;IF(D95="","SIN CAUSA; ","")&amp;IF(OR(H95&lt;&gt;"Sí",NOT(OR(J95="Correo",J95="Mensaje de texto",J95="Carta",J95="Aplicación / portal"))),"SIN AVISO POR ESCRITO AL CLIENTE; ","")&amp;IF(AND(N(B95)&gt;0,N(I95)&gt;0,N(I95)-N(B95)&gt;N('Ajustes'!$B$2)),"AVISO DESPUÉS DE AJUSTES; ","")&amp;IF(AND(D95="Decisión / selección del cliente",K95&lt;&gt;"Sí"),"DECISIÓN DEL CLIENTE - SIN VISTO BUENO ESCRITO; ","")&amp;IF(AND(D95="Material en espera",N(M95)=0),"MATERIAL EN ESPERA - SIN NUEVA FECHA; ","")&amp;IF(AND(N95="Sí",O95=""),"FALTA ORDEN DE CAMBIO - SIN NÚM.; ","")&amp;IF(F95="","DÍAS PERDIDOS EN BLANCO; ","")&amp;IF(AND(N(B95)&gt;0,C95="",TODAY()-N(B95)&gt;N('Ajustes'!$B$3)),"ABIERTO - SIN FECHA DE FIN; ","")="","",LEFT(IF(A95="","SIN OBRA; ",IF(COUNTIF('Obras'!$A$2:$A$51,A95)=0,"OBRA NO ESTÁ EN OBRAS; ",""))&amp;IF(N(B95)=0,"SIN FECHA DE INICIO; ","")&amp;IF(D95="","SIN CAUSA; ","")&amp;IF(OR(H95&lt;&gt;"Sí",NOT(OR(J95="Correo",J95="Mensaje de texto",J95="Carta",J95="Aplicación / portal"))),"SIN AVISO POR ESCRITO AL CLIENTE; ","")&amp;IF(AND(N(B95)&gt;0,N(I95)&gt;0,N(I95)-N(B95)&gt;N('Ajustes'!$B$2)),"AVISO DESPUÉS DE AJUSTES; ","")&amp;IF(AND(D95="Decisión / selección del cliente",K95&lt;&gt;"Sí"),"DECISIÓN DEL CLIENTE - SIN VISTO BUENO ESCRITO; ","")&amp;IF(AND(D95="Material en espera",N(M95)=0),"MATERIAL EN ESPERA - SIN NUEVA FECHA; ","")&amp;IF(AND(N95="Sí",O95=""),"FALTA ORDEN DE CAMBIO - SIN NÚM.; ","")&amp;IF(F95="","DÍAS PERDIDOS EN BLANCO; ","")&amp;IF(AND(N(B95)&gt;0,C95="",TODAY()-N(B95)&gt;N('Ajustes'!$B$3)),"ABIERTO - SIN FECHA DE FIN; ",""),LEN(IF(A95="","SIN OBRA; ",IF(COUNTIF('Obras'!$A$2:$A$51,A95)=0,"OBRA NO ESTÁ EN OBRAS; ",""))&amp;IF(N(B95)=0,"SIN FECHA DE INICIO; ","")&amp;IF(D95="","SIN CAUSA; ","")&amp;IF(OR(H95&lt;&gt;"Sí",NOT(OR(J95="Correo",J95="Mensaje de texto",J95="Carta",J95="Aplicación / portal"))),"SIN AVISO POR ESCRITO AL CLIENTE; ","")&amp;IF(AND(N(B95)&gt;0,N(I95)&gt;0,N(I95)-N(B95)&gt;N('Ajustes'!$B$2)),"AVISO DESPUÉS DE AJUSTES; ","")&amp;IF(AND(D95="Decisión / selección del cliente",K95&lt;&gt;"Sí"),"DECISIÓN DEL CLIENTE - SIN VISTO BUENO ESCRITO; ","")&amp;IF(AND(D95="Material en espera",N(M95)=0),"MATERIAL EN ESPERA - SIN NUEVA FECHA; ","")&amp;IF(AND(N95="Sí",O95=""),"FALTA ORDEN DE CAMBIO - SIN NÚM.; ","")&amp;IF(F95="","DÍAS PERDIDOS EN BLANCO; ","")&amp;IF(AND(N(B95)&gt;0,C95="",TODAY()-N(B95)&gt;N('Ajustes'!$B$3)),"ABIERTO - SIN FECHA DE FIN; ",""))-2)))</f>
        <v/>
      </c>
    </row>
    <row r="96">
      <c r="B96" s="7" t="n"/>
      <c r="C96" s="7" t="n"/>
      <c r="E96" s="8" t="n"/>
      <c r="G96" s="8" t="n"/>
      <c r="I96" s="7" t="n"/>
      <c r="M96" s="7" t="n"/>
      <c r="P96" s="9" t="n"/>
      <c r="R96" s="8">
        <f>IF(NOT(OR(A96&lt;&gt;"",B96&lt;&gt;"",E96&lt;&gt;"")),"",IF(IF(A96="","SIN OBRA; ",IF(COUNTIF('Obras'!$A$2:$A$51,A96)=0,"OBRA NO ESTÁ EN OBRAS; ",""))&amp;IF(N(B96)=0,"SIN FECHA DE INICIO; ","")&amp;IF(D96="","SIN CAUSA; ","")&amp;IF(OR(H96&lt;&gt;"Sí",NOT(OR(J96="Correo",J96="Mensaje de texto",J96="Carta",J96="Aplicación / portal"))),"SIN AVISO POR ESCRITO AL CLIENTE; ","")&amp;IF(AND(N(B96)&gt;0,N(I96)&gt;0,N(I96)-N(B96)&gt;N('Ajustes'!$B$2)),"AVISO DESPUÉS DE AJUSTES; ","")&amp;IF(AND(D96="Decisión / selección del cliente",K96&lt;&gt;"Sí"),"DECISIÓN DEL CLIENTE - SIN VISTO BUENO ESCRITO; ","")&amp;IF(AND(D96="Material en espera",N(M96)=0),"MATERIAL EN ESPERA - SIN NUEVA FECHA; ","")&amp;IF(AND(N96="Sí",O96=""),"FALTA ORDEN DE CAMBIO - SIN NÚM.; ","")&amp;IF(F96="","DÍAS PERDIDOS EN BLANCO; ","")&amp;IF(AND(N(B96)&gt;0,C96="",TODAY()-N(B96)&gt;N('Ajustes'!$B$3)),"ABIERTO - SIN FECHA DE FIN; ","")="","",LEFT(IF(A96="","SIN OBRA; ",IF(COUNTIF('Obras'!$A$2:$A$51,A96)=0,"OBRA NO ESTÁ EN OBRAS; ",""))&amp;IF(N(B96)=0,"SIN FECHA DE INICIO; ","")&amp;IF(D96="","SIN CAUSA; ","")&amp;IF(OR(H96&lt;&gt;"Sí",NOT(OR(J96="Correo",J96="Mensaje de texto",J96="Carta",J96="Aplicación / portal"))),"SIN AVISO POR ESCRITO AL CLIENTE; ","")&amp;IF(AND(N(B96)&gt;0,N(I96)&gt;0,N(I96)-N(B96)&gt;N('Ajustes'!$B$2)),"AVISO DESPUÉS DE AJUSTES; ","")&amp;IF(AND(D96="Decisión / selección del cliente",K96&lt;&gt;"Sí"),"DECISIÓN DEL CLIENTE - SIN VISTO BUENO ESCRITO; ","")&amp;IF(AND(D96="Material en espera",N(M96)=0),"MATERIAL EN ESPERA - SIN NUEVA FECHA; ","")&amp;IF(AND(N96="Sí",O96=""),"FALTA ORDEN DE CAMBIO - SIN NÚM.; ","")&amp;IF(F96="","DÍAS PERDIDOS EN BLANCO; ","")&amp;IF(AND(N(B96)&gt;0,C96="",TODAY()-N(B96)&gt;N('Ajustes'!$B$3)),"ABIERTO - SIN FECHA DE FIN; ",""),LEN(IF(A96="","SIN OBRA; ",IF(COUNTIF('Obras'!$A$2:$A$51,A96)=0,"OBRA NO ESTÁ EN OBRAS; ",""))&amp;IF(N(B96)=0,"SIN FECHA DE INICIO; ","")&amp;IF(D96="","SIN CAUSA; ","")&amp;IF(OR(H96&lt;&gt;"Sí",NOT(OR(J96="Correo",J96="Mensaje de texto",J96="Carta",J96="Aplicación / portal"))),"SIN AVISO POR ESCRITO AL CLIENTE; ","")&amp;IF(AND(N(B96)&gt;0,N(I96)&gt;0,N(I96)-N(B96)&gt;N('Ajustes'!$B$2)),"AVISO DESPUÉS DE AJUSTES; ","")&amp;IF(AND(D96="Decisión / selección del cliente",K96&lt;&gt;"Sí"),"DECISIÓN DEL CLIENTE - SIN VISTO BUENO ESCRITO; ","")&amp;IF(AND(D96="Material en espera",N(M96)=0),"MATERIAL EN ESPERA - SIN NUEVA FECHA; ","")&amp;IF(AND(N96="Sí",O96=""),"FALTA ORDEN DE CAMBIO - SIN NÚM.; ","")&amp;IF(F96="","DÍAS PERDIDOS EN BLANCO; ","")&amp;IF(AND(N(B96)&gt;0,C96="",TODAY()-N(B96)&gt;N('Ajustes'!$B$3)),"ABIERTO - SIN FECHA DE FIN; ",""))-2)))</f>
        <v/>
      </c>
    </row>
    <row r="97">
      <c r="B97" s="7" t="n"/>
      <c r="C97" s="7" t="n"/>
      <c r="E97" s="8" t="n"/>
      <c r="G97" s="8" t="n"/>
      <c r="I97" s="7" t="n"/>
      <c r="M97" s="7" t="n"/>
      <c r="P97" s="9" t="n"/>
      <c r="R97" s="8">
        <f>IF(NOT(OR(A97&lt;&gt;"",B97&lt;&gt;"",E97&lt;&gt;"")),"",IF(IF(A97="","SIN OBRA; ",IF(COUNTIF('Obras'!$A$2:$A$51,A97)=0,"OBRA NO ESTÁ EN OBRAS; ",""))&amp;IF(N(B97)=0,"SIN FECHA DE INICIO; ","")&amp;IF(D97="","SIN CAUSA; ","")&amp;IF(OR(H97&lt;&gt;"Sí",NOT(OR(J97="Correo",J97="Mensaje de texto",J97="Carta",J97="Aplicación / portal"))),"SIN AVISO POR ESCRITO AL CLIENTE; ","")&amp;IF(AND(N(B97)&gt;0,N(I97)&gt;0,N(I97)-N(B97)&gt;N('Ajustes'!$B$2)),"AVISO DESPUÉS DE AJUSTES; ","")&amp;IF(AND(D97="Decisión / selección del cliente",K97&lt;&gt;"Sí"),"DECISIÓN DEL CLIENTE - SIN VISTO BUENO ESCRITO; ","")&amp;IF(AND(D97="Material en espera",N(M97)=0),"MATERIAL EN ESPERA - SIN NUEVA FECHA; ","")&amp;IF(AND(N97="Sí",O97=""),"FALTA ORDEN DE CAMBIO - SIN NÚM.; ","")&amp;IF(F97="","DÍAS PERDIDOS EN BLANCO; ","")&amp;IF(AND(N(B97)&gt;0,C97="",TODAY()-N(B97)&gt;N('Ajustes'!$B$3)),"ABIERTO - SIN FECHA DE FIN; ","")="","",LEFT(IF(A97="","SIN OBRA; ",IF(COUNTIF('Obras'!$A$2:$A$51,A97)=0,"OBRA NO ESTÁ EN OBRAS; ",""))&amp;IF(N(B97)=0,"SIN FECHA DE INICIO; ","")&amp;IF(D97="","SIN CAUSA; ","")&amp;IF(OR(H97&lt;&gt;"Sí",NOT(OR(J97="Correo",J97="Mensaje de texto",J97="Carta",J97="Aplicación / portal"))),"SIN AVISO POR ESCRITO AL CLIENTE; ","")&amp;IF(AND(N(B97)&gt;0,N(I97)&gt;0,N(I97)-N(B97)&gt;N('Ajustes'!$B$2)),"AVISO DESPUÉS DE AJUSTES; ","")&amp;IF(AND(D97="Decisión / selección del cliente",K97&lt;&gt;"Sí"),"DECISIÓN DEL CLIENTE - SIN VISTO BUENO ESCRITO; ","")&amp;IF(AND(D97="Material en espera",N(M97)=0),"MATERIAL EN ESPERA - SIN NUEVA FECHA; ","")&amp;IF(AND(N97="Sí",O97=""),"FALTA ORDEN DE CAMBIO - SIN NÚM.; ","")&amp;IF(F97="","DÍAS PERDIDOS EN BLANCO; ","")&amp;IF(AND(N(B97)&gt;0,C97="",TODAY()-N(B97)&gt;N('Ajustes'!$B$3)),"ABIERTO - SIN FECHA DE FIN; ",""),LEN(IF(A97="","SIN OBRA; ",IF(COUNTIF('Obras'!$A$2:$A$51,A97)=0,"OBRA NO ESTÁ EN OBRAS; ",""))&amp;IF(N(B97)=0,"SIN FECHA DE INICIO; ","")&amp;IF(D97="","SIN CAUSA; ","")&amp;IF(OR(H97&lt;&gt;"Sí",NOT(OR(J97="Correo",J97="Mensaje de texto",J97="Carta",J97="Aplicación / portal"))),"SIN AVISO POR ESCRITO AL CLIENTE; ","")&amp;IF(AND(N(B97)&gt;0,N(I97)&gt;0,N(I97)-N(B97)&gt;N('Ajustes'!$B$2)),"AVISO DESPUÉS DE AJUSTES; ","")&amp;IF(AND(D97="Decisión / selección del cliente",K97&lt;&gt;"Sí"),"DECISIÓN DEL CLIENTE - SIN VISTO BUENO ESCRITO; ","")&amp;IF(AND(D97="Material en espera",N(M97)=0),"MATERIAL EN ESPERA - SIN NUEVA FECHA; ","")&amp;IF(AND(N97="Sí",O97=""),"FALTA ORDEN DE CAMBIO - SIN NÚM.; ","")&amp;IF(F97="","DÍAS PERDIDOS EN BLANCO; ","")&amp;IF(AND(N(B97)&gt;0,C97="",TODAY()-N(B97)&gt;N('Ajustes'!$B$3)),"ABIERTO - SIN FECHA DE FIN; ",""))-2)))</f>
        <v/>
      </c>
    </row>
    <row r="98">
      <c r="B98" s="7" t="n"/>
      <c r="C98" s="7" t="n"/>
      <c r="E98" s="8" t="n"/>
      <c r="G98" s="8" t="n"/>
      <c r="I98" s="7" t="n"/>
      <c r="M98" s="7" t="n"/>
      <c r="P98" s="9" t="n"/>
      <c r="R98" s="8">
        <f>IF(NOT(OR(A98&lt;&gt;"",B98&lt;&gt;"",E98&lt;&gt;"")),"",IF(IF(A98="","SIN OBRA; ",IF(COUNTIF('Obras'!$A$2:$A$51,A98)=0,"OBRA NO ESTÁ EN OBRAS; ",""))&amp;IF(N(B98)=0,"SIN FECHA DE INICIO; ","")&amp;IF(D98="","SIN CAUSA; ","")&amp;IF(OR(H98&lt;&gt;"Sí",NOT(OR(J98="Correo",J98="Mensaje de texto",J98="Carta",J98="Aplicación / portal"))),"SIN AVISO POR ESCRITO AL CLIENTE; ","")&amp;IF(AND(N(B98)&gt;0,N(I98)&gt;0,N(I98)-N(B98)&gt;N('Ajustes'!$B$2)),"AVISO DESPUÉS DE AJUSTES; ","")&amp;IF(AND(D98="Decisión / selección del cliente",K98&lt;&gt;"Sí"),"DECISIÓN DEL CLIENTE - SIN VISTO BUENO ESCRITO; ","")&amp;IF(AND(D98="Material en espera",N(M98)=0),"MATERIAL EN ESPERA - SIN NUEVA FECHA; ","")&amp;IF(AND(N98="Sí",O98=""),"FALTA ORDEN DE CAMBIO - SIN NÚM.; ","")&amp;IF(F98="","DÍAS PERDIDOS EN BLANCO; ","")&amp;IF(AND(N(B98)&gt;0,C98="",TODAY()-N(B98)&gt;N('Ajustes'!$B$3)),"ABIERTO - SIN FECHA DE FIN; ","")="","",LEFT(IF(A98="","SIN OBRA; ",IF(COUNTIF('Obras'!$A$2:$A$51,A98)=0,"OBRA NO ESTÁ EN OBRAS; ",""))&amp;IF(N(B98)=0,"SIN FECHA DE INICIO; ","")&amp;IF(D98="","SIN CAUSA; ","")&amp;IF(OR(H98&lt;&gt;"Sí",NOT(OR(J98="Correo",J98="Mensaje de texto",J98="Carta",J98="Aplicación / portal"))),"SIN AVISO POR ESCRITO AL CLIENTE; ","")&amp;IF(AND(N(B98)&gt;0,N(I98)&gt;0,N(I98)-N(B98)&gt;N('Ajustes'!$B$2)),"AVISO DESPUÉS DE AJUSTES; ","")&amp;IF(AND(D98="Decisión / selección del cliente",K98&lt;&gt;"Sí"),"DECISIÓN DEL CLIENTE - SIN VISTO BUENO ESCRITO; ","")&amp;IF(AND(D98="Material en espera",N(M98)=0),"MATERIAL EN ESPERA - SIN NUEVA FECHA; ","")&amp;IF(AND(N98="Sí",O98=""),"FALTA ORDEN DE CAMBIO - SIN NÚM.; ","")&amp;IF(F98="","DÍAS PERDIDOS EN BLANCO; ","")&amp;IF(AND(N(B98)&gt;0,C98="",TODAY()-N(B98)&gt;N('Ajustes'!$B$3)),"ABIERTO - SIN FECHA DE FIN; ",""),LEN(IF(A98="","SIN OBRA; ",IF(COUNTIF('Obras'!$A$2:$A$51,A98)=0,"OBRA NO ESTÁ EN OBRAS; ",""))&amp;IF(N(B98)=0,"SIN FECHA DE INICIO; ","")&amp;IF(D98="","SIN CAUSA; ","")&amp;IF(OR(H98&lt;&gt;"Sí",NOT(OR(J98="Correo",J98="Mensaje de texto",J98="Carta",J98="Aplicación / portal"))),"SIN AVISO POR ESCRITO AL CLIENTE; ","")&amp;IF(AND(N(B98)&gt;0,N(I98)&gt;0,N(I98)-N(B98)&gt;N('Ajustes'!$B$2)),"AVISO DESPUÉS DE AJUSTES; ","")&amp;IF(AND(D98="Decisión / selección del cliente",K98&lt;&gt;"Sí"),"DECISIÓN DEL CLIENTE - SIN VISTO BUENO ESCRITO; ","")&amp;IF(AND(D98="Material en espera",N(M98)=0),"MATERIAL EN ESPERA - SIN NUEVA FECHA; ","")&amp;IF(AND(N98="Sí",O98=""),"FALTA ORDEN DE CAMBIO - SIN NÚM.; ","")&amp;IF(F98="","DÍAS PERDIDOS EN BLANCO; ","")&amp;IF(AND(N(B98)&gt;0,C98="",TODAY()-N(B98)&gt;N('Ajustes'!$B$3)),"ABIERTO - SIN FECHA DE FIN; ",""))-2)))</f>
        <v/>
      </c>
    </row>
    <row r="99">
      <c r="B99" s="7" t="n"/>
      <c r="C99" s="7" t="n"/>
      <c r="E99" s="8" t="n"/>
      <c r="G99" s="8" t="n"/>
      <c r="I99" s="7" t="n"/>
      <c r="M99" s="7" t="n"/>
      <c r="P99" s="9" t="n"/>
      <c r="R99" s="8">
        <f>IF(NOT(OR(A99&lt;&gt;"",B99&lt;&gt;"",E99&lt;&gt;"")),"",IF(IF(A99="","SIN OBRA; ",IF(COUNTIF('Obras'!$A$2:$A$51,A99)=0,"OBRA NO ESTÁ EN OBRAS; ",""))&amp;IF(N(B99)=0,"SIN FECHA DE INICIO; ","")&amp;IF(D99="","SIN CAUSA; ","")&amp;IF(OR(H99&lt;&gt;"Sí",NOT(OR(J99="Correo",J99="Mensaje de texto",J99="Carta",J99="Aplicación / portal"))),"SIN AVISO POR ESCRITO AL CLIENTE; ","")&amp;IF(AND(N(B99)&gt;0,N(I99)&gt;0,N(I99)-N(B99)&gt;N('Ajustes'!$B$2)),"AVISO DESPUÉS DE AJUSTES; ","")&amp;IF(AND(D99="Decisión / selección del cliente",K99&lt;&gt;"Sí"),"DECISIÓN DEL CLIENTE - SIN VISTO BUENO ESCRITO; ","")&amp;IF(AND(D99="Material en espera",N(M99)=0),"MATERIAL EN ESPERA - SIN NUEVA FECHA; ","")&amp;IF(AND(N99="Sí",O99=""),"FALTA ORDEN DE CAMBIO - SIN NÚM.; ","")&amp;IF(F99="","DÍAS PERDIDOS EN BLANCO; ","")&amp;IF(AND(N(B99)&gt;0,C99="",TODAY()-N(B99)&gt;N('Ajustes'!$B$3)),"ABIERTO - SIN FECHA DE FIN; ","")="","",LEFT(IF(A99="","SIN OBRA; ",IF(COUNTIF('Obras'!$A$2:$A$51,A99)=0,"OBRA NO ESTÁ EN OBRAS; ",""))&amp;IF(N(B99)=0,"SIN FECHA DE INICIO; ","")&amp;IF(D99="","SIN CAUSA; ","")&amp;IF(OR(H99&lt;&gt;"Sí",NOT(OR(J99="Correo",J99="Mensaje de texto",J99="Carta",J99="Aplicación / portal"))),"SIN AVISO POR ESCRITO AL CLIENTE; ","")&amp;IF(AND(N(B99)&gt;0,N(I99)&gt;0,N(I99)-N(B99)&gt;N('Ajustes'!$B$2)),"AVISO DESPUÉS DE AJUSTES; ","")&amp;IF(AND(D99="Decisión / selección del cliente",K99&lt;&gt;"Sí"),"DECISIÓN DEL CLIENTE - SIN VISTO BUENO ESCRITO; ","")&amp;IF(AND(D99="Material en espera",N(M99)=0),"MATERIAL EN ESPERA - SIN NUEVA FECHA; ","")&amp;IF(AND(N99="Sí",O99=""),"FALTA ORDEN DE CAMBIO - SIN NÚM.; ","")&amp;IF(F99="","DÍAS PERDIDOS EN BLANCO; ","")&amp;IF(AND(N(B99)&gt;0,C99="",TODAY()-N(B99)&gt;N('Ajustes'!$B$3)),"ABIERTO - SIN FECHA DE FIN; ",""),LEN(IF(A99="","SIN OBRA; ",IF(COUNTIF('Obras'!$A$2:$A$51,A99)=0,"OBRA NO ESTÁ EN OBRAS; ",""))&amp;IF(N(B99)=0,"SIN FECHA DE INICIO; ","")&amp;IF(D99="","SIN CAUSA; ","")&amp;IF(OR(H99&lt;&gt;"Sí",NOT(OR(J99="Correo",J99="Mensaje de texto",J99="Carta",J99="Aplicación / portal"))),"SIN AVISO POR ESCRITO AL CLIENTE; ","")&amp;IF(AND(N(B99)&gt;0,N(I99)&gt;0,N(I99)-N(B99)&gt;N('Ajustes'!$B$2)),"AVISO DESPUÉS DE AJUSTES; ","")&amp;IF(AND(D99="Decisión / selección del cliente",K99&lt;&gt;"Sí"),"DECISIÓN DEL CLIENTE - SIN VISTO BUENO ESCRITO; ","")&amp;IF(AND(D99="Material en espera",N(M99)=0),"MATERIAL EN ESPERA - SIN NUEVA FECHA; ","")&amp;IF(AND(N99="Sí",O99=""),"FALTA ORDEN DE CAMBIO - SIN NÚM.; ","")&amp;IF(F99="","DÍAS PERDIDOS EN BLANCO; ","")&amp;IF(AND(N(B99)&gt;0,C99="",TODAY()-N(B99)&gt;N('Ajustes'!$B$3)),"ABIERTO - SIN FECHA DE FIN; ",""))-2)))</f>
        <v/>
      </c>
    </row>
    <row r="100">
      <c r="B100" s="7" t="n"/>
      <c r="C100" s="7" t="n"/>
      <c r="E100" s="8" t="n"/>
      <c r="G100" s="8" t="n"/>
      <c r="I100" s="7" t="n"/>
      <c r="M100" s="7" t="n"/>
      <c r="P100" s="9" t="n"/>
      <c r="R100" s="8">
        <f>IF(NOT(OR(A100&lt;&gt;"",B100&lt;&gt;"",E100&lt;&gt;"")),"",IF(IF(A100="","SIN OBRA; ",IF(COUNTIF('Obras'!$A$2:$A$51,A100)=0,"OBRA NO ESTÁ EN OBRAS; ",""))&amp;IF(N(B100)=0,"SIN FECHA DE INICIO; ","")&amp;IF(D100="","SIN CAUSA; ","")&amp;IF(OR(H100&lt;&gt;"Sí",NOT(OR(J100="Correo",J100="Mensaje de texto",J100="Carta",J100="Aplicación / portal"))),"SIN AVISO POR ESCRITO AL CLIENTE; ","")&amp;IF(AND(N(B100)&gt;0,N(I100)&gt;0,N(I100)-N(B100)&gt;N('Ajustes'!$B$2)),"AVISO DESPUÉS DE AJUSTES; ","")&amp;IF(AND(D100="Decisión / selección del cliente",K100&lt;&gt;"Sí"),"DECISIÓN DEL CLIENTE - SIN VISTO BUENO ESCRITO; ","")&amp;IF(AND(D100="Material en espera",N(M100)=0),"MATERIAL EN ESPERA - SIN NUEVA FECHA; ","")&amp;IF(AND(N100="Sí",O100=""),"FALTA ORDEN DE CAMBIO - SIN NÚM.; ","")&amp;IF(F100="","DÍAS PERDIDOS EN BLANCO; ","")&amp;IF(AND(N(B100)&gt;0,C100="",TODAY()-N(B100)&gt;N('Ajustes'!$B$3)),"ABIERTO - SIN FECHA DE FIN; ","")="","",LEFT(IF(A100="","SIN OBRA; ",IF(COUNTIF('Obras'!$A$2:$A$51,A100)=0,"OBRA NO ESTÁ EN OBRAS; ",""))&amp;IF(N(B100)=0,"SIN FECHA DE INICIO; ","")&amp;IF(D100="","SIN CAUSA; ","")&amp;IF(OR(H100&lt;&gt;"Sí",NOT(OR(J100="Correo",J100="Mensaje de texto",J100="Carta",J100="Aplicación / portal"))),"SIN AVISO POR ESCRITO AL CLIENTE; ","")&amp;IF(AND(N(B100)&gt;0,N(I100)&gt;0,N(I100)-N(B100)&gt;N('Ajustes'!$B$2)),"AVISO DESPUÉS DE AJUSTES; ","")&amp;IF(AND(D100="Decisión / selección del cliente",K100&lt;&gt;"Sí"),"DECISIÓN DEL CLIENTE - SIN VISTO BUENO ESCRITO; ","")&amp;IF(AND(D100="Material en espera",N(M100)=0),"MATERIAL EN ESPERA - SIN NUEVA FECHA; ","")&amp;IF(AND(N100="Sí",O100=""),"FALTA ORDEN DE CAMBIO - SIN NÚM.; ","")&amp;IF(F100="","DÍAS PERDIDOS EN BLANCO; ","")&amp;IF(AND(N(B100)&gt;0,C100="",TODAY()-N(B100)&gt;N('Ajustes'!$B$3)),"ABIERTO - SIN FECHA DE FIN; ",""),LEN(IF(A100="","SIN OBRA; ",IF(COUNTIF('Obras'!$A$2:$A$51,A100)=0,"OBRA NO ESTÁ EN OBRAS; ",""))&amp;IF(N(B100)=0,"SIN FECHA DE INICIO; ","")&amp;IF(D100="","SIN CAUSA; ","")&amp;IF(OR(H100&lt;&gt;"Sí",NOT(OR(J100="Correo",J100="Mensaje de texto",J100="Carta",J100="Aplicación / portal"))),"SIN AVISO POR ESCRITO AL CLIENTE; ","")&amp;IF(AND(N(B100)&gt;0,N(I100)&gt;0,N(I100)-N(B100)&gt;N('Ajustes'!$B$2)),"AVISO DESPUÉS DE AJUSTES; ","")&amp;IF(AND(D100="Decisión / selección del cliente",K100&lt;&gt;"Sí"),"DECISIÓN DEL CLIENTE - SIN VISTO BUENO ESCRITO; ","")&amp;IF(AND(D100="Material en espera",N(M100)=0),"MATERIAL EN ESPERA - SIN NUEVA FECHA; ","")&amp;IF(AND(N100="Sí",O100=""),"FALTA ORDEN DE CAMBIO - SIN NÚM.; ","")&amp;IF(F100="","DÍAS PERDIDOS EN BLANCO; ","")&amp;IF(AND(N(B100)&gt;0,C100="",TODAY()-N(B100)&gt;N('Ajustes'!$B$3)),"ABIERTO - SIN FECHA DE FIN; ",""))-2)))</f>
        <v/>
      </c>
    </row>
    <row r="101">
      <c r="B101" s="7" t="n"/>
      <c r="C101" s="7" t="n"/>
      <c r="E101" s="8" t="n"/>
      <c r="G101" s="8" t="n"/>
      <c r="I101" s="7" t="n"/>
      <c r="M101" s="7" t="n"/>
      <c r="P101" s="9" t="n"/>
      <c r="R101" s="8">
        <f>IF(NOT(OR(A101&lt;&gt;"",B101&lt;&gt;"",E101&lt;&gt;"")),"",IF(IF(A101="","SIN OBRA; ",IF(COUNTIF('Obras'!$A$2:$A$51,A101)=0,"OBRA NO ESTÁ EN OBRAS; ",""))&amp;IF(N(B101)=0,"SIN FECHA DE INICIO; ","")&amp;IF(D101="","SIN CAUSA; ","")&amp;IF(OR(H101&lt;&gt;"Sí",NOT(OR(J101="Correo",J101="Mensaje de texto",J101="Carta",J101="Aplicación / portal"))),"SIN AVISO POR ESCRITO AL CLIENTE; ","")&amp;IF(AND(N(B101)&gt;0,N(I101)&gt;0,N(I101)-N(B101)&gt;N('Ajustes'!$B$2)),"AVISO DESPUÉS DE AJUSTES; ","")&amp;IF(AND(D101="Decisión / selección del cliente",K101&lt;&gt;"Sí"),"DECISIÓN DEL CLIENTE - SIN VISTO BUENO ESCRITO; ","")&amp;IF(AND(D101="Material en espera",N(M101)=0),"MATERIAL EN ESPERA - SIN NUEVA FECHA; ","")&amp;IF(AND(N101="Sí",O101=""),"FALTA ORDEN DE CAMBIO - SIN NÚM.; ","")&amp;IF(F101="","DÍAS PERDIDOS EN BLANCO; ","")&amp;IF(AND(N(B101)&gt;0,C101="",TODAY()-N(B101)&gt;N('Ajustes'!$B$3)),"ABIERTO - SIN FECHA DE FIN; ","")="","",LEFT(IF(A101="","SIN OBRA; ",IF(COUNTIF('Obras'!$A$2:$A$51,A101)=0,"OBRA NO ESTÁ EN OBRAS; ",""))&amp;IF(N(B101)=0,"SIN FECHA DE INICIO; ","")&amp;IF(D101="","SIN CAUSA; ","")&amp;IF(OR(H101&lt;&gt;"Sí",NOT(OR(J101="Correo",J101="Mensaje de texto",J101="Carta",J101="Aplicación / portal"))),"SIN AVISO POR ESCRITO AL CLIENTE; ","")&amp;IF(AND(N(B101)&gt;0,N(I101)&gt;0,N(I101)-N(B101)&gt;N('Ajustes'!$B$2)),"AVISO DESPUÉS DE AJUSTES; ","")&amp;IF(AND(D101="Decisión / selección del cliente",K101&lt;&gt;"Sí"),"DECISIÓN DEL CLIENTE - SIN VISTO BUENO ESCRITO; ","")&amp;IF(AND(D101="Material en espera",N(M101)=0),"MATERIAL EN ESPERA - SIN NUEVA FECHA; ","")&amp;IF(AND(N101="Sí",O101=""),"FALTA ORDEN DE CAMBIO - SIN NÚM.; ","")&amp;IF(F101="","DÍAS PERDIDOS EN BLANCO; ","")&amp;IF(AND(N(B101)&gt;0,C101="",TODAY()-N(B101)&gt;N('Ajustes'!$B$3)),"ABIERTO - SIN FECHA DE FIN; ",""),LEN(IF(A101="","SIN OBRA; ",IF(COUNTIF('Obras'!$A$2:$A$51,A101)=0,"OBRA NO ESTÁ EN OBRAS; ",""))&amp;IF(N(B101)=0,"SIN FECHA DE INICIO; ","")&amp;IF(D101="","SIN CAUSA; ","")&amp;IF(OR(H101&lt;&gt;"Sí",NOT(OR(J101="Correo",J101="Mensaje de texto",J101="Carta",J101="Aplicación / portal"))),"SIN AVISO POR ESCRITO AL CLIENTE; ","")&amp;IF(AND(N(B101)&gt;0,N(I101)&gt;0,N(I101)-N(B101)&gt;N('Ajustes'!$B$2)),"AVISO DESPUÉS DE AJUSTES; ","")&amp;IF(AND(D101="Decisión / selección del cliente",K101&lt;&gt;"Sí"),"DECISIÓN DEL CLIENTE - SIN VISTO BUENO ESCRITO; ","")&amp;IF(AND(D101="Material en espera",N(M101)=0),"MATERIAL EN ESPERA - SIN NUEVA FECHA; ","")&amp;IF(AND(N101="Sí",O101=""),"FALTA ORDEN DE CAMBIO - SIN NÚM.; ","")&amp;IF(F101="","DÍAS PERDIDOS EN BLANCO; ","")&amp;IF(AND(N(B101)&gt;0,C101="",TODAY()-N(B101)&gt;N('Ajustes'!$B$3)),"ABIERTO - SIN FECHA DE FIN; ",""))-2)))</f>
        <v/>
      </c>
    </row>
    <row r="102">
      <c r="B102" s="7" t="n"/>
      <c r="C102" s="7" t="n"/>
      <c r="E102" s="8" t="n"/>
      <c r="G102" s="8" t="n"/>
      <c r="I102" s="7" t="n"/>
      <c r="M102" s="7" t="n"/>
      <c r="P102" s="9" t="n"/>
      <c r="R102" s="8">
        <f>IF(NOT(OR(A102&lt;&gt;"",B102&lt;&gt;"",E102&lt;&gt;"")),"",IF(IF(A102="","SIN OBRA; ",IF(COUNTIF('Obras'!$A$2:$A$51,A102)=0,"OBRA NO ESTÁ EN OBRAS; ",""))&amp;IF(N(B102)=0,"SIN FECHA DE INICIO; ","")&amp;IF(D102="","SIN CAUSA; ","")&amp;IF(OR(H102&lt;&gt;"Sí",NOT(OR(J102="Correo",J102="Mensaje de texto",J102="Carta",J102="Aplicación / portal"))),"SIN AVISO POR ESCRITO AL CLIENTE; ","")&amp;IF(AND(N(B102)&gt;0,N(I102)&gt;0,N(I102)-N(B102)&gt;N('Ajustes'!$B$2)),"AVISO DESPUÉS DE AJUSTES; ","")&amp;IF(AND(D102="Decisión / selección del cliente",K102&lt;&gt;"Sí"),"DECISIÓN DEL CLIENTE - SIN VISTO BUENO ESCRITO; ","")&amp;IF(AND(D102="Material en espera",N(M102)=0),"MATERIAL EN ESPERA - SIN NUEVA FECHA; ","")&amp;IF(AND(N102="Sí",O102=""),"FALTA ORDEN DE CAMBIO - SIN NÚM.; ","")&amp;IF(F102="","DÍAS PERDIDOS EN BLANCO; ","")&amp;IF(AND(N(B102)&gt;0,C102="",TODAY()-N(B102)&gt;N('Ajustes'!$B$3)),"ABIERTO - SIN FECHA DE FIN; ","")="","",LEFT(IF(A102="","SIN OBRA; ",IF(COUNTIF('Obras'!$A$2:$A$51,A102)=0,"OBRA NO ESTÁ EN OBRAS; ",""))&amp;IF(N(B102)=0,"SIN FECHA DE INICIO; ","")&amp;IF(D102="","SIN CAUSA; ","")&amp;IF(OR(H102&lt;&gt;"Sí",NOT(OR(J102="Correo",J102="Mensaje de texto",J102="Carta",J102="Aplicación / portal"))),"SIN AVISO POR ESCRITO AL CLIENTE; ","")&amp;IF(AND(N(B102)&gt;0,N(I102)&gt;0,N(I102)-N(B102)&gt;N('Ajustes'!$B$2)),"AVISO DESPUÉS DE AJUSTES; ","")&amp;IF(AND(D102="Decisión / selección del cliente",K102&lt;&gt;"Sí"),"DECISIÓN DEL CLIENTE - SIN VISTO BUENO ESCRITO; ","")&amp;IF(AND(D102="Material en espera",N(M102)=0),"MATERIAL EN ESPERA - SIN NUEVA FECHA; ","")&amp;IF(AND(N102="Sí",O102=""),"FALTA ORDEN DE CAMBIO - SIN NÚM.; ","")&amp;IF(F102="","DÍAS PERDIDOS EN BLANCO; ","")&amp;IF(AND(N(B102)&gt;0,C102="",TODAY()-N(B102)&gt;N('Ajustes'!$B$3)),"ABIERTO - SIN FECHA DE FIN; ",""),LEN(IF(A102="","SIN OBRA; ",IF(COUNTIF('Obras'!$A$2:$A$51,A102)=0,"OBRA NO ESTÁ EN OBRAS; ",""))&amp;IF(N(B102)=0,"SIN FECHA DE INICIO; ","")&amp;IF(D102="","SIN CAUSA; ","")&amp;IF(OR(H102&lt;&gt;"Sí",NOT(OR(J102="Correo",J102="Mensaje de texto",J102="Carta",J102="Aplicación / portal"))),"SIN AVISO POR ESCRITO AL CLIENTE; ","")&amp;IF(AND(N(B102)&gt;0,N(I102)&gt;0,N(I102)-N(B102)&gt;N('Ajustes'!$B$2)),"AVISO DESPUÉS DE AJUSTES; ","")&amp;IF(AND(D102="Decisión / selección del cliente",K102&lt;&gt;"Sí"),"DECISIÓN DEL CLIENTE - SIN VISTO BUENO ESCRITO; ","")&amp;IF(AND(D102="Material en espera",N(M102)=0),"MATERIAL EN ESPERA - SIN NUEVA FECHA; ","")&amp;IF(AND(N102="Sí",O102=""),"FALTA ORDEN DE CAMBIO - SIN NÚM.; ","")&amp;IF(F102="","DÍAS PERDIDOS EN BLANCO; ","")&amp;IF(AND(N(B102)&gt;0,C102="",TODAY()-N(B102)&gt;N('Ajustes'!$B$3)),"ABIERTO - SIN FECHA DE FIN; ",""))-2)))</f>
        <v/>
      </c>
    </row>
    <row r="103">
      <c r="B103" s="7" t="n"/>
      <c r="C103" s="7" t="n"/>
      <c r="E103" s="8" t="n"/>
      <c r="G103" s="8" t="n"/>
      <c r="I103" s="7" t="n"/>
      <c r="M103" s="7" t="n"/>
      <c r="P103" s="9" t="n"/>
      <c r="R103" s="8">
        <f>IF(NOT(OR(A103&lt;&gt;"",B103&lt;&gt;"",E103&lt;&gt;"")),"",IF(IF(A103="","SIN OBRA; ",IF(COUNTIF('Obras'!$A$2:$A$51,A103)=0,"OBRA NO ESTÁ EN OBRAS; ",""))&amp;IF(N(B103)=0,"SIN FECHA DE INICIO; ","")&amp;IF(D103="","SIN CAUSA; ","")&amp;IF(OR(H103&lt;&gt;"Sí",NOT(OR(J103="Correo",J103="Mensaje de texto",J103="Carta",J103="Aplicación / portal"))),"SIN AVISO POR ESCRITO AL CLIENTE; ","")&amp;IF(AND(N(B103)&gt;0,N(I103)&gt;0,N(I103)-N(B103)&gt;N('Ajustes'!$B$2)),"AVISO DESPUÉS DE AJUSTES; ","")&amp;IF(AND(D103="Decisión / selección del cliente",K103&lt;&gt;"Sí"),"DECISIÓN DEL CLIENTE - SIN VISTO BUENO ESCRITO; ","")&amp;IF(AND(D103="Material en espera",N(M103)=0),"MATERIAL EN ESPERA - SIN NUEVA FECHA; ","")&amp;IF(AND(N103="Sí",O103=""),"FALTA ORDEN DE CAMBIO - SIN NÚM.; ","")&amp;IF(F103="","DÍAS PERDIDOS EN BLANCO; ","")&amp;IF(AND(N(B103)&gt;0,C103="",TODAY()-N(B103)&gt;N('Ajustes'!$B$3)),"ABIERTO - SIN FECHA DE FIN; ","")="","",LEFT(IF(A103="","SIN OBRA; ",IF(COUNTIF('Obras'!$A$2:$A$51,A103)=0,"OBRA NO ESTÁ EN OBRAS; ",""))&amp;IF(N(B103)=0,"SIN FECHA DE INICIO; ","")&amp;IF(D103="","SIN CAUSA; ","")&amp;IF(OR(H103&lt;&gt;"Sí",NOT(OR(J103="Correo",J103="Mensaje de texto",J103="Carta",J103="Aplicación / portal"))),"SIN AVISO POR ESCRITO AL CLIENTE; ","")&amp;IF(AND(N(B103)&gt;0,N(I103)&gt;0,N(I103)-N(B103)&gt;N('Ajustes'!$B$2)),"AVISO DESPUÉS DE AJUSTES; ","")&amp;IF(AND(D103="Decisión / selección del cliente",K103&lt;&gt;"Sí"),"DECISIÓN DEL CLIENTE - SIN VISTO BUENO ESCRITO; ","")&amp;IF(AND(D103="Material en espera",N(M103)=0),"MATERIAL EN ESPERA - SIN NUEVA FECHA; ","")&amp;IF(AND(N103="Sí",O103=""),"FALTA ORDEN DE CAMBIO - SIN NÚM.; ","")&amp;IF(F103="","DÍAS PERDIDOS EN BLANCO; ","")&amp;IF(AND(N(B103)&gt;0,C103="",TODAY()-N(B103)&gt;N('Ajustes'!$B$3)),"ABIERTO - SIN FECHA DE FIN; ",""),LEN(IF(A103="","SIN OBRA; ",IF(COUNTIF('Obras'!$A$2:$A$51,A103)=0,"OBRA NO ESTÁ EN OBRAS; ",""))&amp;IF(N(B103)=0,"SIN FECHA DE INICIO; ","")&amp;IF(D103="","SIN CAUSA; ","")&amp;IF(OR(H103&lt;&gt;"Sí",NOT(OR(J103="Correo",J103="Mensaje de texto",J103="Carta",J103="Aplicación / portal"))),"SIN AVISO POR ESCRITO AL CLIENTE; ","")&amp;IF(AND(N(B103)&gt;0,N(I103)&gt;0,N(I103)-N(B103)&gt;N('Ajustes'!$B$2)),"AVISO DESPUÉS DE AJUSTES; ","")&amp;IF(AND(D103="Decisión / selección del cliente",K103&lt;&gt;"Sí"),"DECISIÓN DEL CLIENTE - SIN VISTO BUENO ESCRITO; ","")&amp;IF(AND(D103="Material en espera",N(M103)=0),"MATERIAL EN ESPERA - SIN NUEVA FECHA; ","")&amp;IF(AND(N103="Sí",O103=""),"FALTA ORDEN DE CAMBIO - SIN NÚM.; ","")&amp;IF(F103="","DÍAS PERDIDOS EN BLANCO; ","")&amp;IF(AND(N(B103)&gt;0,C103="",TODAY()-N(B103)&gt;N('Ajustes'!$B$3)),"ABIERTO - SIN FECHA DE FIN; ",""))-2)))</f>
        <v/>
      </c>
    </row>
    <row r="104">
      <c r="B104" s="7" t="n"/>
      <c r="C104" s="7" t="n"/>
      <c r="E104" s="8" t="n"/>
      <c r="G104" s="8" t="n"/>
      <c r="I104" s="7" t="n"/>
      <c r="M104" s="7" t="n"/>
      <c r="P104" s="9" t="n"/>
      <c r="R104" s="8">
        <f>IF(NOT(OR(A104&lt;&gt;"",B104&lt;&gt;"",E104&lt;&gt;"")),"",IF(IF(A104="","SIN OBRA; ",IF(COUNTIF('Obras'!$A$2:$A$51,A104)=0,"OBRA NO ESTÁ EN OBRAS; ",""))&amp;IF(N(B104)=0,"SIN FECHA DE INICIO; ","")&amp;IF(D104="","SIN CAUSA; ","")&amp;IF(OR(H104&lt;&gt;"Sí",NOT(OR(J104="Correo",J104="Mensaje de texto",J104="Carta",J104="Aplicación / portal"))),"SIN AVISO POR ESCRITO AL CLIENTE; ","")&amp;IF(AND(N(B104)&gt;0,N(I104)&gt;0,N(I104)-N(B104)&gt;N('Ajustes'!$B$2)),"AVISO DESPUÉS DE AJUSTES; ","")&amp;IF(AND(D104="Decisión / selección del cliente",K104&lt;&gt;"Sí"),"DECISIÓN DEL CLIENTE - SIN VISTO BUENO ESCRITO; ","")&amp;IF(AND(D104="Material en espera",N(M104)=0),"MATERIAL EN ESPERA - SIN NUEVA FECHA; ","")&amp;IF(AND(N104="Sí",O104=""),"FALTA ORDEN DE CAMBIO - SIN NÚM.; ","")&amp;IF(F104="","DÍAS PERDIDOS EN BLANCO; ","")&amp;IF(AND(N(B104)&gt;0,C104="",TODAY()-N(B104)&gt;N('Ajustes'!$B$3)),"ABIERTO - SIN FECHA DE FIN; ","")="","",LEFT(IF(A104="","SIN OBRA; ",IF(COUNTIF('Obras'!$A$2:$A$51,A104)=0,"OBRA NO ESTÁ EN OBRAS; ",""))&amp;IF(N(B104)=0,"SIN FECHA DE INICIO; ","")&amp;IF(D104="","SIN CAUSA; ","")&amp;IF(OR(H104&lt;&gt;"Sí",NOT(OR(J104="Correo",J104="Mensaje de texto",J104="Carta",J104="Aplicación / portal"))),"SIN AVISO POR ESCRITO AL CLIENTE; ","")&amp;IF(AND(N(B104)&gt;0,N(I104)&gt;0,N(I104)-N(B104)&gt;N('Ajustes'!$B$2)),"AVISO DESPUÉS DE AJUSTES; ","")&amp;IF(AND(D104="Decisión / selección del cliente",K104&lt;&gt;"Sí"),"DECISIÓN DEL CLIENTE - SIN VISTO BUENO ESCRITO; ","")&amp;IF(AND(D104="Material en espera",N(M104)=0),"MATERIAL EN ESPERA - SIN NUEVA FECHA; ","")&amp;IF(AND(N104="Sí",O104=""),"FALTA ORDEN DE CAMBIO - SIN NÚM.; ","")&amp;IF(F104="","DÍAS PERDIDOS EN BLANCO; ","")&amp;IF(AND(N(B104)&gt;0,C104="",TODAY()-N(B104)&gt;N('Ajustes'!$B$3)),"ABIERTO - SIN FECHA DE FIN; ",""),LEN(IF(A104="","SIN OBRA; ",IF(COUNTIF('Obras'!$A$2:$A$51,A104)=0,"OBRA NO ESTÁ EN OBRAS; ",""))&amp;IF(N(B104)=0,"SIN FECHA DE INICIO; ","")&amp;IF(D104="","SIN CAUSA; ","")&amp;IF(OR(H104&lt;&gt;"Sí",NOT(OR(J104="Correo",J104="Mensaje de texto",J104="Carta",J104="Aplicación / portal"))),"SIN AVISO POR ESCRITO AL CLIENTE; ","")&amp;IF(AND(N(B104)&gt;0,N(I104)&gt;0,N(I104)-N(B104)&gt;N('Ajustes'!$B$2)),"AVISO DESPUÉS DE AJUSTES; ","")&amp;IF(AND(D104="Decisión / selección del cliente",K104&lt;&gt;"Sí"),"DECISIÓN DEL CLIENTE - SIN VISTO BUENO ESCRITO; ","")&amp;IF(AND(D104="Material en espera",N(M104)=0),"MATERIAL EN ESPERA - SIN NUEVA FECHA; ","")&amp;IF(AND(N104="Sí",O104=""),"FALTA ORDEN DE CAMBIO - SIN NÚM.; ","")&amp;IF(F104="","DÍAS PERDIDOS EN BLANCO; ","")&amp;IF(AND(N(B104)&gt;0,C104="",TODAY()-N(B104)&gt;N('Ajustes'!$B$3)),"ABIERTO - SIN FECHA DE FIN; ",""))-2)))</f>
        <v/>
      </c>
    </row>
    <row r="105">
      <c r="B105" s="7" t="n"/>
      <c r="C105" s="7" t="n"/>
      <c r="E105" s="8" t="n"/>
      <c r="G105" s="8" t="n"/>
      <c r="I105" s="7" t="n"/>
      <c r="M105" s="7" t="n"/>
      <c r="P105" s="9" t="n"/>
      <c r="R105" s="8">
        <f>IF(NOT(OR(A105&lt;&gt;"",B105&lt;&gt;"",E105&lt;&gt;"")),"",IF(IF(A105="","SIN OBRA; ",IF(COUNTIF('Obras'!$A$2:$A$51,A105)=0,"OBRA NO ESTÁ EN OBRAS; ",""))&amp;IF(N(B105)=0,"SIN FECHA DE INICIO; ","")&amp;IF(D105="","SIN CAUSA; ","")&amp;IF(OR(H105&lt;&gt;"Sí",NOT(OR(J105="Correo",J105="Mensaje de texto",J105="Carta",J105="Aplicación / portal"))),"SIN AVISO POR ESCRITO AL CLIENTE; ","")&amp;IF(AND(N(B105)&gt;0,N(I105)&gt;0,N(I105)-N(B105)&gt;N('Ajustes'!$B$2)),"AVISO DESPUÉS DE AJUSTES; ","")&amp;IF(AND(D105="Decisión / selección del cliente",K105&lt;&gt;"Sí"),"DECISIÓN DEL CLIENTE - SIN VISTO BUENO ESCRITO; ","")&amp;IF(AND(D105="Material en espera",N(M105)=0),"MATERIAL EN ESPERA - SIN NUEVA FECHA; ","")&amp;IF(AND(N105="Sí",O105=""),"FALTA ORDEN DE CAMBIO - SIN NÚM.; ","")&amp;IF(F105="","DÍAS PERDIDOS EN BLANCO; ","")&amp;IF(AND(N(B105)&gt;0,C105="",TODAY()-N(B105)&gt;N('Ajustes'!$B$3)),"ABIERTO - SIN FECHA DE FIN; ","")="","",LEFT(IF(A105="","SIN OBRA; ",IF(COUNTIF('Obras'!$A$2:$A$51,A105)=0,"OBRA NO ESTÁ EN OBRAS; ",""))&amp;IF(N(B105)=0,"SIN FECHA DE INICIO; ","")&amp;IF(D105="","SIN CAUSA; ","")&amp;IF(OR(H105&lt;&gt;"Sí",NOT(OR(J105="Correo",J105="Mensaje de texto",J105="Carta",J105="Aplicación / portal"))),"SIN AVISO POR ESCRITO AL CLIENTE; ","")&amp;IF(AND(N(B105)&gt;0,N(I105)&gt;0,N(I105)-N(B105)&gt;N('Ajustes'!$B$2)),"AVISO DESPUÉS DE AJUSTES; ","")&amp;IF(AND(D105="Decisión / selección del cliente",K105&lt;&gt;"Sí"),"DECISIÓN DEL CLIENTE - SIN VISTO BUENO ESCRITO; ","")&amp;IF(AND(D105="Material en espera",N(M105)=0),"MATERIAL EN ESPERA - SIN NUEVA FECHA; ","")&amp;IF(AND(N105="Sí",O105=""),"FALTA ORDEN DE CAMBIO - SIN NÚM.; ","")&amp;IF(F105="","DÍAS PERDIDOS EN BLANCO; ","")&amp;IF(AND(N(B105)&gt;0,C105="",TODAY()-N(B105)&gt;N('Ajustes'!$B$3)),"ABIERTO - SIN FECHA DE FIN; ",""),LEN(IF(A105="","SIN OBRA; ",IF(COUNTIF('Obras'!$A$2:$A$51,A105)=0,"OBRA NO ESTÁ EN OBRAS; ",""))&amp;IF(N(B105)=0,"SIN FECHA DE INICIO; ","")&amp;IF(D105="","SIN CAUSA; ","")&amp;IF(OR(H105&lt;&gt;"Sí",NOT(OR(J105="Correo",J105="Mensaje de texto",J105="Carta",J105="Aplicación / portal"))),"SIN AVISO POR ESCRITO AL CLIENTE; ","")&amp;IF(AND(N(B105)&gt;0,N(I105)&gt;0,N(I105)-N(B105)&gt;N('Ajustes'!$B$2)),"AVISO DESPUÉS DE AJUSTES; ","")&amp;IF(AND(D105="Decisión / selección del cliente",K105&lt;&gt;"Sí"),"DECISIÓN DEL CLIENTE - SIN VISTO BUENO ESCRITO; ","")&amp;IF(AND(D105="Material en espera",N(M105)=0),"MATERIAL EN ESPERA - SIN NUEVA FECHA; ","")&amp;IF(AND(N105="Sí",O105=""),"FALTA ORDEN DE CAMBIO - SIN NÚM.; ","")&amp;IF(F105="","DÍAS PERDIDOS EN BLANCO; ","")&amp;IF(AND(N(B105)&gt;0,C105="",TODAY()-N(B105)&gt;N('Ajustes'!$B$3)),"ABIERTO - SIN FECHA DE FIN; ",""))-2)))</f>
        <v/>
      </c>
    </row>
    <row r="106">
      <c r="B106" s="7" t="n"/>
      <c r="C106" s="7" t="n"/>
      <c r="E106" s="8" t="n"/>
      <c r="G106" s="8" t="n"/>
      <c r="I106" s="7" t="n"/>
      <c r="M106" s="7" t="n"/>
      <c r="P106" s="9" t="n"/>
      <c r="R106" s="8">
        <f>IF(NOT(OR(A106&lt;&gt;"",B106&lt;&gt;"",E106&lt;&gt;"")),"",IF(IF(A106="","SIN OBRA; ",IF(COUNTIF('Obras'!$A$2:$A$51,A106)=0,"OBRA NO ESTÁ EN OBRAS; ",""))&amp;IF(N(B106)=0,"SIN FECHA DE INICIO; ","")&amp;IF(D106="","SIN CAUSA; ","")&amp;IF(OR(H106&lt;&gt;"Sí",NOT(OR(J106="Correo",J106="Mensaje de texto",J106="Carta",J106="Aplicación / portal"))),"SIN AVISO POR ESCRITO AL CLIENTE; ","")&amp;IF(AND(N(B106)&gt;0,N(I106)&gt;0,N(I106)-N(B106)&gt;N('Ajustes'!$B$2)),"AVISO DESPUÉS DE AJUSTES; ","")&amp;IF(AND(D106="Decisión / selección del cliente",K106&lt;&gt;"Sí"),"DECISIÓN DEL CLIENTE - SIN VISTO BUENO ESCRITO; ","")&amp;IF(AND(D106="Material en espera",N(M106)=0),"MATERIAL EN ESPERA - SIN NUEVA FECHA; ","")&amp;IF(AND(N106="Sí",O106=""),"FALTA ORDEN DE CAMBIO - SIN NÚM.; ","")&amp;IF(F106="","DÍAS PERDIDOS EN BLANCO; ","")&amp;IF(AND(N(B106)&gt;0,C106="",TODAY()-N(B106)&gt;N('Ajustes'!$B$3)),"ABIERTO - SIN FECHA DE FIN; ","")="","",LEFT(IF(A106="","SIN OBRA; ",IF(COUNTIF('Obras'!$A$2:$A$51,A106)=0,"OBRA NO ESTÁ EN OBRAS; ",""))&amp;IF(N(B106)=0,"SIN FECHA DE INICIO; ","")&amp;IF(D106="","SIN CAUSA; ","")&amp;IF(OR(H106&lt;&gt;"Sí",NOT(OR(J106="Correo",J106="Mensaje de texto",J106="Carta",J106="Aplicación / portal"))),"SIN AVISO POR ESCRITO AL CLIENTE; ","")&amp;IF(AND(N(B106)&gt;0,N(I106)&gt;0,N(I106)-N(B106)&gt;N('Ajustes'!$B$2)),"AVISO DESPUÉS DE AJUSTES; ","")&amp;IF(AND(D106="Decisión / selección del cliente",K106&lt;&gt;"Sí"),"DECISIÓN DEL CLIENTE - SIN VISTO BUENO ESCRITO; ","")&amp;IF(AND(D106="Material en espera",N(M106)=0),"MATERIAL EN ESPERA - SIN NUEVA FECHA; ","")&amp;IF(AND(N106="Sí",O106=""),"FALTA ORDEN DE CAMBIO - SIN NÚM.; ","")&amp;IF(F106="","DÍAS PERDIDOS EN BLANCO; ","")&amp;IF(AND(N(B106)&gt;0,C106="",TODAY()-N(B106)&gt;N('Ajustes'!$B$3)),"ABIERTO - SIN FECHA DE FIN; ",""),LEN(IF(A106="","SIN OBRA; ",IF(COUNTIF('Obras'!$A$2:$A$51,A106)=0,"OBRA NO ESTÁ EN OBRAS; ",""))&amp;IF(N(B106)=0,"SIN FECHA DE INICIO; ","")&amp;IF(D106="","SIN CAUSA; ","")&amp;IF(OR(H106&lt;&gt;"Sí",NOT(OR(J106="Correo",J106="Mensaje de texto",J106="Carta",J106="Aplicación / portal"))),"SIN AVISO POR ESCRITO AL CLIENTE; ","")&amp;IF(AND(N(B106)&gt;0,N(I106)&gt;0,N(I106)-N(B106)&gt;N('Ajustes'!$B$2)),"AVISO DESPUÉS DE AJUSTES; ","")&amp;IF(AND(D106="Decisión / selección del cliente",K106&lt;&gt;"Sí"),"DECISIÓN DEL CLIENTE - SIN VISTO BUENO ESCRITO; ","")&amp;IF(AND(D106="Material en espera",N(M106)=0),"MATERIAL EN ESPERA - SIN NUEVA FECHA; ","")&amp;IF(AND(N106="Sí",O106=""),"FALTA ORDEN DE CAMBIO - SIN NÚM.; ","")&amp;IF(F106="","DÍAS PERDIDOS EN BLANCO; ","")&amp;IF(AND(N(B106)&gt;0,C106="",TODAY()-N(B106)&gt;N('Ajustes'!$B$3)),"ABIERTO - SIN FECHA DE FIN; ",""))-2)))</f>
        <v/>
      </c>
    </row>
    <row r="107">
      <c r="B107" s="7" t="n"/>
      <c r="C107" s="7" t="n"/>
      <c r="E107" s="8" t="n"/>
      <c r="G107" s="8" t="n"/>
      <c r="I107" s="7" t="n"/>
      <c r="M107" s="7" t="n"/>
      <c r="P107" s="9" t="n"/>
      <c r="R107" s="8">
        <f>IF(NOT(OR(A107&lt;&gt;"",B107&lt;&gt;"",E107&lt;&gt;"")),"",IF(IF(A107="","SIN OBRA; ",IF(COUNTIF('Obras'!$A$2:$A$51,A107)=0,"OBRA NO ESTÁ EN OBRAS; ",""))&amp;IF(N(B107)=0,"SIN FECHA DE INICIO; ","")&amp;IF(D107="","SIN CAUSA; ","")&amp;IF(OR(H107&lt;&gt;"Sí",NOT(OR(J107="Correo",J107="Mensaje de texto",J107="Carta",J107="Aplicación / portal"))),"SIN AVISO POR ESCRITO AL CLIENTE; ","")&amp;IF(AND(N(B107)&gt;0,N(I107)&gt;0,N(I107)-N(B107)&gt;N('Ajustes'!$B$2)),"AVISO DESPUÉS DE AJUSTES; ","")&amp;IF(AND(D107="Decisión / selección del cliente",K107&lt;&gt;"Sí"),"DECISIÓN DEL CLIENTE - SIN VISTO BUENO ESCRITO; ","")&amp;IF(AND(D107="Material en espera",N(M107)=0),"MATERIAL EN ESPERA - SIN NUEVA FECHA; ","")&amp;IF(AND(N107="Sí",O107=""),"FALTA ORDEN DE CAMBIO - SIN NÚM.; ","")&amp;IF(F107="","DÍAS PERDIDOS EN BLANCO; ","")&amp;IF(AND(N(B107)&gt;0,C107="",TODAY()-N(B107)&gt;N('Ajustes'!$B$3)),"ABIERTO - SIN FECHA DE FIN; ","")="","",LEFT(IF(A107="","SIN OBRA; ",IF(COUNTIF('Obras'!$A$2:$A$51,A107)=0,"OBRA NO ESTÁ EN OBRAS; ",""))&amp;IF(N(B107)=0,"SIN FECHA DE INICIO; ","")&amp;IF(D107="","SIN CAUSA; ","")&amp;IF(OR(H107&lt;&gt;"Sí",NOT(OR(J107="Correo",J107="Mensaje de texto",J107="Carta",J107="Aplicación / portal"))),"SIN AVISO POR ESCRITO AL CLIENTE; ","")&amp;IF(AND(N(B107)&gt;0,N(I107)&gt;0,N(I107)-N(B107)&gt;N('Ajustes'!$B$2)),"AVISO DESPUÉS DE AJUSTES; ","")&amp;IF(AND(D107="Decisión / selección del cliente",K107&lt;&gt;"Sí"),"DECISIÓN DEL CLIENTE - SIN VISTO BUENO ESCRITO; ","")&amp;IF(AND(D107="Material en espera",N(M107)=0),"MATERIAL EN ESPERA - SIN NUEVA FECHA; ","")&amp;IF(AND(N107="Sí",O107=""),"FALTA ORDEN DE CAMBIO - SIN NÚM.; ","")&amp;IF(F107="","DÍAS PERDIDOS EN BLANCO; ","")&amp;IF(AND(N(B107)&gt;0,C107="",TODAY()-N(B107)&gt;N('Ajustes'!$B$3)),"ABIERTO - SIN FECHA DE FIN; ",""),LEN(IF(A107="","SIN OBRA; ",IF(COUNTIF('Obras'!$A$2:$A$51,A107)=0,"OBRA NO ESTÁ EN OBRAS; ",""))&amp;IF(N(B107)=0,"SIN FECHA DE INICIO; ","")&amp;IF(D107="","SIN CAUSA; ","")&amp;IF(OR(H107&lt;&gt;"Sí",NOT(OR(J107="Correo",J107="Mensaje de texto",J107="Carta",J107="Aplicación / portal"))),"SIN AVISO POR ESCRITO AL CLIENTE; ","")&amp;IF(AND(N(B107)&gt;0,N(I107)&gt;0,N(I107)-N(B107)&gt;N('Ajustes'!$B$2)),"AVISO DESPUÉS DE AJUSTES; ","")&amp;IF(AND(D107="Decisión / selección del cliente",K107&lt;&gt;"Sí"),"DECISIÓN DEL CLIENTE - SIN VISTO BUENO ESCRITO; ","")&amp;IF(AND(D107="Material en espera",N(M107)=0),"MATERIAL EN ESPERA - SIN NUEVA FECHA; ","")&amp;IF(AND(N107="Sí",O107=""),"FALTA ORDEN DE CAMBIO - SIN NÚM.; ","")&amp;IF(F107="","DÍAS PERDIDOS EN BLANCO; ","")&amp;IF(AND(N(B107)&gt;0,C107="",TODAY()-N(B107)&gt;N('Ajustes'!$B$3)),"ABIERTO - SIN FECHA DE FIN; ",""))-2)))</f>
        <v/>
      </c>
    </row>
    <row r="108">
      <c r="B108" s="7" t="n"/>
      <c r="C108" s="7" t="n"/>
      <c r="E108" s="8" t="n"/>
      <c r="G108" s="8" t="n"/>
      <c r="I108" s="7" t="n"/>
      <c r="M108" s="7" t="n"/>
      <c r="P108" s="9" t="n"/>
      <c r="R108" s="8">
        <f>IF(NOT(OR(A108&lt;&gt;"",B108&lt;&gt;"",E108&lt;&gt;"")),"",IF(IF(A108="","SIN OBRA; ",IF(COUNTIF('Obras'!$A$2:$A$51,A108)=0,"OBRA NO ESTÁ EN OBRAS; ",""))&amp;IF(N(B108)=0,"SIN FECHA DE INICIO; ","")&amp;IF(D108="","SIN CAUSA; ","")&amp;IF(OR(H108&lt;&gt;"Sí",NOT(OR(J108="Correo",J108="Mensaje de texto",J108="Carta",J108="Aplicación / portal"))),"SIN AVISO POR ESCRITO AL CLIENTE; ","")&amp;IF(AND(N(B108)&gt;0,N(I108)&gt;0,N(I108)-N(B108)&gt;N('Ajustes'!$B$2)),"AVISO DESPUÉS DE AJUSTES; ","")&amp;IF(AND(D108="Decisión / selección del cliente",K108&lt;&gt;"Sí"),"DECISIÓN DEL CLIENTE - SIN VISTO BUENO ESCRITO; ","")&amp;IF(AND(D108="Material en espera",N(M108)=0),"MATERIAL EN ESPERA - SIN NUEVA FECHA; ","")&amp;IF(AND(N108="Sí",O108=""),"FALTA ORDEN DE CAMBIO - SIN NÚM.; ","")&amp;IF(F108="","DÍAS PERDIDOS EN BLANCO; ","")&amp;IF(AND(N(B108)&gt;0,C108="",TODAY()-N(B108)&gt;N('Ajustes'!$B$3)),"ABIERTO - SIN FECHA DE FIN; ","")="","",LEFT(IF(A108="","SIN OBRA; ",IF(COUNTIF('Obras'!$A$2:$A$51,A108)=0,"OBRA NO ESTÁ EN OBRAS; ",""))&amp;IF(N(B108)=0,"SIN FECHA DE INICIO; ","")&amp;IF(D108="","SIN CAUSA; ","")&amp;IF(OR(H108&lt;&gt;"Sí",NOT(OR(J108="Correo",J108="Mensaje de texto",J108="Carta",J108="Aplicación / portal"))),"SIN AVISO POR ESCRITO AL CLIENTE; ","")&amp;IF(AND(N(B108)&gt;0,N(I108)&gt;0,N(I108)-N(B108)&gt;N('Ajustes'!$B$2)),"AVISO DESPUÉS DE AJUSTES; ","")&amp;IF(AND(D108="Decisión / selección del cliente",K108&lt;&gt;"Sí"),"DECISIÓN DEL CLIENTE - SIN VISTO BUENO ESCRITO; ","")&amp;IF(AND(D108="Material en espera",N(M108)=0),"MATERIAL EN ESPERA - SIN NUEVA FECHA; ","")&amp;IF(AND(N108="Sí",O108=""),"FALTA ORDEN DE CAMBIO - SIN NÚM.; ","")&amp;IF(F108="","DÍAS PERDIDOS EN BLANCO; ","")&amp;IF(AND(N(B108)&gt;0,C108="",TODAY()-N(B108)&gt;N('Ajustes'!$B$3)),"ABIERTO - SIN FECHA DE FIN; ",""),LEN(IF(A108="","SIN OBRA; ",IF(COUNTIF('Obras'!$A$2:$A$51,A108)=0,"OBRA NO ESTÁ EN OBRAS; ",""))&amp;IF(N(B108)=0,"SIN FECHA DE INICIO; ","")&amp;IF(D108="","SIN CAUSA; ","")&amp;IF(OR(H108&lt;&gt;"Sí",NOT(OR(J108="Correo",J108="Mensaje de texto",J108="Carta",J108="Aplicación / portal"))),"SIN AVISO POR ESCRITO AL CLIENTE; ","")&amp;IF(AND(N(B108)&gt;0,N(I108)&gt;0,N(I108)-N(B108)&gt;N('Ajustes'!$B$2)),"AVISO DESPUÉS DE AJUSTES; ","")&amp;IF(AND(D108="Decisión / selección del cliente",K108&lt;&gt;"Sí"),"DECISIÓN DEL CLIENTE - SIN VISTO BUENO ESCRITO; ","")&amp;IF(AND(D108="Material en espera",N(M108)=0),"MATERIAL EN ESPERA - SIN NUEVA FECHA; ","")&amp;IF(AND(N108="Sí",O108=""),"FALTA ORDEN DE CAMBIO - SIN NÚM.; ","")&amp;IF(F108="","DÍAS PERDIDOS EN BLANCO; ","")&amp;IF(AND(N(B108)&gt;0,C108="",TODAY()-N(B108)&gt;N('Ajustes'!$B$3)),"ABIERTO - SIN FECHA DE FIN; ",""))-2)))</f>
        <v/>
      </c>
    </row>
    <row r="109">
      <c r="B109" s="7" t="n"/>
      <c r="C109" s="7" t="n"/>
      <c r="E109" s="8" t="n"/>
      <c r="G109" s="8" t="n"/>
      <c r="I109" s="7" t="n"/>
      <c r="M109" s="7" t="n"/>
      <c r="P109" s="9" t="n"/>
      <c r="R109" s="8">
        <f>IF(NOT(OR(A109&lt;&gt;"",B109&lt;&gt;"",E109&lt;&gt;"")),"",IF(IF(A109="","SIN OBRA; ",IF(COUNTIF('Obras'!$A$2:$A$51,A109)=0,"OBRA NO ESTÁ EN OBRAS; ",""))&amp;IF(N(B109)=0,"SIN FECHA DE INICIO; ","")&amp;IF(D109="","SIN CAUSA; ","")&amp;IF(OR(H109&lt;&gt;"Sí",NOT(OR(J109="Correo",J109="Mensaje de texto",J109="Carta",J109="Aplicación / portal"))),"SIN AVISO POR ESCRITO AL CLIENTE; ","")&amp;IF(AND(N(B109)&gt;0,N(I109)&gt;0,N(I109)-N(B109)&gt;N('Ajustes'!$B$2)),"AVISO DESPUÉS DE AJUSTES; ","")&amp;IF(AND(D109="Decisión / selección del cliente",K109&lt;&gt;"Sí"),"DECISIÓN DEL CLIENTE - SIN VISTO BUENO ESCRITO; ","")&amp;IF(AND(D109="Material en espera",N(M109)=0),"MATERIAL EN ESPERA - SIN NUEVA FECHA; ","")&amp;IF(AND(N109="Sí",O109=""),"FALTA ORDEN DE CAMBIO - SIN NÚM.; ","")&amp;IF(F109="","DÍAS PERDIDOS EN BLANCO; ","")&amp;IF(AND(N(B109)&gt;0,C109="",TODAY()-N(B109)&gt;N('Ajustes'!$B$3)),"ABIERTO - SIN FECHA DE FIN; ","")="","",LEFT(IF(A109="","SIN OBRA; ",IF(COUNTIF('Obras'!$A$2:$A$51,A109)=0,"OBRA NO ESTÁ EN OBRAS; ",""))&amp;IF(N(B109)=0,"SIN FECHA DE INICIO; ","")&amp;IF(D109="","SIN CAUSA; ","")&amp;IF(OR(H109&lt;&gt;"Sí",NOT(OR(J109="Correo",J109="Mensaje de texto",J109="Carta",J109="Aplicación / portal"))),"SIN AVISO POR ESCRITO AL CLIENTE; ","")&amp;IF(AND(N(B109)&gt;0,N(I109)&gt;0,N(I109)-N(B109)&gt;N('Ajustes'!$B$2)),"AVISO DESPUÉS DE AJUSTES; ","")&amp;IF(AND(D109="Decisión / selección del cliente",K109&lt;&gt;"Sí"),"DECISIÓN DEL CLIENTE - SIN VISTO BUENO ESCRITO; ","")&amp;IF(AND(D109="Material en espera",N(M109)=0),"MATERIAL EN ESPERA - SIN NUEVA FECHA; ","")&amp;IF(AND(N109="Sí",O109=""),"FALTA ORDEN DE CAMBIO - SIN NÚM.; ","")&amp;IF(F109="","DÍAS PERDIDOS EN BLANCO; ","")&amp;IF(AND(N(B109)&gt;0,C109="",TODAY()-N(B109)&gt;N('Ajustes'!$B$3)),"ABIERTO - SIN FECHA DE FIN; ",""),LEN(IF(A109="","SIN OBRA; ",IF(COUNTIF('Obras'!$A$2:$A$51,A109)=0,"OBRA NO ESTÁ EN OBRAS; ",""))&amp;IF(N(B109)=0,"SIN FECHA DE INICIO; ","")&amp;IF(D109="","SIN CAUSA; ","")&amp;IF(OR(H109&lt;&gt;"Sí",NOT(OR(J109="Correo",J109="Mensaje de texto",J109="Carta",J109="Aplicación / portal"))),"SIN AVISO POR ESCRITO AL CLIENTE; ","")&amp;IF(AND(N(B109)&gt;0,N(I109)&gt;0,N(I109)-N(B109)&gt;N('Ajustes'!$B$2)),"AVISO DESPUÉS DE AJUSTES; ","")&amp;IF(AND(D109="Decisión / selección del cliente",K109&lt;&gt;"Sí"),"DECISIÓN DEL CLIENTE - SIN VISTO BUENO ESCRITO; ","")&amp;IF(AND(D109="Material en espera",N(M109)=0),"MATERIAL EN ESPERA - SIN NUEVA FECHA; ","")&amp;IF(AND(N109="Sí",O109=""),"FALTA ORDEN DE CAMBIO - SIN NÚM.; ","")&amp;IF(F109="","DÍAS PERDIDOS EN BLANCO; ","")&amp;IF(AND(N(B109)&gt;0,C109="",TODAY()-N(B109)&gt;N('Ajustes'!$B$3)),"ABIERTO - SIN FECHA DE FIN; ",""))-2)))</f>
        <v/>
      </c>
    </row>
    <row r="110">
      <c r="B110" s="7" t="n"/>
      <c r="C110" s="7" t="n"/>
      <c r="E110" s="8" t="n"/>
      <c r="G110" s="8" t="n"/>
      <c r="I110" s="7" t="n"/>
      <c r="M110" s="7" t="n"/>
      <c r="P110" s="9" t="n"/>
      <c r="R110" s="8">
        <f>IF(NOT(OR(A110&lt;&gt;"",B110&lt;&gt;"",E110&lt;&gt;"")),"",IF(IF(A110="","SIN OBRA; ",IF(COUNTIF('Obras'!$A$2:$A$51,A110)=0,"OBRA NO ESTÁ EN OBRAS; ",""))&amp;IF(N(B110)=0,"SIN FECHA DE INICIO; ","")&amp;IF(D110="","SIN CAUSA; ","")&amp;IF(OR(H110&lt;&gt;"Sí",NOT(OR(J110="Correo",J110="Mensaje de texto",J110="Carta",J110="Aplicación / portal"))),"SIN AVISO POR ESCRITO AL CLIENTE; ","")&amp;IF(AND(N(B110)&gt;0,N(I110)&gt;0,N(I110)-N(B110)&gt;N('Ajustes'!$B$2)),"AVISO DESPUÉS DE AJUSTES; ","")&amp;IF(AND(D110="Decisión / selección del cliente",K110&lt;&gt;"Sí"),"DECISIÓN DEL CLIENTE - SIN VISTO BUENO ESCRITO; ","")&amp;IF(AND(D110="Material en espera",N(M110)=0),"MATERIAL EN ESPERA - SIN NUEVA FECHA; ","")&amp;IF(AND(N110="Sí",O110=""),"FALTA ORDEN DE CAMBIO - SIN NÚM.; ","")&amp;IF(F110="","DÍAS PERDIDOS EN BLANCO; ","")&amp;IF(AND(N(B110)&gt;0,C110="",TODAY()-N(B110)&gt;N('Ajustes'!$B$3)),"ABIERTO - SIN FECHA DE FIN; ","")="","",LEFT(IF(A110="","SIN OBRA; ",IF(COUNTIF('Obras'!$A$2:$A$51,A110)=0,"OBRA NO ESTÁ EN OBRAS; ",""))&amp;IF(N(B110)=0,"SIN FECHA DE INICIO; ","")&amp;IF(D110="","SIN CAUSA; ","")&amp;IF(OR(H110&lt;&gt;"Sí",NOT(OR(J110="Correo",J110="Mensaje de texto",J110="Carta",J110="Aplicación / portal"))),"SIN AVISO POR ESCRITO AL CLIENTE; ","")&amp;IF(AND(N(B110)&gt;0,N(I110)&gt;0,N(I110)-N(B110)&gt;N('Ajustes'!$B$2)),"AVISO DESPUÉS DE AJUSTES; ","")&amp;IF(AND(D110="Decisión / selección del cliente",K110&lt;&gt;"Sí"),"DECISIÓN DEL CLIENTE - SIN VISTO BUENO ESCRITO; ","")&amp;IF(AND(D110="Material en espera",N(M110)=0),"MATERIAL EN ESPERA - SIN NUEVA FECHA; ","")&amp;IF(AND(N110="Sí",O110=""),"FALTA ORDEN DE CAMBIO - SIN NÚM.; ","")&amp;IF(F110="","DÍAS PERDIDOS EN BLANCO; ","")&amp;IF(AND(N(B110)&gt;0,C110="",TODAY()-N(B110)&gt;N('Ajustes'!$B$3)),"ABIERTO - SIN FECHA DE FIN; ",""),LEN(IF(A110="","SIN OBRA; ",IF(COUNTIF('Obras'!$A$2:$A$51,A110)=0,"OBRA NO ESTÁ EN OBRAS; ",""))&amp;IF(N(B110)=0,"SIN FECHA DE INICIO; ","")&amp;IF(D110="","SIN CAUSA; ","")&amp;IF(OR(H110&lt;&gt;"Sí",NOT(OR(J110="Correo",J110="Mensaje de texto",J110="Carta",J110="Aplicación / portal"))),"SIN AVISO POR ESCRITO AL CLIENTE; ","")&amp;IF(AND(N(B110)&gt;0,N(I110)&gt;0,N(I110)-N(B110)&gt;N('Ajustes'!$B$2)),"AVISO DESPUÉS DE AJUSTES; ","")&amp;IF(AND(D110="Decisión / selección del cliente",K110&lt;&gt;"Sí"),"DECISIÓN DEL CLIENTE - SIN VISTO BUENO ESCRITO; ","")&amp;IF(AND(D110="Material en espera",N(M110)=0),"MATERIAL EN ESPERA - SIN NUEVA FECHA; ","")&amp;IF(AND(N110="Sí",O110=""),"FALTA ORDEN DE CAMBIO - SIN NÚM.; ","")&amp;IF(F110="","DÍAS PERDIDOS EN BLANCO; ","")&amp;IF(AND(N(B110)&gt;0,C110="",TODAY()-N(B110)&gt;N('Ajustes'!$B$3)),"ABIERTO - SIN FECHA DE FIN; ",""))-2)))</f>
        <v/>
      </c>
    </row>
    <row r="111">
      <c r="B111" s="7" t="n"/>
      <c r="C111" s="7" t="n"/>
      <c r="E111" s="8" t="n"/>
      <c r="G111" s="8" t="n"/>
      <c r="I111" s="7" t="n"/>
      <c r="M111" s="7" t="n"/>
      <c r="P111" s="9" t="n"/>
      <c r="R111" s="8">
        <f>IF(NOT(OR(A111&lt;&gt;"",B111&lt;&gt;"",E111&lt;&gt;"")),"",IF(IF(A111="","SIN OBRA; ",IF(COUNTIF('Obras'!$A$2:$A$51,A111)=0,"OBRA NO ESTÁ EN OBRAS; ",""))&amp;IF(N(B111)=0,"SIN FECHA DE INICIO; ","")&amp;IF(D111="","SIN CAUSA; ","")&amp;IF(OR(H111&lt;&gt;"Sí",NOT(OR(J111="Correo",J111="Mensaje de texto",J111="Carta",J111="Aplicación / portal"))),"SIN AVISO POR ESCRITO AL CLIENTE; ","")&amp;IF(AND(N(B111)&gt;0,N(I111)&gt;0,N(I111)-N(B111)&gt;N('Ajustes'!$B$2)),"AVISO DESPUÉS DE AJUSTES; ","")&amp;IF(AND(D111="Decisión / selección del cliente",K111&lt;&gt;"Sí"),"DECISIÓN DEL CLIENTE - SIN VISTO BUENO ESCRITO; ","")&amp;IF(AND(D111="Material en espera",N(M111)=0),"MATERIAL EN ESPERA - SIN NUEVA FECHA; ","")&amp;IF(AND(N111="Sí",O111=""),"FALTA ORDEN DE CAMBIO - SIN NÚM.; ","")&amp;IF(F111="","DÍAS PERDIDOS EN BLANCO; ","")&amp;IF(AND(N(B111)&gt;0,C111="",TODAY()-N(B111)&gt;N('Ajustes'!$B$3)),"ABIERTO - SIN FECHA DE FIN; ","")="","",LEFT(IF(A111="","SIN OBRA; ",IF(COUNTIF('Obras'!$A$2:$A$51,A111)=0,"OBRA NO ESTÁ EN OBRAS; ",""))&amp;IF(N(B111)=0,"SIN FECHA DE INICIO; ","")&amp;IF(D111="","SIN CAUSA; ","")&amp;IF(OR(H111&lt;&gt;"Sí",NOT(OR(J111="Correo",J111="Mensaje de texto",J111="Carta",J111="Aplicación / portal"))),"SIN AVISO POR ESCRITO AL CLIENTE; ","")&amp;IF(AND(N(B111)&gt;0,N(I111)&gt;0,N(I111)-N(B111)&gt;N('Ajustes'!$B$2)),"AVISO DESPUÉS DE AJUSTES; ","")&amp;IF(AND(D111="Decisión / selección del cliente",K111&lt;&gt;"Sí"),"DECISIÓN DEL CLIENTE - SIN VISTO BUENO ESCRITO; ","")&amp;IF(AND(D111="Material en espera",N(M111)=0),"MATERIAL EN ESPERA - SIN NUEVA FECHA; ","")&amp;IF(AND(N111="Sí",O111=""),"FALTA ORDEN DE CAMBIO - SIN NÚM.; ","")&amp;IF(F111="","DÍAS PERDIDOS EN BLANCO; ","")&amp;IF(AND(N(B111)&gt;0,C111="",TODAY()-N(B111)&gt;N('Ajustes'!$B$3)),"ABIERTO - SIN FECHA DE FIN; ",""),LEN(IF(A111="","SIN OBRA; ",IF(COUNTIF('Obras'!$A$2:$A$51,A111)=0,"OBRA NO ESTÁ EN OBRAS; ",""))&amp;IF(N(B111)=0,"SIN FECHA DE INICIO; ","")&amp;IF(D111="","SIN CAUSA; ","")&amp;IF(OR(H111&lt;&gt;"Sí",NOT(OR(J111="Correo",J111="Mensaje de texto",J111="Carta",J111="Aplicación / portal"))),"SIN AVISO POR ESCRITO AL CLIENTE; ","")&amp;IF(AND(N(B111)&gt;0,N(I111)&gt;0,N(I111)-N(B111)&gt;N('Ajustes'!$B$2)),"AVISO DESPUÉS DE AJUSTES; ","")&amp;IF(AND(D111="Decisión / selección del cliente",K111&lt;&gt;"Sí"),"DECISIÓN DEL CLIENTE - SIN VISTO BUENO ESCRITO; ","")&amp;IF(AND(D111="Material en espera",N(M111)=0),"MATERIAL EN ESPERA - SIN NUEVA FECHA; ","")&amp;IF(AND(N111="Sí",O111=""),"FALTA ORDEN DE CAMBIO - SIN NÚM.; ","")&amp;IF(F111="","DÍAS PERDIDOS EN BLANCO; ","")&amp;IF(AND(N(B111)&gt;0,C111="",TODAY()-N(B111)&gt;N('Ajustes'!$B$3)),"ABIERTO - SIN FECHA DE FIN; ",""))-2)))</f>
        <v/>
      </c>
    </row>
    <row r="112">
      <c r="B112" s="7" t="n"/>
      <c r="C112" s="7" t="n"/>
      <c r="E112" s="8" t="n"/>
      <c r="G112" s="8" t="n"/>
      <c r="I112" s="7" t="n"/>
      <c r="M112" s="7" t="n"/>
      <c r="P112" s="9" t="n"/>
      <c r="R112" s="8">
        <f>IF(NOT(OR(A112&lt;&gt;"",B112&lt;&gt;"",E112&lt;&gt;"")),"",IF(IF(A112="","SIN OBRA; ",IF(COUNTIF('Obras'!$A$2:$A$51,A112)=0,"OBRA NO ESTÁ EN OBRAS; ",""))&amp;IF(N(B112)=0,"SIN FECHA DE INICIO; ","")&amp;IF(D112="","SIN CAUSA; ","")&amp;IF(OR(H112&lt;&gt;"Sí",NOT(OR(J112="Correo",J112="Mensaje de texto",J112="Carta",J112="Aplicación / portal"))),"SIN AVISO POR ESCRITO AL CLIENTE; ","")&amp;IF(AND(N(B112)&gt;0,N(I112)&gt;0,N(I112)-N(B112)&gt;N('Ajustes'!$B$2)),"AVISO DESPUÉS DE AJUSTES; ","")&amp;IF(AND(D112="Decisión / selección del cliente",K112&lt;&gt;"Sí"),"DECISIÓN DEL CLIENTE - SIN VISTO BUENO ESCRITO; ","")&amp;IF(AND(D112="Material en espera",N(M112)=0),"MATERIAL EN ESPERA - SIN NUEVA FECHA; ","")&amp;IF(AND(N112="Sí",O112=""),"FALTA ORDEN DE CAMBIO - SIN NÚM.; ","")&amp;IF(F112="","DÍAS PERDIDOS EN BLANCO; ","")&amp;IF(AND(N(B112)&gt;0,C112="",TODAY()-N(B112)&gt;N('Ajustes'!$B$3)),"ABIERTO - SIN FECHA DE FIN; ","")="","",LEFT(IF(A112="","SIN OBRA; ",IF(COUNTIF('Obras'!$A$2:$A$51,A112)=0,"OBRA NO ESTÁ EN OBRAS; ",""))&amp;IF(N(B112)=0,"SIN FECHA DE INICIO; ","")&amp;IF(D112="","SIN CAUSA; ","")&amp;IF(OR(H112&lt;&gt;"Sí",NOT(OR(J112="Correo",J112="Mensaje de texto",J112="Carta",J112="Aplicación / portal"))),"SIN AVISO POR ESCRITO AL CLIENTE; ","")&amp;IF(AND(N(B112)&gt;0,N(I112)&gt;0,N(I112)-N(B112)&gt;N('Ajustes'!$B$2)),"AVISO DESPUÉS DE AJUSTES; ","")&amp;IF(AND(D112="Decisión / selección del cliente",K112&lt;&gt;"Sí"),"DECISIÓN DEL CLIENTE - SIN VISTO BUENO ESCRITO; ","")&amp;IF(AND(D112="Material en espera",N(M112)=0),"MATERIAL EN ESPERA - SIN NUEVA FECHA; ","")&amp;IF(AND(N112="Sí",O112=""),"FALTA ORDEN DE CAMBIO - SIN NÚM.; ","")&amp;IF(F112="","DÍAS PERDIDOS EN BLANCO; ","")&amp;IF(AND(N(B112)&gt;0,C112="",TODAY()-N(B112)&gt;N('Ajustes'!$B$3)),"ABIERTO - SIN FECHA DE FIN; ",""),LEN(IF(A112="","SIN OBRA; ",IF(COUNTIF('Obras'!$A$2:$A$51,A112)=0,"OBRA NO ESTÁ EN OBRAS; ",""))&amp;IF(N(B112)=0,"SIN FECHA DE INICIO; ","")&amp;IF(D112="","SIN CAUSA; ","")&amp;IF(OR(H112&lt;&gt;"Sí",NOT(OR(J112="Correo",J112="Mensaje de texto",J112="Carta",J112="Aplicación / portal"))),"SIN AVISO POR ESCRITO AL CLIENTE; ","")&amp;IF(AND(N(B112)&gt;0,N(I112)&gt;0,N(I112)-N(B112)&gt;N('Ajustes'!$B$2)),"AVISO DESPUÉS DE AJUSTES; ","")&amp;IF(AND(D112="Decisión / selección del cliente",K112&lt;&gt;"Sí"),"DECISIÓN DEL CLIENTE - SIN VISTO BUENO ESCRITO; ","")&amp;IF(AND(D112="Material en espera",N(M112)=0),"MATERIAL EN ESPERA - SIN NUEVA FECHA; ","")&amp;IF(AND(N112="Sí",O112=""),"FALTA ORDEN DE CAMBIO - SIN NÚM.; ","")&amp;IF(F112="","DÍAS PERDIDOS EN BLANCO; ","")&amp;IF(AND(N(B112)&gt;0,C112="",TODAY()-N(B112)&gt;N('Ajustes'!$B$3)),"ABIERTO - SIN FECHA DE FIN; ",""))-2)))</f>
        <v/>
      </c>
    </row>
    <row r="113">
      <c r="B113" s="7" t="n"/>
      <c r="C113" s="7" t="n"/>
      <c r="E113" s="8" t="n"/>
      <c r="G113" s="8" t="n"/>
      <c r="I113" s="7" t="n"/>
      <c r="M113" s="7" t="n"/>
      <c r="P113" s="9" t="n"/>
      <c r="R113" s="8">
        <f>IF(NOT(OR(A113&lt;&gt;"",B113&lt;&gt;"",E113&lt;&gt;"")),"",IF(IF(A113="","SIN OBRA; ",IF(COUNTIF('Obras'!$A$2:$A$51,A113)=0,"OBRA NO ESTÁ EN OBRAS; ",""))&amp;IF(N(B113)=0,"SIN FECHA DE INICIO; ","")&amp;IF(D113="","SIN CAUSA; ","")&amp;IF(OR(H113&lt;&gt;"Sí",NOT(OR(J113="Correo",J113="Mensaje de texto",J113="Carta",J113="Aplicación / portal"))),"SIN AVISO POR ESCRITO AL CLIENTE; ","")&amp;IF(AND(N(B113)&gt;0,N(I113)&gt;0,N(I113)-N(B113)&gt;N('Ajustes'!$B$2)),"AVISO DESPUÉS DE AJUSTES; ","")&amp;IF(AND(D113="Decisión / selección del cliente",K113&lt;&gt;"Sí"),"DECISIÓN DEL CLIENTE - SIN VISTO BUENO ESCRITO; ","")&amp;IF(AND(D113="Material en espera",N(M113)=0),"MATERIAL EN ESPERA - SIN NUEVA FECHA; ","")&amp;IF(AND(N113="Sí",O113=""),"FALTA ORDEN DE CAMBIO - SIN NÚM.; ","")&amp;IF(F113="","DÍAS PERDIDOS EN BLANCO; ","")&amp;IF(AND(N(B113)&gt;0,C113="",TODAY()-N(B113)&gt;N('Ajustes'!$B$3)),"ABIERTO - SIN FECHA DE FIN; ","")="","",LEFT(IF(A113="","SIN OBRA; ",IF(COUNTIF('Obras'!$A$2:$A$51,A113)=0,"OBRA NO ESTÁ EN OBRAS; ",""))&amp;IF(N(B113)=0,"SIN FECHA DE INICIO; ","")&amp;IF(D113="","SIN CAUSA; ","")&amp;IF(OR(H113&lt;&gt;"Sí",NOT(OR(J113="Correo",J113="Mensaje de texto",J113="Carta",J113="Aplicación / portal"))),"SIN AVISO POR ESCRITO AL CLIENTE; ","")&amp;IF(AND(N(B113)&gt;0,N(I113)&gt;0,N(I113)-N(B113)&gt;N('Ajustes'!$B$2)),"AVISO DESPUÉS DE AJUSTES; ","")&amp;IF(AND(D113="Decisión / selección del cliente",K113&lt;&gt;"Sí"),"DECISIÓN DEL CLIENTE - SIN VISTO BUENO ESCRITO; ","")&amp;IF(AND(D113="Material en espera",N(M113)=0),"MATERIAL EN ESPERA - SIN NUEVA FECHA; ","")&amp;IF(AND(N113="Sí",O113=""),"FALTA ORDEN DE CAMBIO - SIN NÚM.; ","")&amp;IF(F113="","DÍAS PERDIDOS EN BLANCO; ","")&amp;IF(AND(N(B113)&gt;0,C113="",TODAY()-N(B113)&gt;N('Ajustes'!$B$3)),"ABIERTO - SIN FECHA DE FIN; ",""),LEN(IF(A113="","SIN OBRA; ",IF(COUNTIF('Obras'!$A$2:$A$51,A113)=0,"OBRA NO ESTÁ EN OBRAS; ",""))&amp;IF(N(B113)=0,"SIN FECHA DE INICIO; ","")&amp;IF(D113="","SIN CAUSA; ","")&amp;IF(OR(H113&lt;&gt;"Sí",NOT(OR(J113="Correo",J113="Mensaje de texto",J113="Carta",J113="Aplicación / portal"))),"SIN AVISO POR ESCRITO AL CLIENTE; ","")&amp;IF(AND(N(B113)&gt;0,N(I113)&gt;0,N(I113)-N(B113)&gt;N('Ajustes'!$B$2)),"AVISO DESPUÉS DE AJUSTES; ","")&amp;IF(AND(D113="Decisión / selección del cliente",K113&lt;&gt;"Sí"),"DECISIÓN DEL CLIENTE - SIN VISTO BUENO ESCRITO; ","")&amp;IF(AND(D113="Material en espera",N(M113)=0),"MATERIAL EN ESPERA - SIN NUEVA FECHA; ","")&amp;IF(AND(N113="Sí",O113=""),"FALTA ORDEN DE CAMBIO - SIN NÚM.; ","")&amp;IF(F113="","DÍAS PERDIDOS EN BLANCO; ","")&amp;IF(AND(N(B113)&gt;0,C113="",TODAY()-N(B113)&gt;N('Ajustes'!$B$3)),"ABIERTO - SIN FECHA DE FIN; ",""))-2)))</f>
        <v/>
      </c>
    </row>
    <row r="114">
      <c r="B114" s="7" t="n"/>
      <c r="C114" s="7" t="n"/>
      <c r="E114" s="8" t="n"/>
      <c r="G114" s="8" t="n"/>
      <c r="I114" s="7" t="n"/>
      <c r="M114" s="7" t="n"/>
      <c r="P114" s="9" t="n"/>
      <c r="R114" s="8">
        <f>IF(NOT(OR(A114&lt;&gt;"",B114&lt;&gt;"",E114&lt;&gt;"")),"",IF(IF(A114="","SIN OBRA; ",IF(COUNTIF('Obras'!$A$2:$A$51,A114)=0,"OBRA NO ESTÁ EN OBRAS; ",""))&amp;IF(N(B114)=0,"SIN FECHA DE INICIO; ","")&amp;IF(D114="","SIN CAUSA; ","")&amp;IF(OR(H114&lt;&gt;"Sí",NOT(OR(J114="Correo",J114="Mensaje de texto",J114="Carta",J114="Aplicación / portal"))),"SIN AVISO POR ESCRITO AL CLIENTE; ","")&amp;IF(AND(N(B114)&gt;0,N(I114)&gt;0,N(I114)-N(B114)&gt;N('Ajustes'!$B$2)),"AVISO DESPUÉS DE AJUSTES; ","")&amp;IF(AND(D114="Decisión / selección del cliente",K114&lt;&gt;"Sí"),"DECISIÓN DEL CLIENTE - SIN VISTO BUENO ESCRITO; ","")&amp;IF(AND(D114="Material en espera",N(M114)=0),"MATERIAL EN ESPERA - SIN NUEVA FECHA; ","")&amp;IF(AND(N114="Sí",O114=""),"FALTA ORDEN DE CAMBIO - SIN NÚM.; ","")&amp;IF(F114="","DÍAS PERDIDOS EN BLANCO; ","")&amp;IF(AND(N(B114)&gt;0,C114="",TODAY()-N(B114)&gt;N('Ajustes'!$B$3)),"ABIERTO - SIN FECHA DE FIN; ","")="","",LEFT(IF(A114="","SIN OBRA; ",IF(COUNTIF('Obras'!$A$2:$A$51,A114)=0,"OBRA NO ESTÁ EN OBRAS; ",""))&amp;IF(N(B114)=0,"SIN FECHA DE INICIO; ","")&amp;IF(D114="","SIN CAUSA; ","")&amp;IF(OR(H114&lt;&gt;"Sí",NOT(OR(J114="Correo",J114="Mensaje de texto",J114="Carta",J114="Aplicación / portal"))),"SIN AVISO POR ESCRITO AL CLIENTE; ","")&amp;IF(AND(N(B114)&gt;0,N(I114)&gt;0,N(I114)-N(B114)&gt;N('Ajustes'!$B$2)),"AVISO DESPUÉS DE AJUSTES; ","")&amp;IF(AND(D114="Decisión / selección del cliente",K114&lt;&gt;"Sí"),"DECISIÓN DEL CLIENTE - SIN VISTO BUENO ESCRITO; ","")&amp;IF(AND(D114="Material en espera",N(M114)=0),"MATERIAL EN ESPERA - SIN NUEVA FECHA; ","")&amp;IF(AND(N114="Sí",O114=""),"FALTA ORDEN DE CAMBIO - SIN NÚM.; ","")&amp;IF(F114="","DÍAS PERDIDOS EN BLANCO; ","")&amp;IF(AND(N(B114)&gt;0,C114="",TODAY()-N(B114)&gt;N('Ajustes'!$B$3)),"ABIERTO - SIN FECHA DE FIN; ",""),LEN(IF(A114="","SIN OBRA; ",IF(COUNTIF('Obras'!$A$2:$A$51,A114)=0,"OBRA NO ESTÁ EN OBRAS; ",""))&amp;IF(N(B114)=0,"SIN FECHA DE INICIO; ","")&amp;IF(D114="","SIN CAUSA; ","")&amp;IF(OR(H114&lt;&gt;"Sí",NOT(OR(J114="Correo",J114="Mensaje de texto",J114="Carta",J114="Aplicación / portal"))),"SIN AVISO POR ESCRITO AL CLIENTE; ","")&amp;IF(AND(N(B114)&gt;0,N(I114)&gt;0,N(I114)-N(B114)&gt;N('Ajustes'!$B$2)),"AVISO DESPUÉS DE AJUSTES; ","")&amp;IF(AND(D114="Decisión / selección del cliente",K114&lt;&gt;"Sí"),"DECISIÓN DEL CLIENTE - SIN VISTO BUENO ESCRITO; ","")&amp;IF(AND(D114="Material en espera",N(M114)=0),"MATERIAL EN ESPERA - SIN NUEVA FECHA; ","")&amp;IF(AND(N114="Sí",O114=""),"FALTA ORDEN DE CAMBIO - SIN NÚM.; ","")&amp;IF(F114="","DÍAS PERDIDOS EN BLANCO; ","")&amp;IF(AND(N(B114)&gt;0,C114="",TODAY()-N(B114)&gt;N('Ajustes'!$B$3)),"ABIERTO - SIN FECHA DE FIN; ",""))-2)))</f>
        <v/>
      </c>
    </row>
    <row r="115">
      <c r="B115" s="7" t="n"/>
      <c r="C115" s="7" t="n"/>
      <c r="E115" s="8" t="n"/>
      <c r="G115" s="8" t="n"/>
      <c r="I115" s="7" t="n"/>
      <c r="M115" s="7" t="n"/>
      <c r="P115" s="9" t="n"/>
      <c r="R115" s="8">
        <f>IF(NOT(OR(A115&lt;&gt;"",B115&lt;&gt;"",E115&lt;&gt;"")),"",IF(IF(A115="","SIN OBRA; ",IF(COUNTIF('Obras'!$A$2:$A$51,A115)=0,"OBRA NO ESTÁ EN OBRAS; ",""))&amp;IF(N(B115)=0,"SIN FECHA DE INICIO; ","")&amp;IF(D115="","SIN CAUSA; ","")&amp;IF(OR(H115&lt;&gt;"Sí",NOT(OR(J115="Correo",J115="Mensaje de texto",J115="Carta",J115="Aplicación / portal"))),"SIN AVISO POR ESCRITO AL CLIENTE; ","")&amp;IF(AND(N(B115)&gt;0,N(I115)&gt;0,N(I115)-N(B115)&gt;N('Ajustes'!$B$2)),"AVISO DESPUÉS DE AJUSTES; ","")&amp;IF(AND(D115="Decisión / selección del cliente",K115&lt;&gt;"Sí"),"DECISIÓN DEL CLIENTE - SIN VISTO BUENO ESCRITO; ","")&amp;IF(AND(D115="Material en espera",N(M115)=0),"MATERIAL EN ESPERA - SIN NUEVA FECHA; ","")&amp;IF(AND(N115="Sí",O115=""),"FALTA ORDEN DE CAMBIO - SIN NÚM.; ","")&amp;IF(F115="","DÍAS PERDIDOS EN BLANCO; ","")&amp;IF(AND(N(B115)&gt;0,C115="",TODAY()-N(B115)&gt;N('Ajustes'!$B$3)),"ABIERTO - SIN FECHA DE FIN; ","")="","",LEFT(IF(A115="","SIN OBRA; ",IF(COUNTIF('Obras'!$A$2:$A$51,A115)=0,"OBRA NO ESTÁ EN OBRAS; ",""))&amp;IF(N(B115)=0,"SIN FECHA DE INICIO; ","")&amp;IF(D115="","SIN CAUSA; ","")&amp;IF(OR(H115&lt;&gt;"Sí",NOT(OR(J115="Correo",J115="Mensaje de texto",J115="Carta",J115="Aplicación / portal"))),"SIN AVISO POR ESCRITO AL CLIENTE; ","")&amp;IF(AND(N(B115)&gt;0,N(I115)&gt;0,N(I115)-N(B115)&gt;N('Ajustes'!$B$2)),"AVISO DESPUÉS DE AJUSTES; ","")&amp;IF(AND(D115="Decisión / selección del cliente",K115&lt;&gt;"Sí"),"DECISIÓN DEL CLIENTE - SIN VISTO BUENO ESCRITO; ","")&amp;IF(AND(D115="Material en espera",N(M115)=0),"MATERIAL EN ESPERA - SIN NUEVA FECHA; ","")&amp;IF(AND(N115="Sí",O115=""),"FALTA ORDEN DE CAMBIO - SIN NÚM.; ","")&amp;IF(F115="","DÍAS PERDIDOS EN BLANCO; ","")&amp;IF(AND(N(B115)&gt;0,C115="",TODAY()-N(B115)&gt;N('Ajustes'!$B$3)),"ABIERTO - SIN FECHA DE FIN; ",""),LEN(IF(A115="","SIN OBRA; ",IF(COUNTIF('Obras'!$A$2:$A$51,A115)=0,"OBRA NO ESTÁ EN OBRAS; ",""))&amp;IF(N(B115)=0,"SIN FECHA DE INICIO; ","")&amp;IF(D115="","SIN CAUSA; ","")&amp;IF(OR(H115&lt;&gt;"Sí",NOT(OR(J115="Correo",J115="Mensaje de texto",J115="Carta",J115="Aplicación / portal"))),"SIN AVISO POR ESCRITO AL CLIENTE; ","")&amp;IF(AND(N(B115)&gt;0,N(I115)&gt;0,N(I115)-N(B115)&gt;N('Ajustes'!$B$2)),"AVISO DESPUÉS DE AJUSTES; ","")&amp;IF(AND(D115="Decisión / selección del cliente",K115&lt;&gt;"Sí"),"DECISIÓN DEL CLIENTE - SIN VISTO BUENO ESCRITO; ","")&amp;IF(AND(D115="Material en espera",N(M115)=0),"MATERIAL EN ESPERA - SIN NUEVA FECHA; ","")&amp;IF(AND(N115="Sí",O115=""),"FALTA ORDEN DE CAMBIO - SIN NÚM.; ","")&amp;IF(F115="","DÍAS PERDIDOS EN BLANCO; ","")&amp;IF(AND(N(B115)&gt;0,C115="",TODAY()-N(B115)&gt;N('Ajustes'!$B$3)),"ABIERTO - SIN FECHA DE FIN; ",""))-2)))</f>
        <v/>
      </c>
    </row>
    <row r="116">
      <c r="B116" s="7" t="n"/>
      <c r="C116" s="7" t="n"/>
      <c r="E116" s="8" t="n"/>
      <c r="G116" s="8" t="n"/>
      <c r="I116" s="7" t="n"/>
      <c r="M116" s="7" t="n"/>
      <c r="P116" s="9" t="n"/>
      <c r="R116" s="8">
        <f>IF(NOT(OR(A116&lt;&gt;"",B116&lt;&gt;"",E116&lt;&gt;"")),"",IF(IF(A116="","SIN OBRA; ",IF(COUNTIF('Obras'!$A$2:$A$51,A116)=0,"OBRA NO ESTÁ EN OBRAS; ",""))&amp;IF(N(B116)=0,"SIN FECHA DE INICIO; ","")&amp;IF(D116="","SIN CAUSA; ","")&amp;IF(OR(H116&lt;&gt;"Sí",NOT(OR(J116="Correo",J116="Mensaje de texto",J116="Carta",J116="Aplicación / portal"))),"SIN AVISO POR ESCRITO AL CLIENTE; ","")&amp;IF(AND(N(B116)&gt;0,N(I116)&gt;0,N(I116)-N(B116)&gt;N('Ajustes'!$B$2)),"AVISO DESPUÉS DE AJUSTES; ","")&amp;IF(AND(D116="Decisión / selección del cliente",K116&lt;&gt;"Sí"),"DECISIÓN DEL CLIENTE - SIN VISTO BUENO ESCRITO; ","")&amp;IF(AND(D116="Material en espera",N(M116)=0),"MATERIAL EN ESPERA - SIN NUEVA FECHA; ","")&amp;IF(AND(N116="Sí",O116=""),"FALTA ORDEN DE CAMBIO - SIN NÚM.; ","")&amp;IF(F116="","DÍAS PERDIDOS EN BLANCO; ","")&amp;IF(AND(N(B116)&gt;0,C116="",TODAY()-N(B116)&gt;N('Ajustes'!$B$3)),"ABIERTO - SIN FECHA DE FIN; ","")="","",LEFT(IF(A116="","SIN OBRA; ",IF(COUNTIF('Obras'!$A$2:$A$51,A116)=0,"OBRA NO ESTÁ EN OBRAS; ",""))&amp;IF(N(B116)=0,"SIN FECHA DE INICIO; ","")&amp;IF(D116="","SIN CAUSA; ","")&amp;IF(OR(H116&lt;&gt;"Sí",NOT(OR(J116="Correo",J116="Mensaje de texto",J116="Carta",J116="Aplicación / portal"))),"SIN AVISO POR ESCRITO AL CLIENTE; ","")&amp;IF(AND(N(B116)&gt;0,N(I116)&gt;0,N(I116)-N(B116)&gt;N('Ajustes'!$B$2)),"AVISO DESPUÉS DE AJUSTES; ","")&amp;IF(AND(D116="Decisión / selección del cliente",K116&lt;&gt;"Sí"),"DECISIÓN DEL CLIENTE - SIN VISTO BUENO ESCRITO; ","")&amp;IF(AND(D116="Material en espera",N(M116)=0),"MATERIAL EN ESPERA - SIN NUEVA FECHA; ","")&amp;IF(AND(N116="Sí",O116=""),"FALTA ORDEN DE CAMBIO - SIN NÚM.; ","")&amp;IF(F116="","DÍAS PERDIDOS EN BLANCO; ","")&amp;IF(AND(N(B116)&gt;0,C116="",TODAY()-N(B116)&gt;N('Ajustes'!$B$3)),"ABIERTO - SIN FECHA DE FIN; ",""),LEN(IF(A116="","SIN OBRA; ",IF(COUNTIF('Obras'!$A$2:$A$51,A116)=0,"OBRA NO ESTÁ EN OBRAS; ",""))&amp;IF(N(B116)=0,"SIN FECHA DE INICIO; ","")&amp;IF(D116="","SIN CAUSA; ","")&amp;IF(OR(H116&lt;&gt;"Sí",NOT(OR(J116="Correo",J116="Mensaje de texto",J116="Carta",J116="Aplicación / portal"))),"SIN AVISO POR ESCRITO AL CLIENTE; ","")&amp;IF(AND(N(B116)&gt;0,N(I116)&gt;0,N(I116)-N(B116)&gt;N('Ajustes'!$B$2)),"AVISO DESPUÉS DE AJUSTES; ","")&amp;IF(AND(D116="Decisión / selección del cliente",K116&lt;&gt;"Sí"),"DECISIÓN DEL CLIENTE - SIN VISTO BUENO ESCRITO; ","")&amp;IF(AND(D116="Material en espera",N(M116)=0),"MATERIAL EN ESPERA - SIN NUEVA FECHA; ","")&amp;IF(AND(N116="Sí",O116=""),"FALTA ORDEN DE CAMBIO - SIN NÚM.; ","")&amp;IF(F116="","DÍAS PERDIDOS EN BLANCO; ","")&amp;IF(AND(N(B116)&gt;0,C116="",TODAY()-N(B116)&gt;N('Ajustes'!$B$3)),"ABIERTO - SIN FECHA DE FIN; ",""))-2)))</f>
        <v/>
      </c>
    </row>
    <row r="117">
      <c r="B117" s="7" t="n"/>
      <c r="C117" s="7" t="n"/>
      <c r="E117" s="8" t="n"/>
      <c r="G117" s="8" t="n"/>
      <c r="I117" s="7" t="n"/>
      <c r="M117" s="7" t="n"/>
      <c r="P117" s="9" t="n"/>
      <c r="R117" s="8">
        <f>IF(NOT(OR(A117&lt;&gt;"",B117&lt;&gt;"",E117&lt;&gt;"")),"",IF(IF(A117="","SIN OBRA; ",IF(COUNTIF('Obras'!$A$2:$A$51,A117)=0,"OBRA NO ESTÁ EN OBRAS; ",""))&amp;IF(N(B117)=0,"SIN FECHA DE INICIO; ","")&amp;IF(D117="","SIN CAUSA; ","")&amp;IF(OR(H117&lt;&gt;"Sí",NOT(OR(J117="Correo",J117="Mensaje de texto",J117="Carta",J117="Aplicación / portal"))),"SIN AVISO POR ESCRITO AL CLIENTE; ","")&amp;IF(AND(N(B117)&gt;0,N(I117)&gt;0,N(I117)-N(B117)&gt;N('Ajustes'!$B$2)),"AVISO DESPUÉS DE AJUSTES; ","")&amp;IF(AND(D117="Decisión / selección del cliente",K117&lt;&gt;"Sí"),"DECISIÓN DEL CLIENTE - SIN VISTO BUENO ESCRITO; ","")&amp;IF(AND(D117="Material en espera",N(M117)=0),"MATERIAL EN ESPERA - SIN NUEVA FECHA; ","")&amp;IF(AND(N117="Sí",O117=""),"FALTA ORDEN DE CAMBIO - SIN NÚM.; ","")&amp;IF(F117="","DÍAS PERDIDOS EN BLANCO; ","")&amp;IF(AND(N(B117)&gt;0,C117="",TODAY()-N(B117)&gt;N('Ajustes'!$B$3)),"ABIERTO - SIN FECHA DE FIN; ","")="","",LEFT(IF(A117="","SIN OBRA; ",IF(COUNTIF('Obras'!$A$2:$A$51,A117)=0,"OBRA NO ESTÁ EN OBRAS; ",""))&amp;IF(N(B117)=0,"SIN FECHA DE INICIO; ","")&amp;IF(D117="","SIN CAUSA; ","")&amp;IF(OR(H117&lt;&gt;"Sí",NOT(OR(J117="Correo",J117="Mensaje de texto",J117="Carta",J117="Aplicación / portal"))),"SIN AVISO POR ESCRITO AL CLIENTE; ","")&amp;IF(AND(N(B117)&gt;0,N(I117)&gt;0,N(I117)-N(B117)&gt;N('Ajustes'!$B$2)),"AVISO DESPUÉS DE AJUSTES; ","")&amp;IF(AND(D117="Decisión / selección del cliente",K117&lt;&gt;"Sí"),"DECISIÓN DEL CLIENTE - SIN VISTO BUENO ESCRITO; ","")&amp;IF(AND(D117="Material en espera",N(M117)=0),"MATERIAL EN ESPERA - SIN NUEVA FECHA; ","")&amp;IF(AND(N117="Sí",O117=""),"FALTA ORDEN DE CAMBIO - SIN NÚM.; ","")&amp;IF(F117="","DÍAS PERDIDOS EN BLANCO; ","")&amp;IF(AND(N(B117)&gt;0,C117="",TODAY()-N(B117)&gt;N('Ajustes'!$B$3)),"ABIERTO - SIN FECHA DE FIN; ",""),LEN(IF(A117="","SIN OBRA; ",IF(COUNTIF('Obras'!$A$2:$A$51,A117)=0,"OBRA NO ESTÁ EN OBRAS; ",""))&amp;IF(N(B117)=0,"SIN FECHA DE INICIO; ","")&amp;IF(D117="","SIN CAUSA; ","")&amp;IF(OR(H117&lt;&gt;"Sí",NOT(OR(J117="Correo",J117="Mensaje de texto",J117="Carta",J117="Aplicación / portal"))),"SIN AVISO POR ESCRITO AL CLIENTE; ","")&amp;IF(AND(N(B117)&gt;0,N(I117)&gt;0,N(I117)-N(B117)&gt;N('Ajustes'!$B$2)),"AVISO DESPUÉS DE AJUSTES; ","")&amp;IF(AND(D117="Decisión / selección del cliente",K117&lt;&gt;"Sí"),"DECISIÓN DEL CLIENTE - SIN VISTO BUENO ESCRITO; ","")&amp;IF(AND(D117="Material en espera",N(M117)=0),"MATERIAL EN ESPERA - SIN NUEVA FECHA; ","")&amp;IF(AND(N117="Sí",O117=""),"FALTA ORDEN DE CAMBIO - SIN NÚM.; ","")&amp;IF(F117="","DÍAS PERDIDOS EN BLANCO; ","")&amp;IF(AND(N(B117)&gt;0,C117="",TODAY()-N(B117)&gt;N('Ajustes'!$B$3)),"ABIERTO - SIN FECHA DE FIN; ",""))-2)))</f>
        <v/>
      </c>
    </row>
    <row r="118">
      <c r="B118" s="7" t="n"/>
      <c r="C118" s="7" t="n"/>
      <c r="E118" s="8" t="n"/>
      <c r="G118" s="8" t="n"/>
      <c r="I118" s="7" t="n"/>
      <c r="M118" s="7" t="n"/>
      <c r="P118" s="9" t="n"/>
      <c r="R118" s="8">
        <f>IF(NOT(OR(A118&lt;&gt;"",B118&lt;&gt;"",E118&lt;&gt;"")),"",IF(IF(A118="","SIN OBRA; ",IF(COUNTIF('Obras'!$A$2:$A$51,A118)=0,"OBRA NO ESTÁ EN OBRAS; ",""))&amp;IF(N(B118)=0,"SIN FECHA DE INICIO; ","")&amp;IF(D118="","SIN CAUSA; ","")&amp;IF(OR(H118&lt;&gt;"Sí",NOT(OR(J118="Correo",J118="Mensaje de texto",J118="Carta",J118="Aplicación / portal"))),"SIN AVISO POR ESCRITO AL CLIENTE; ","")&amp;IF(AND(N(B118)&gt;0,N(I118)&gt;0,N(I118)-N(B118)&gt;N('Ajustes'!$B$2)),"AVISO DESPUÉS DE AJUSTES; ","")&amp;IF(AND(D118="Decisión / selección del cliente",K118&lt;&gt;"Sí"),"DECISIÓN DEL CLIENTE - SIN VISTO BUENO ESCRITO; ","")&amp;IF(AND(D118="Material en espera",N(M118)=0),"MATERIAL EN ESPERA - SIN NUEVA FECHA; ","")&amp;IF(AND(N118="Sí",O118=""),"FALTA ORDEN DE CAMBIO - SIN NÚM.; ","")&amp;IF(F118="","DÍAS PERDIDOS EN BLANCO; ","")&amp;IF(AND(N(B118)&gt;0,C118="",TODAY()-N(B118)&gt;N('Ajustes'!$B$3)),"ABIERTO - SIN FECHA DE FIN; ","")="","",LEFT(IF(A118="","SIN OBRA; ",IF(COUNTIF('Obras'!$A$2:$A$51,A118)=0,"OBRA NO ESTÁ EN OBRAS; ",""))&amp;IF(N(B118)=0,"SIN FECHA DE INICIO; ","")&amp;IF(D118="","SIN CAUSA; ","")&amp;IF(OR(H118&lt;&gt;"Sí",NOT(OR(J118="Correo",J118="Mensaje de texto",J118="Carta",J118="Aplicación / portal"))),"SIN AVISO POR ESCRITO AL CLIENTE; ","")&amp;IF(AND(N(B118)&gt;0,N(I118)&gt;0,N(I118)-N(B118)&gt;N('Ajustes'!$B$2)),"AVISO DESPUÉS DE AJUSTES; ","")&amp;IF(AND(D118="Decisión / selección del cliente",K118&lt;&gt;"Sí"),"DECISIÓN DEL CLIENTE - SIN VISTO BUENO ESCRITO; ","")&amp;IF(AND(D118="Material en espera",N(M118)=0),"MATERIAL EN ESPERA - SIN NUEVA FECHA; ","")&amp;IF(AND(N118="Sí",O118=""),"FALTA ORDEN DE CAMBIO - SIN NÚM.; ","")&amp;IF(F118="","DÍAS PERDIDOS EN BLANCO; ","")&amp;IF(AND(N(B118)&gt;0,C118="",TODAY()-N(B118)&gt;N('Ajustes'!$B$3)),"ABIERTO - SIN FECHA DE FIN; ",""),LEN(IF(A118="","SIN OBRA; ",IF(COUNTIF('Obras'!$A$2:$A$51,A118)=0,"OBRA NO ESTÁ EN OBRAS; ",""))&amp;IF(N(B118)=0,"SIN FECHA DE INICIO; ","")&amp;IF(D118="","SIN CAUSA; ","")&amp;IF(OR(H118&lt;&gt;"Sí",NOT(OR(J118="Correo",J118="Mensaje de texto",J118="Carta",J118="Aplicación / portal"))),"SIN AVISO POR ESCRITO AL CLIENTE; ","")&amp;IF(AND(N(B118)&gt;0,N(I118)&gt;0,N(I118)-N(B118)&gt;N('Ajustes'!$B$2)),"AVISO DESPUÉS DE AJUSTES; ","")&amp;IF(AND(D118="Decisión / selección del cliente",K118&lt;&gt;"Sí"),"DECISIÓN DEL CLIENTE - SIN VISTO BUENO ESCRITO; ","")&amp;IF(AND(D118="Material en espera",N(M118)=0),"MATERIAL EN ESPERA - SIN NUEVA FECHA; ","")&amp;IF(AND(N118="Sí",O118=""),"FALTA ORDEN DE CAMBIO - SIN NÚM.; ","")&amp;IF(F118="","DÍAS PERDIDOS EN BLANCO; ","")&amp;IF(AND(N(B118)&gt;0,C118="",TODAY()-N(B118)&gt;N('Ajustes'!$B$3)),"ABIERTO - SIN FECHA DE FIN; ",""))-2)))</f>
        <v/>
      </c>
    </row>
    <row r="119">
      <c r="B119" s="7" t="n"/>
      <c r="C119" s="7" t="n"/>
      <c r="E119" s="8" t="n"/>
      <c r="G119" s="8" t="n"/>
      <c r="I119" s="7" t="n"/>
      <c r="M119" s="7" t="n"/>
      <c r="P119" s="9" t="n"/>
      <c r="R119" s="8">
        <f>IF(NOT(OR(A119&lt;&gt;"",B119&lt;&gt;"",E119&lt;&gt;"")),"",IF(IF(A119="","SIN OBRA; ",IF(COUNTIF('Obras'!$A$2:$A$51,A119)=0,"OBRA NO ESTÁ EN OBRAS; ",""))&amp;IF(N(B119)=0,"SIN FECHA DE INICIO; ","")&amp;IF(D119="","SIN CAUSA; ","")&amp;IF(OR(H119&lt;&gt;"Sí",NOT(OR(J119="Correo",J119="Mensaje de texto",J119="Carta",J119="Aplicación / portal"))),"SIN AVISO POR ESCRITO AL CLIENTE; ","")&amp;IF(AND(N(B119)&gt;0,N(I119)&gt;0,N(I119)-N(B119)&gt;N('Ajustes'!$B$2)),"AVISO DESPUÉS DE AJUSTES; ","")&amp;IF(AND(D119="Decisión / selección del cliente",K119&lt;&gt;"Sí"),"DECISIÓN DEL CLIENTE - SIN VISTO BUENO ESCRITO; ","")&amp;IF(AND(D119="Material en espera",N(M119)=0),"MATERIAL EN ESPERA - SIN NUEVA FECHA; ","")&amp;IF(AND(N119="Sí",O119=""),"FALTA ORDEN DE CAMBIO - SIN NÚM.; ","")&amp;IF(F119="","DÍAS PERDIDOS EN BLANCO; ","")&amp;IF(AND(N(B119)&gt;0,C119="",TODAY()-N(B119)&gt;N('Ajustes'!$B$3)),"ABIERTO - SIN FECHA DE FIN; ","")="","",LEFT(IF(A119="","SIN OBRA; ",IF(COUNTIF('Obras'!$A$2:$A$51,A119)=0,"OBRA NO ESTÁ EN OBRAS; ",""))&amp;IF(N(B119)=0,"SIN FECHA DE INICIO; ","")&amp;IF(D119="","SIN CAUSA; ","")&amp;IF(OR(H119&lt;&gt;"Sí",NOT(OR(J119="Correo",J119="Mensaje de texto",J119="Carta",J119="Aplicación / portal"))),"SIN AVISO POR ESCRITO AL CLIENTE; ","")&amp;IF(AND(N(B119)&gt;0,N(I119)&gt;0,N(I119)-N(B119)&gt;N('Ajustes'!$B$2)),"AVISO DESPUÉS DE AJUSTES; ","")&amp;IF(AND(D119="Decisión / selección del cliente",K119&lt;&gt;"Sí"),"DECISIÓN DEL CLIENTE - SIN VISTO BUENO ESCRITO; ","")&amp;IF(AND(D119="Material en espera",N(M119)=0),"MATERIAL EN ESPERA - SIN NUEVA FECHA; ","")&amp;IF(AND(N119="Sí",O119=""),"FALTA ORDEN DE CAMBIO - SIN NÚM.; ","")&amp;IF(F119="","DÍAS PERDIDOS EN BLANCO; ","")&amp;IF(AND(N(B119)&gt;0,C119="",TODAY()-N(B119)&gt;N('Ajustes'!$B$3)),"ABIERTO - SIN FECHA DE FIN; ",""),LEN(IF(A119="","SIN OBRA; ",IF(COUNTIF('Obras'!$A$2:$A$51,A119)=0,"OBRA NO ESTÁ EN OBRAS; ",""))&amp;IF(N(B119)=0,"SIN FECHA DE INICIO; ","")&amp;IF(D119="","SIN CAUSA; ","")&amp;IF(OR(H119&lt;&gt;"Sí",NOT(OR(J119="Correo",J119="Mensaje de texto",J119="Carta",J119="Aplicación / portal"))),"SIN AVISO POR ESCRITO AL CLIENTE; ","")&amp;IF(AND(N(B119)&gt;0,N(I119)&gt;0,N(I119)-N(B119)&gt;N('Ajustes'!$B$2)),"AVISO DESPUÉS DE AJUSTES; ","")&amp;IF(AND(D119="Decisión / selección del cliente",K119&lt;&gt;"Sí"),"DECISIÓN DEL CLIENTE - SIN VISTO BUENO ESCRITO; ","")&amp;IF(AND(D119="Material en espera",N(M119)=0),"MATERIAL EN ESPERA - SIN NUEVA FECHA; ","")&amp;IF(AND(N119="Sí",O119=""),"FALTA ORDEN DE CAMBIO - SIN NÚM.; ","")&amp;IF(F119="","DÍAS PERDIDOS EN BLANCO; ","")&amp;IF(AND(N(B119)&gt;0,C119="",TODAY()-N(B119)&gt;N('Ajustes'!$B$3)),"ABIERTO - SIN FECHA DE FIN; ",""))-2)))</f>
        <v/>
      </c>
    </row>
    <row r="120">
      <c r="B120" s="7" t="n"/>
      <c r="C120" s="7" t="n"/>
      <c r="E120" s="8" t="n"/>
      <c r="G120" s="8" t="n"/>
      <c r="I120" s="7" t="n"/>
      <c r="M120" s="7" t="n"/>
      <c r="P120" s="9" t="n"/>
      <c r="R120" s="8">
        <f>IF(NOT(OR(A120&lt;&gt;"",B120&lt;&gt;"",E120&lt;&gt;"")),"",IF(IF(A120="","SIN OBRA; ",IF(COUNTIF('Obras'!$A$2:$A$51,A120)=0,"OBRA NO ESTÁ EN OBRAS; ",""))&amp;IF(N(B120)=0,"SIN FECHA DE INICIO; ","")&amp;IF(D120="","SIN CAUSA; ","")&amp;IF(OR(H120&lt;&gt;"Sí",NOT(OR(J120="Correo",J120="Mensaje de texto",J120="Carta",J120="Aplicación / portal"))),"SIN AVISO POR ESCRITO AL CLIENTE; ","")&amp;IF(AND(N(B120)&gt;0,N(I120)&gt;0,N(I120)-N(B120)&gt;N('Ajustes'!$B$2)),"AVISO DESPUÉS DE AJUSTES; ","")&amp;IF(AND(D120="Decisión / selección del cliente",K120&lt;&gt;"Sí"),"DECISIÓN DEL CLIENTE - SIN VISTO BUENO ESCRITO; ","")&amp;IF(AND(D120="Material en espera",N(M120)=0),"MATERIAL EN ESPERA - SIN NUEVA FECHA; ","")&amp;IF(AND(N120="Sí",O120=""),"FALTA ORDEN DE CAMBIO - SIN NÚM.; ","")&amp;IF(F120="","DÍAS PERDIDOS EN BLANCO; ","")&amp;IF(AND(N(B120)&gt;0,C120="",TODAY()-N(B120)&gt;N('Ajustes'!$B$3)),"ABIERTO - SIN FECHA DE FIN; ","")="","",LEFT(IF(A120="","SIN OBRA; ",IF(COUNTIF('Obras'!$A$2:$A$51,A120)=0,"OBRA NO ESTÁ EN OBRAS; ",""))&amp;IF(N(B120)=0,"SIN FECHA DE INICIO; ","")&amp;IF(D120="","SIN CAUSA; ","")&amp;IF(OR(H120&lt;&gt;"Sí",NOT(OR(J120="Correo",J120="Mensaje de texto",J120="Carta",J120="Aplicación / portal"))),"SIN AVISO POR ESCRITO AL CLIENTE; ","")&amp;IF(AND(N(B120)&gt;0,N(I120)&gt;0,N(I120)-N(B120)&gt;N('Ajustes'!$B$2)),"AVISO DESPUÉS DE AJUSTES; ","")&amp;IF(AND(D120="Decisión / selección del cliente",K120&lt;&gt;"Sí"),"DECISIÓN DEL CLIENTE - SIN VISTO BUENO ESCRITO; ","")&amp;IF(AND(D120="Material en espera",N(M120)=0),"MATERIAL EN ESPERA - SIN NUEVA FECHA; ","")&amp;IF(AND(N120="Sí",O120=""),"FALTA ORDEN DE CAMBIO - SIN NÚM.; ","")&amp;IF(F120="","DÍAS PERDIDOS EN BLANCO; ","")&amp;IF(AND(N(B120)&gt;0,C120="",TODAY()-N(B120)&gt;N('Ajustes'!$B$3)),"ABIERTO - SIN FECHA DE FIN; ",""),LEN(IF(A120="","SIN OBRA; ",IF(COUNTIF('Obras'!$A$2:$A$51,A120)=0,"OBRA NO ESTÁ EN OBRAS; ",""))&amp;IF(N(B120)=0,"SIN FECHA DE INICIO; ","")&amp;IF(D120="","SIN CAUSA; ","")&amp;IF(OR(H120&lt;&gt;"Sí",NOT(OR(J120="Correo",J120="Mensaje de texto",J120="Carta",J120="Aplicación / portal"))),"SIN AVISO POR ESCRITO AL CLIENTE; ","")&amp;IF(AND(N(B120)&gt;0,N(I120)&gt;0,N(I120)-N(B120)&gt;N('Ajustes'!$B$2)),"AVISO DESPUÉS DE AJUSTES; ","")&amp;IF(AND(D120="Decisión / selección del cliente",K120&lt;&gt;"Sí"),"DECISIÓN DEL CLIENTE - SIN VISTO BUENO ESCRITO; ","")&amp;IF(AND(D120="Material en espera",N(M120)=0),"MATERIAL EN ESPERA - SIN NUEVA FECHA; ","")&amp;IF(AND(N120="Sí",O120=""),"FALTA ORDEN DE CAMBIO - SIN NÚM.; ","")&amp;IF(F120="","DÍAS PERDIDOS EN BLANCO; ","")&amp;IF(AND(N(B120)&gt;0,C120="",TODAY()-N(B120)&gt;N('Ajustes'!$B$3)),"ABIERTO - SIN FECHA DE FIN; ",""))-2)))</f>
        <v/>
      </c>
    </row>
    <row r="121">
      <c r="B121" s="7" t="n"/>
      <c r="C121" s="7" t="n"/>
      <c r="E121" s="8" t="n"/>
      <c r="G121" s="8" t="n"/>
      <c r="I121" s="7" t="n"/>
      <c r="M121" s="7" t="n"/>
      <c r="P121" s="9" t="n"/>
      <c r="R121" s="8">
        <f>IF(NOT(OR(A121&lt;&gt;"",B121&lt;&gt;"",E121&lt;&gt;"")),"",IF(IF(A121="","SIN OBRA; ",IF(COUNTIF('Obras'!$A$2:$A$51,A121)=0,"OBRA NO ESTÁ EN OBRAS; ",""))&amp;IF(N(B121)=0,"SIN FECHA DE INICIO; ","")&amp;IF(D121="","SIN CAUSA; ","")&amp;IF(OR(H121&lt;&gt;"Sí",NOT(OR(J121="Correo",J121="Mensaje de texto",J121="Carta",J121="Aplicación / portal"))),"SIN AVISO POR ESCRITO AL CLIENTE; ","")&amp;IF(AND(N(B121)&gt;0,N(I121)&gt;0,N(I121)-N(B121)&gt;N('Ajustes'!$B$2)),"AVISO DESPUÉS DE AJUSTES; ","")&amp;IF(AND(D121="Decisión / selección del cliente",K121&lt;&gt;"Sí"),"DECISIÓN DEL CLIENTE - SIN VISTO BUENO ESCRITO; ","")&amp;IF(AND(D121="Material en espera",N(M121)=0),"MATERIAL EN ESPERA - SIN NUEVA FECHA; ","")&amp;IF(AND(N121="Sí",O121=""),"FALTA ORDEN DE CAMBIO - SIN NÚM.; ","")&amp;IF(F121="","DÍAS PERDIDOS EN BLANCO; ","")&amp;IF(AND(N(B121)&gt;0,C121="",TODAY()-N(B121)&gt;N('Ajustes'!$B$3)),"ABIERTO - SIN FECHA DE FIN; ","")="","",LEFT(IF(A121="","SIN OBRA; ",IF(COUNTIF('Obras'!$A$2:$A$51,A121)=0,"OBRA NO ESTÁ EN OBRAS; ",""))&amp;IF(N(B121)=0,"SIN FECHA DE INICIO; ","")&amp;IF(D121="","SIN CAUSA; ","")&amp;IF(OR(H121&lt;&gt;"Sí",NOT(OR(J121="Correo",J121="Mensaje de texto",J121="Carta",J121="Aplicación / portal"))),"SIN AVISO POR ESCRITO AL CLIENTE; ","")&amp;IF(AND(N(B121)&gt;0,N(I121)&gt;0,N(I121)-N(B121)&gt;N('Ajustes'!$B$2)),"AVISO DESPUÉS DE AJUSTES; ","")&amp;IF(AND(D121="Decisión / selección del cliente",K121&lt;&gt;"Sí"),"DECISIÓN DEL CLIENTE - SIN VISTO BUENO ESCRITO; ","")&amp;IF(AND(D121="Material en espera",N(M121)=0),"MATERIAL EN ESPERA - SIN NUEVA FECHA; ","")&amp;IF(AND(N121="Sí",O121=""),"FALTA ORDEN DE CAMBIO - SIN NÚM.; ","")&amp;IF(F121="","DÍAS PERDIDOS EN BLANCO; ","")&amp;IF(AND(N(B121)&gt;0,C121="",TODAY()-N(B121)&gt;N('Ajustes'!$B$3)),"ABIERTO - SIN FECHA DE FIN; ",""),LEN(IF(A121="","SIN OBRA; ",IF(COUNTIF('Obras'!$A$2:$A$51,A121)=0,"OBRA NO ESTÁ EN OBRAS; ",""))&amp;IF(N(B121)=0,"SIN FECHA DE INICIO; ","")&amp;IF(D121="","SIN CAUSA; ","")&amp;IF(OR(H121&lt;&gt;"Sí",NOT(OR(J121="Correo",J121="Mensaje de texto",J121="Carta",J121="Aplicación / portal"))),"SIN AVISO POR ESCRITO AL CLIENTE; ","")&amp;IF(AND(N(B121)&gt;0,N(I121)&gt;0,N(I121)-N(B121)&gt;N('Ajustes'!$B$2)),"AVISO DESPUÉS DE AJUSTES; ","")&amp;IF(AND(D121="Decisión / selección del cliente",K121&lt;&gt;"Sí"),"DECISIÓN DEL CLIENTE - SIN VISTO BUENO ESCRITO; ","")&amp;IF(AND(D121="Material en espera",N(M121)=0),"MATERIAL EN ESPERA - SIN NUEVA FECHA; ","")&amp;IF(AND(N121="Sí",O121=""),"FALTA ORDEN DE CAMBIO - SIN NÚM.; ","")&amp;IF(F121="","DÍAS PERDIDOS EN BLANCO; ","")&amp;IF(AND(N(B121)&gt;0,C121="",TODAY()-N(B121)&gt;N('Ajustes'!$B$3)),"ABIERTO - SIN FECHA DE FIN; ",""))-2)))</f>
        <v/>
      </c>
    </row>
    <row r="122">
      <c r="B122" s="7" t="n"/>
      <c r="C122" s="7" t="n"/>
      <c r="E122" s="8" t="n"/>
      <c r="G122" s="8" t="n"/>
      <c r="I122" s="7" t="n"/>
      <c r="M122" s="7" t="n"/>
      <c r="P122" s="9" t="n"/>
      <c r="R122" s="8">
        <f>IF(NOT(OR(A122&lt;&gt;"",B122&lt;&gt;"",E122&lt;&gt;"")),"",IF(IF(A122="","SIN OBRA; ",IF(COUNTIF('Obras'!$A$2:$A$51,A122)=0,"OBRA NO ESTÁ EN OBRAS; ",""))&amp;IF(N(B122)=0,"SIN FECHA DE INICIO; ","")&amp;IF(D122="","SIN CAUSA; ","")&amp;IF(OR(H122&lt;&gt;"Sí",NOT(OR(J122="Correo",J122="Mensaje de texto",J122="Carta",J122="Aplicación / portal"))),"SIN AVISO POR ESCRITO AL CLIENTE; ","")&amp;IF(AND(N(B122)&gt;0,N(I122)&gt;0,N(I122)-N(B122)&gt;N('Ajustes'!$B$2)),"AVISO DESPUÉS DE AJUSTES; ","")&amp;IF(AND(D122="Decisión / selección del cliente",K122&lt;&gt;"Sí"),"DECISIÓN DEL CLIENTE - SIN VISTO BUENO ESCRITO; ","")&amp;IF(AND(D122="Material en espera",N(M122)=0),"MATERIAL EN ESPERA - SIN NUEVA FECHA; ","")&amp;IF(AND(N122="Sí",O122=""),"FALTA ORDEN DE CAMBIO - SIN NÚM.; ","")&amp;IF(F122="","DÍAS PERDIDOS EN BLANCO; ","")&amp;IF(AND(N(B122)&gt;0,C122="",TODAY()-N(B122)&gt;N('Ajustes'!$B$3)),"ABIERTO - SIN FECHA DE FIN; ","")="","",LEFT(IF(A122="","SIN OBRA; ",IF(COUNTIF('Obras'!$A$2:$A$51,A122)=0,"OBRA NO ESTÁ EN OBRAS; ",""))&amp;IF(N(B122)=0,"SIN FECHA DE INICIO; ","")&amp;IF(D122="","SIN CAUSA; ","")&amp;IF(OR(H122&lt;&gt;"Sí",NOT(OR(J122="Correo",J122="Mensaje de texto",J122="Carta",J122="Aplicación / portal"))),"SIN AVISO POR ESCRITO AL CLIENTE; ","")&amp;IF(AND(N(B122)&gt;0,N(I122)&gt;0,N(I122)-N(B122)&gt;N('Ajustes'!$B$2)),"AVISO DESPUÉS DE AJUSTES; ","")&amp;IF(AND(D122="Decisión / selección del cliente",K122&lt;&gt;"Sí"),"DECISIÓN DEL CLIENTE - SIN VISTO BUENO ESCRITO; ","")&amp;IF(AND(D122="Material en espera",N(M122)=0),"MATERIAL EN ESPERA - SIN NUEVA FECHA; ","")&amp;IF(AND(N122="Sí",O122=""),"FALTA ORDEN DE CAMBIO - SIN NÚM.; ","")&amp;IF(F122="","DÍAS PERDIDOS EN BLANCO; ","")&amp;IF(AND(N(B122)&gt;0,C122="",TODAY()-N(B122)&gt;N('Ajustes'!$B$3)),"ABIERTO - SIN FECHA DE FIN; ",""),LEN(IF(A122="","SIN OBRA; ",IF(COUNTIF('Obras'!$A$2:$A$51,A122)=0,"OBRA NO ESTÁ EN OBRAS; ",""))&amp;IF(N(B122)=0,"SIN FECHA DE INICIO; ","")&amp;IF(D122="","SIN CAUSA; ","")&amp;IF(OR(H122&lt;&gt;"Sí",NOT(OR(J122="Correo",J122="Mensaje de texto",J122="Carta",J122="Aplicación / portal"))),"SIN AVISO POR ESCRITO AL CLIENTE; ","")&amp;IF(AND(N(B122)&gt;0,N(I122)&gt;0,N(I122)-N(B122)&gt;N('Ajustes'!$B$2)),"AVISO DESPUÉS DE AJUSTES; ","")&amp;IF(AND(D122="Decisión / selección del cliente",K122&lt;&gt;"Sí"),"DECISIÓN DEL CLIENTE - SIN VISTO BUENO ESCRITO; ","")&amp;IF(AND(D122="Material en espera",N(M122)=0),"MATERIAL EN ESPERA - SIN NUEVA FECHA; ","")&amp;IF(AND(N122="Sí",O122=""),"FALTA ORDEN DE CAMBIO - SIN NÚM.; ","")&amp;IF(F122="","DÍAS PERDIDOS EN BLANCO; ","")&amp;IF(AND(N(B122)&gt;0,C122="",TODAY()-N(B122)&gt;N('Ajustes'!$B$3)),"ABIERTO - SIN FECHA DE FIN; ",""))-2)))</f>
        <v/>
      </c>
    </row>
    <row r="123">
      <c r="B123" s="7" t="n"/>
      <c r="C123" s="7" t="n"/>
      <c r="E123" s="8" t="n"/>
      <c r="G123" s="8" t="n"/>
      <c r="I123" s="7" t="n"/>
      <c r="M123" s="7" t="n"/>
      <c r="P123" s="9" t="n"/>
      <c r="R123" s="8">
        <f>IF(NOT(OR(A123&lt;&gt;"",B123&lt;&gt;"",E123&lt;&gt;"")),"",IF(IF(A123="","SIN OBRA; ",IF(COUNTIF('Obras'!$A$2:$A$51,A123)=0,"OBRA NO ESTÁ EN OBRAS; ",""))&amp;IF(N(B123)=0,"SIN FECHA DE INICIO; ","")&amp;IF(D123="","SIN CAUSA; ","")&amp;IF(OR(H123&lt;&gt;"Sí",NOT(OR(J123="Correo",J123="Mensaje de texto",J123="Carta",J123="Aplicación / portal"))),"SIN AVISO POR ESCRITO AL CLIENTE; ","")&amp;IF(AND(N(B123)&gt;0,N(I123)&gt;0,N(I123)-N(B123)&gt;N('Ajustes'!$B$2)),"AVISO DESPUÉS DE AJUSTES; ","")&amp;IF(AND(D123="Decisión / selección del cliente",K123&lt;&gt;"Sí"),"DECISIÓN DEL CLIENTE - SIN VISTO BUENO ESCRITO; ","")&amp;IF(AND(D123="Material en espera",N(M123)=0),"MATERIAL EN ESPERA - SIN NUEVA FECHA; ","")&amp;IF(AND(N123="Sí",O123=""),"FALTA ORDEN DE CAMBIO - SIN NÚM.; ","")&amp;IF(F123="","DÍAS PERDIDOS EN BLANCO; ","")&amp;IF(AND(N(B123)&gt;0,C123="",TODAY()-N(B123)&gt;N('Ajustes'!$B$3)),"ABIERTO - SIN FECHA DE FIN; ","")="","",LEFT(IF(A123="","SIN OBRA; ",IF(COUNTIF('Obras'!$A$2:$A$51,A123)=0,"OBRA NO ESTÁ EN OBRAS; ",""))&amp;IF(N(B123)=0,"SIN FECHA DE INICIO; ","")&amp;IF(D123="","SIN CAUSA; ","")&amp;IF(OR(H123&lt;&gt;"Sí",NOT(OR(J123="Correo",J123="Mensaje de texto",J123="Carta",J123="Aplicación / portal"))),"SIN AVISO POR ESCRITO AL CLIENTE; ","")&amp;IF(AND(N(B123)&gt;0,N(I123)&gt;0,N(I123)-N(B123)&gt;N('Ajustes'!$B$2)),"AVISO DESPUÉS DE AJUSTES; ","")&amp;IF(AND(D123="Decisión / selección del cliente",K123&lt;&gt;"Sí"),"DECISIÓN DEL CLIENTE - SIN VISTO BUENO ESCRITO; ","")&amp;IF(AND(D123="Material en espera",N(M123)=0),"MATERIAL EN ESPERA - SIN NUEVA FECHA; ","")&amp;IF(AND(N123="Sí",O123=""),"FALTA ORDEN DE CAMBIO - SIN NÚM.; ","")&amp;IF(F123="","DÍAS PERDIDOS EN BLANCO; ","")&amp;IF(AND(N(B123)&gt;0,C123="",TODAY()-N(B123)&gt;N('Ajustes'!$B$3)),"ABIERTO - SIN FECHA DE FIN; ",""),LEN(IF(A123="","SIN OBRA; ",IF(COUNTIF('Obras'!$A$2:$A$51,A123)=0,"OBRA NO ESTÁ EN OBRAS; ",""))&amp;IF(N(B123)=0,"SIN FECHA DE INICIO; ","")&amp;IF(D123="","SIN CAUSA; ","")&amp;IF(OR(H123&lt;&gt;"Sí",NOT(OR(J123="Correo",J123="Mensaje de texto",J123="Carta",J123="Aplicación / portal"))),"SIN AVISO POR ESCRITO AL CLIENTE; ","")&amp;IF(AND(N(B123)&gt;0,N(I123)&gt;0,N(I123)-N(B123)&gt;N('Ajustes'!$B$2)),"AVISO DESPUÉS DE AJUSTES; ","")&amp;IF(AND(D123="Decisión / selección del cliente",K123&lt;&gt;"Sí"),"DECISIÓN DEL CLIENTE - SIN VISTO BUENO ESCRITO; ","")&amp;IF(AND(D123="Material en espera",N(M123)=0),"MATERIAL EN ESPERA - SIN NUEVA FECHA; ","")&amp;IF(AND(N123="Sí",O123=""),"FALTA ORDEN DE CAMBIO - SIN NÚM.; ","")&amp;IF(F123="","DÍAS PERDIDOS EN BLANCO; ","")&amp;IF(AND(N(B123)&gt;0,C123="",TODAY()-N(B123)&gt;N('Ajustes'!$B$3)),"ABIERTO - SIN FECHA DE FIN; ",""))-2)))</f>
        <v/>
      </c>
    </row>
    <row r="124">
      <c r="B124" s="7" t="n"/>
      <c r="C124" s="7" t="n"/>
      <c r="E124" s="8" t="n"/>
      <c r="G124" s="8" t="n"/>
      <c r="I124" s="7" t="n"/>
      <c r="M124" s="7" t="n"/>
      <c r="P124" s="9" t="n"/>
      <c r="R124" s="8">
        <f>IF(NOT(OR(A124&lt;&gt;"",B124&lt;&gt;"",E124&lt;&gt;"")),"",IF(IF(A124="","SIN OBRA; ",IF(COUNTIF('Obras'!$A$2:$A$51,A124)=0,"OBRA NO ESTÁ EN OBRAS; ",""))&amp;IF(N(B124)=0,"SIN FECHA DE INICIO; ","")&amp;IF(D124="","SIN CAUSA; ","")&amp;IF(OR(H124&lt;&gt;"Sí",NOT(OR(J124="Correo",J124="Mensaje de texto",J124="Carta",J124="Aplicación / portal"))),"SIN AVISO POR ESCRITO AL CLIENTE; ","")&amp;IF(AND(N(B124)&gt;0,N(I124)&gt;0,N(I124)-N(B124)&gt;N('Ajustes'!$B$2)),"AVISO DESPUÉS DE AJUSTES; ","")&amp;IF(AND(D124="Decisión / selección del cliente",K124&lt;&gt;"Sí"),"DECISIÓN DEL CLIENTE - SIN VISTO BUENO ESCRITO; ","")&amp;IF(AND(D124="Material en espera",N(M124)=0),"MATERIAL EN ESPERA - SIN NUEVA FECHA; ","")&amp;IF(AND(N124="Sí",O124=""),"FALTA ORDEN DE CAMBIO - SIN NÚM.; ","")&amp;IF(F124="","DÍAS PERDIDOS EN BLANCO; ","")&amp;IF(AND(N(B124)&gt;0,C124="",TODAY()-N(B124)&gt;N('Ajustes'!$B$3)),"ABIERTO - SIN FECHA DE FIN; ","")="","",LEFT(IF(A124="","SIN OBRA; ",IF(COUNTIF('Obras'!$A$2:$A$51,A124)=0,"OBRA NO ESTÁ EN OBRAS; ",""))&amp;IF(N(B124)=0,"SIN FECHA DE INICIO; ","")&amp;IF(D124="","SIN CAUSA; ","")&amp;IF(OR(H124&lt;&gt;"Sí",NOT(OR(J124="Correo",J124="Mensaje de texto",J124="Carta",J124="Aplicación / portal"))),"SIN AVISO POR ESCRITO AL CLIENTE; ","")&amp;IF(AND(N(B124)&gt;0,N(I124)&gt;0,N(I124)-N(B124)&gt;N('Ajustes'!$B$2)),"AVISO DESPUÉS DE AJUSTES; ","")&amp;IF(AND(D124="Decisión / selección del cliente",K124&lt;&gt;"Sí"),"DECISIÓN DEL CLIENTE - SIN VISTO BUENO ESCRITO; ","")&amp;IF(AND(D124="Material en espera",N(M124)=0),"MATERIAL EN ESPERA - SIN NUEVA FECHA; ","")&amp;IF(AND(N124="Sí",O124=""),"FALTA ORDEN DE CAMBIO - SIN NÚM.; ","")&amp;IF(F124="","DÍAS PERDIDOS EN BLANCO; ","")&amp;IF(AND(N(B124)&gt;0,C124="",TODAY()-N(B124)&gt;N('Ajustes'!$B$3)),"ABIERTO - SIN FECHA DE FIN; ",""),LEN(IF(A124="","SIN OBRA; ",IF(COUNTIF('Obras'!$A$2:$A$51,A124)=0,"OBRA NO ESTÁ EN OBRAS; ",""))&amp;IF(N(B124)=0,"SIN FECHA DE INICIO; ","")&amp;IF(D124="","SIN CAUSA; ","")&amp;IF(OR(H124&lt;&gt;"Sí",NOT(OR(J124="Correo",J124="Mensaje de texto",J124="Carta",J124="Aplicación / portal"))),"SIN AVISO POR ESCRITO AL CLIENTE; ","")&amp;IF(AND(N(B124)&gt;0,N(I124)&gt;0,N(I124)-N(B124)&gt;N('Ajustes'!$B$2)),"AVISO DESPUÉS DE AJUSTES; ","")&amp;IF(AND(D124="Decisión / selección del cliente",K124&lt;&gt;"Sí"),"DECISIÓN DEL CLIENTE - SIN VISTO BUENO ESCRITO; ","")&amp;IF(AND(D124="Material en espera",N(M124)=0),"MATERIAL EN ESPERA - SIN NUEVA FECHA; ","")&amp;IF(AND(N124="Sí",O124=""),"FALTA ORDEN DE CAMBIO - SIN NÚM.; ","")&amp;IF(F124="","DÍAS PERDIDOS EN BLANCO; ","")&amp;IF(AND(N(B124)&gt;0,C124="",TODAY()-N(B124)&gt;N('Ajustes'!$B$3)),"ABIERTO - SIN FECHA DE FIN; ",""))-2)))</f>
        <v/>
      </c>
    </row>
    <row r="125">
      <c r="B125" s="7" t="n"/>
      <c r="C125" s="7" t="n"/>
      <c r="E125" s="8" t="n"/>
      <c r="G125" s="8" t="n"/>
      <c r="I125" s="7" t="n"/>
      <c r="M125" s="7" t="n"/>
      <c r="P125" s="9" t="n"/>
      <c r="R125" s="8">
        <f>IF(NOT(OR(A125&lt;&gt;"",B125&lt;&gt;"",E125&lt;&gt;"")),"",IF(IF(A125="","SIN OBRA; ",IF(COUNTIF('Obras'!$A$2:$A$51,A125)=0,"OBRA NO ESTÁ EN OBRAS; ",""))&amp;IF(N(B125)=0,"SIN FECHA DE INICIO; ","")&amp;IF(D125="","SIN CAUSA; ","")&amp;IF(OR(H125&lt;&gt;"Sí",NOT(OR(J125="Correo",J125="Mensaje de texto",J125="Carta",J125="Aplicación / portal"))),"SIN AVISO POR ESCRITO AL CLIENTE; ","")&amp;IF(AND(N(B125)&gt;0,N(I125)&gt;0,N(I125)-N(B125)&gt;N('Ajustes'!$B$2)),"AVISO DESPUÉS DE AJUSTES; ","")&amp;IF(AND(D125="Decisión / selección del cliente",K125&lt;&gt;"Sí"),"DECISIÓN DEL CLIENTE - SIN VISTO BUENO ESCRITO; ","")&amp;IF(AND(D125="Material en espera",N(M125)=0),"MATERIAL EN ESPERA - SIN NUEVA FECHA; ","")&amp;IF(AND(N125="Sí",O125=""),"FALTA ORDEN DE CAMBIO - SIN NÚM.; ","")&amp;IF(F125="","DÍAS PERDIDOS EN BLANCO; ","")&amp;IF(AND(N(B125)&gt;0,C125="",TODAY()-N(B125)&gt;N('Ajustes'!$B$3)),"ABIERTO - SIN FECHA DE FIN; ","")="","",LEFT(IF(A125="","SIN OBRA; ",IF(COUNTIF('Obras'!$A$2:$A$51,A125)=0,"OBRA NO ESTÁ EN OBRAS; ",""))&amp;IF(N(B125)=0,"SIN FECHA DE INICIO; ","")&amp;IF(D125="","SIN CAUSA; ","")&amp;IF(OR(H125&lt;&gt;"Sí",NOT(OR(J125="Correo",J125="Mensaje de texto",J125="Carta",J125="Aplicación / portal"))),"SIN AVISO POR ESCRITO AL CLIENTE; ","")&amp;IF(AND(N(B125)&gt;0,N(I125)&gt;0,N(I125)-N(B125)&gt;N('Ajustes'!$B$2)),"AVISO DESPUÉS DE AJUSTES; ","")&amp;IF(AND(D125="Decisión / selección del cliente",K125&lt;&gt;"Sí"),"DECISIÓN DEL CLIENTE - SIN VISTO BUENO ESCRITO; ","")&amp;IF(AND(D125="Material en espera",N(M125)=0),"MATERIAL EN ESPERA - SIN NUEVA FECHA; ","")&amp;IF(AND(N125="Sí",O125=""),"FALTA ORDEN DE CAMBIO - SIN NÚM.; ","")&amp;IF(F125="","DÍAS PERDIDOS EN BLANCO; ","")&amp;IF(AND(N(B125)&gt;0,C125="",TODAY()-N(B125)&gt;N('Ajustes'!$B$3)),"ABIERTO - SIN FECHA DE FIN; ",""),LEN(IF(A125="","SIN OBRA; ",IF(COUNTIF('Obras'!$A$2:$A$51,A125)=0,"OBRA NO ESTÁ EN OBRAS; ",""))&amp;IF(N(B125)=0,"SIN FECHA DE INICIO; ","")&amp;IF(D125="","SIN CAUSA; ","")&amp;IF(OR(H125&lt;&gt;"Sí",NOT(OR(J125="Correo",J125="Mensaje de texto",J125="Carta",J125="Aplicación / portal"))),"SIN AVISO POR ESCRITO AL CLIENTE; ","")&amp;IF(AND(N(B125)&gt;0,N(I125)&gt;0,N(I125)-N(B125)&gt;N('Ajustes'!$B$2)),"AVISO DESPUÉS DE AJUSTES; ","")&amp;IF(AND(D125="Decisión / selección del cliente",K125&lt;&gt;"Sí"),"DECISIÓN DEL CLIENTE - SIN VISTO BUENO ESCRITO; ","")&amp;IF(AND(D125="Material en espera",N(M125)=0),"MATERIAL EN ESPERA - SIN NUEVA FECHA; ","")&amp;IF(AND(N125="Sí",O125=""),"FALTA ORDEN DE CAMBIO - SIN NÚM.; ","")&amp;IF(F125="","DÍAS PERDIDOS EN BLANCO; ","")&amp;IF(AND(N(B125)&gt;0,C125="",TODAY()-N(B125)&gt;N('Ajustes'!$B$3)),"ABIERTO - SIN FECHA DE FIN; ",""))-2)))</f>
        <v/>
      </c>
    </row>
    <row r="126">
      <c r="B126" s="7" t="n"/>
      <c r="C126" s="7" t="n"/>
      <c r="E126" s="8" t="n"/>
      <c r="G126" s="8" t="n"/>
      <c r="I126" s="7" t="n"/>
      <c r="M126" s="7" t="n"/>
      <c r="P126" s="9" t="n"/>
      <c r="R126" s="8">
        <f>IF(NOT(OR(A126&lt;&gt;"",B126&lt;&gt;"",E126&lt;&gt;"")),"",IF(IF(A126="","SIN OBRA; ",IF(COUNTIF('Obras'!$A$2:$A$51,A126)=0,"OBRA NO ESTÁ EN OBRAS; ",""))&amp;IF(N(B126)=0,"SIN FECHA DE INICIO; ","")&amp;IF(D126="","SIN CAUSA; ","")&amp;IF(OR(H126&lt;&gt;"Sí",NOT(OR(J126="Correo",J126="Mensaje de texto",J126="Carta",J126="Aplicación / portal"))),"SIN AVISO POR ESCRITO AL CLIENTE; ","")&amp;IF(AND(N(B126)&gt;0,N(I126)&gt;0,N(I126)-N(B126)&gt;N('Ajustes'!$B$2)),"AVISO DESPUÉS DE AJUSTES; ","")&amp;IF(AND(D126="Decisión / selección del cliente",K126&lt;&gt;"Sí"),"DECISIÓN DEL CLIENTE - SIN VISTO BUENO ESCRITO; ","")&amp;IF(AND(D126="Material en espera",N(M126)=0),"MATERIAL EN ESPERA - SIN NUEVA FECHA; ","")&amp;IF(AND(N126="Sí",O126=""),"FALTA ORDEN DE CAMBIO - SIN NÚM.; ","")&amp;IF(F126="","DÍAS PERDIDOS EN BLANCO; ","")&amp;IF(AND(N(B126)&gt;0,C126="",TODAY()-N(B126)&gt;N('Ajustes'!$B$3)),"ABIERTO - SIN FECHA DE FIN; ","")="","",LEFT(IF(A126="","SIN OBRA; ",IF(COUNTIF('Obras'!$A$2:$A$51,A126)=0,"OBRA NO ESTÁ EN OBRAS; ",""))&amp;IF(N(B126)=0,"SIN FECHA DE INICIO; ","")&amp;IF(D126="","SIN CAUSA; ","")&amp;IF(OR(H126&lt;&gt;"Sí",NOT(OR(J126="Correo",J126="Mensaje de texto",J126="Carta",J126="Aplicación / portal"))),"SIN AVISO POR ESCRITO AL CLIENTE; ","")&amp;IF(AND(N(B126)&gt;0,N(I126)&gt;0,N(I126)-N(B126)&gt;N('Ajustes'!$B$2)),"AVISO DESPUÉS DE AJUSTES; ","")&amp;IF(AND(D126="Decisión / selección del cliente",K126&lt;&gt;"Sí"),"DECISIÓN DEL CLIENTE - SIN VISTO BUENO ESCRITO; ","")&amp;IF(AND(D126="Material en espera",N(M126)=0),"MATERIAL EN ESPERA - SIN NUEVA FECHA; ","")&amp;IF(AND(N126="Sí",O126=""),"FALTA ORDEN DE CAMBIO - SIN NÚM.; ","")&amp;IF(F126="","DÍAS PERDIDOS EN BLANCO; ","")&amp;IF(AND(N(B126)&gt;0,C126="",TODAY()-N(B126)&gt;N('Ajustes'!$B$3)),"ABIERTO - SIN FECHA DE FIN; ",""),LEN(IF(A126="","SIN OBRA; ",IF(COUNTIF('Obras'!$A$2:$A$51,A126)=0,"OBRA NO ESTÁ EN OBRAS; ",""))&amp;IF(N(B126)=0,"SIN FECHA DE INICIO; ","")&amp;IF(D126="","SIN CAUSA; ","")&amp;IF(OR(H126&lt;&gt;"Sí",NOT(OR(J126="Correo",J126="Mensaje de texto",J126="Carta",J126="Aplicación / portal"))),"SIN AVISO POR ESCRITO AL CLIENTE; ","")&amp;IF(AND(N(B126)&gt;0,N(I126)&gt;0,N(I126)-N(B126)&gt;N('Ajustes'!$B$2)),"AVISO DESPUÉS DE AJUSTES; ","")&amp;IF(AND(D126="Decisión / selección del cliente",K126&lt;&gt;"Sí"),"DECISIÓN DEL CLIENTE - SIN VISTO BUENO ESCRITO; ","")&amp;IF(AND(D126="Material en espera",N(M126)=0),"MATERIAL EN ESPERA - SIN NUEVA FECHA; ","")&amp;IF(AND(N126="Sí",O126=""),"FALTA ORDEN DE CAMBIO - SIN NÚM.; ","")&amp;IF(F126="","DÍAS PERDIDOS EN BLANCO; ","")&amp;IF(AND(N(B126)&gt;0,C126="",TODAY()-N(B126)&gt;N('Ajustes'!$B$3)),"ABIERTO - SIN FECHA DE FIN; ",""))-2)))</f>
        <v/>
      </c>
    </row>
    <row r="127">
      <c r="B127" s="7" t="n"/>
      <c r="C127" s="7" t="n"/>
      <c r="E127" s="8" t="n"/>
      <c r="G127" s="8" t="n"/>
      <c r="I127" s="7" t="n"/>
      <c r="M127" s="7" t="n"/>
      <c r="P127" s="9" t="n"/>
      <c r="R127" s="8">
        <f>IF(NOT(OR(A127&lt;&gt;"",B127&lt;&gt;"",E127&lt;&gt;"")),"",IF(IF(A127="","SIN OBRA; ",IF(COUNTIF('Obras'!$A$2:$A$51,A127)=0,"OBRA NO ESTÁ EN OBRAS; ",""))&amp;IF(N(B127)=0,"SIN FECHA DE INICIO; ","")&amp;IF(D127="","SIN CAUSA; ","")&amp;IF(OR(H127&lt;&gt;"Sí",NOT(OR(J127="Correo",J127="Mensaje de texto",J127="Carta",J127="Aplicación / portal"))),"SIN AVISO POR ESCRITO AL CLIENTE; ","")&amp;IF(AND(N(B127)&gt;0,N(I127)&gt;0,N(I127)-N(B127)&gt;N('Ajustes'!$B$2)),"AVISO DESPUÉS DE AJUSTES; ","")&amp;IF(AND(D127="Decisión / selección del cliente",K127&lt;&gt;"Sí"),"DECISIÓN DEL CLIENTE - SIN VISTO BUENO ESCRITO; ","")&amp;IF(AND(D127="Material en espera",N(M127)=0),"MATERIAL EN ESPERA - SIN NUEVA FECHA; ","")&amp;IF(AND(N127="Sí",O127=""),"FALTA ORDEN DE CAMBIO - SIN NÚM.; ","")&amp;IF(F127="","DÍAS PERDIDOS EN BLANCO; ","")&amp;IF(AND(N(B127)&gt;0,C127="",TODAY()-N(B127)&gt;N('Ajustes'!$B$3)),"ABIERTO - SIN FECHA DE FIN; ","")="","",LEFT(IF(A127="","SIN OBRA; ",IF(COUNTIF('Obras'!$A$2:$A$51,A127)=0,"OBRA NO ESTÁ EN OBRAS; ",""))&amp;IF(N(B127)=0,"SIN FECHA DE INICIO; ","")&amp;IF(D127="","SIN CAUSA; ","")&amp;IF(OR(H127&lt;&gt;"Sí",NOT(OR(J127="Correo",J127="Mensaje de texto",J127="Carta",J127="Aplicación / portal"))),"SIN AVISO POR ESCRITO AL CLIENTE; ","")&amp;IF(AND(N(B127)&gt;0,N(I127)&gt;0,N(I127)-N(B127)&gt;N('Ajustes'!$B$2)),"AVISO DESPUÉS DE AJUSTES; ","")&amp;IF(AND(D127="Decisión / selección del cliente",K127&lt;&gt;"Sí"),"DECISIÓN DEL CLIENTE - SIN VISTO BUENO ESCRITO; ","")&amp;IF(AND(D127="Material en espera",N(M127)=0),"MATERIAL EN ESPERA - SIN NUEVA FECHA; ","")&amp;IF(AND(N127="Sí",O127=""),"FALTA ORDEN DE CAMBIO - SIN NÚM.; ","")&amp;IF(F127="","DÍAS PERDIDOS EN BLANCO; ","")&amp;IF(AND(N(B127)&gt;0,C127="",TODAY()-N(B127)&gt;N('Ajustes'!$B$3)),"ABIERTO - SIN FECHA DE FIN; ",""),LEN(IF(A127="","SIN OBRA; ",IF(COUNTIF('Obras'!$A$2:$A$51,A127)=0,"OBRA NO ESTÁ EN OBRAS; ",""))&amp;IF(N(B127)=0,"SIN FECHA DE INICIO; ","")&amp;IF(D127="","SIN CAUSA; ","")&amp;IF(OR(H127&lt;&gt;"Sí",NOT(OR(J127="Correo",J127="Mensaje de texto",J127="Carta",J127="Aplicación / portal"))),"SIN AVISO POR ESCRITO AL CLIENTE; ","")&amp;IF(AND(N(B127)&gt;0,N(I127)&gt;0,N(I127)-N(B127)&gt;N('Ajustes'!$B$2)),"AVISO DESPUÉS DE AJUSTES; ","")&amp;IF(AND(D127="Decisión / selección del cliente",K127&lt;&gt;"Sí"),"DECISIÓN DEL CLIENTE - SIN VISTO BUENO ESCRITO; ","")&amp;IF(AND(D127="Material en espera",N(M127)=0),"MATERIAL EN ESPERA - SIN NUEVA FECHA; ","")&amp;IF(AND(N127="Sí",O127=""),"FALTA ORDEN DE CAMBIO - SIN NÚM.; ","")&amp;IF(F127="","DÍAS PERDIDOS EN BLANCO; ","")&amp;IF(AND(N(B127)&gt;0,C127="",TODAY()-N(B127)&gt;N('Ajustes'!$B$3)),"ABIERTO - SIN FECHA DE FIN; ",""))-2)))</f>
        <v/>
      </c>
    </row>
    <row r="128">
      <c r="B128" s="7" t="n"/>
      <c r="C128" s="7" t="n"/>
      <c r="E128" s="8" t="n"/>
      <c r="G128" s="8" t="n"/>
      <c r="I128" s="7" t="n"/>
      <c r="M128" s="7" t="n"/>
      <c r="P128" s="9" t="n"/>
      <c r="R128" s="8">
        <f>IF(NOT(OR(A128&lt;&gt;"",B128&lt;&gt;"",E128&lt;&gt;"")),"",IF(IF(A128="","SIN OBRA; ",IF(COUNTIF('Obras'!$A$2:$A$51,A128)=0,"OBRA NO ESTÁ EN OBRAS; ",""))&amp;IF(N(B128)=0,"SIN FECHA DE INICIO; ","")&amp;IF(D128="","SIN CAUSA; ","")&amp;IF(OR(H128&lt;&gt;"Sí",NOT(OR(J128="Correo",J128="Mensaje de texto",J128="Carta",J128="Aplicación / portal"))),"SIN AVISO POR ESCRITO AL CLIENTE; ","")&amp;IF(AND(N(B128)&gt;0,N(I128)&gt;0,N(I128)-N(B128)&gt;N('Ajustes'!$B$2)),"AVISO DESPUÉS DE AJUSTES; ","")&amp;IF(AND(D128="Decisión / selección del cliente",K128&lt;&gt;"Sí"),"DECISIÓN DEL CLIENTE - SIN VISTO BUENO ESCRITO; ","")&amp;IF(AND(D128="Material en espera",N(M128)=0),"MATERIAL EN ESPERA - SIN NUEVA FECHA; ","")&amp;IF(AND(N128="Sí",O128=""),"FALTA ORDEN DE CAMBIO - SIN NÚM.; ","")&amp;IF(F128="","DÍAS PERDIDOS EN BLANCO; ","")&amp;IF(AND(N(B128)&gt;0,C128="",TODAY()-N(B128)&gt;N('Ajustes'!$B$3)),"ABIERTO - SIN FECHA DE FIN; ","")="","",LEFT(IF(A128="","SIN OBRA; ",IF(COUNTIF('Obras'!$A$2:$A$51,A128)=0,"OBRA NO ESTÁ EN OBRAS; ",""))&amp;IF(N(B128)=0,"SIN FECHA DE INICIO; ","")&amp;IF(D128="","SIN CAUSA; ","")&amp;IF(OR(H128&lt;&gt;"Sí",NOT(OR(J128="Correo",J128="Mensaje de texto",J128="Carta",J128="Aplicación / portal"))),"SIN AVISO POR ESCRITO AL CLIENTE; ","")&amp;IF(AND(N(B128)&gt;0,N(I128)&gt;0,N(I128)-N(B128)&gt;N('Ajustes'!$B$2)),"AVISO DESPUÉS DE AJUSTES; ","")&amp;IF(AND(D128="Decisión / selección del cliente",K128&lt;&gt;"Sí"),"DECISIÓN DEL CLIENTE - SIN VISTO BUENO ESCRITO; ","")&amp;IF(AND(D128="Material en espera",N(M128)=0),"MATERIAL EN ESPERA - SIN NUEVA FECHA; ","")&amp;IF(AND(N128="Sí",O128=""),"FALTA ORDEN DE CAMBIO - SIN NÚM.; ","")&amp;IF(F128="","DÍAS PERDIDOS EN BLANCO; ","")&amp;IF(AND(N(B128)&gt;0,C128="",TODAY()-N(B128)&gt;N('Ajustes'!$B$3)),"ABIERTO - SIN FECHA DE FIN; ",""),LEN(IF(A128="","SIN OBRA; ",IF(COUNTIF('Obras'!$A$2:$A$51,A128)=0,"OBRA NO ESTÁ EN OBRAS; ",""))&amp;IF(N(B128)=0,"SIN FECHA DE INICIO; ","")&amp;IF(D128="","SIN CAUSA; ","")&amp;IF(OR(H128&lt;&gt;"Sí",NOT(OR(J128="Correo",J128="Mensaje de texto",J128="Carta",J128="Aplicación / portal"))),"SIN AVISO POR ESCRITO AL CLIENTE; ","")&amp;IF(AND(N(B128)&gt;0,N(I128)&gt;0,N(I128)-N(B128)&gt;N('Ajustes'!$B$2)),"AVISO DESPUÉS DE AJUSTES; ","")&amp;IF(AND(D128="Decisión / selección del cliente",K128&lt;&gt;"Sí"),"DECISIÓN DEL CLIENTE - SIN VISTO BUENO ESCRITO; ","")&amp;IF(AND(D128="Material en espera",N(M128)=0),"MATERIAL EN ESPERA - SIN NUEVA FECHA; ","")&amp;IF(AND(N128="Sí",O128=""),"FALTA ORDEN DE CAMBIO - SIN NÚM.; ","")&amp;IF(F128="","DÍAS PERDIDOS EN BLANCO; ","")&amp;IF(AND(N(B128)&gt;0,C128="",TODAY()-N(B128)&gt;N('Ajustes'!$B$3)),"ABIERTO - SIN FECHA DE FIN; ",""))-2)))</f>
        <v/>
      </c>
    </row>
    <row r="129">
      <c r="B129" s="7" t="n"/>
      <c r="C129" s="7" t="n"/>
      <c r="E129" s="8" t="n"/>
      <c r="G129" s="8" t="n"/>
      <c r="I129" s="7" t="n"/>
      <c r="M129" s="7" t="n"/>
      <c r="P129" s="9" t="n"/>
      <c r="R129" s="8">
        <f>IF(NOT(OR(A129&lt;&gt;"",B129&lt;&gt;"",E129&lt;&gt;"")),"",IF(IF(A129="","SIN OBRA; ",IF(COUNTIF('Obras'!$A$2:$A$51,A129)=0,"OBRA NO ESTÁ EN OBRAS; ",""))&amp;IF(N(B129)=0,"SIN FECHA DE INICIO; ","")&amp;IF(D129="","SIN CAUSA; ","")&amp;IF(OR(H129&lt;&gt;"Sí",NOT(OR(J129="Correo",J129="Mensaje de texto",J129="Carta",J129="Aplicación / portal"))),"SIN AVISO POR ESCRITO AL CLIENTE; ","")&amp;IF(AND(N(B129)&gt;0,N(I129)&gt;0,N(I129)-N(B129)&gt;N('Ajustes'!$B$2)),"AVISO DESPUÉS DE AJUSTES; ","")&amp;IF(AND(D129="Decisión / selección del cliente",K129&lt;&gt;"Sí"),"DECISIÓN DEL CLIENTE - SIN VISTO BUENO ESCRITO; ","")&amp;IF(AND(D129="Material en espera",N(M129)=0),"MATERIAL EN ESPERA - SIN NUEVA FECHA; ","")&amp;IF(AND(N129="Sí",O129=""),"FALTA ORDEN DE CAMBIO - SIN NÚM.; ","")&amp;IF(F129="","DÍAS PERDIDOS EN BLANCO; ","")&amp;IF(AND(N(B129)&gt;0,C129="",TODAY()-N(B129)&gt;N('Ajustes'!$B$3)),"ABIERTO - SIN FECHA DE FIN; ","")="","",LEFT(IF(A129="","SIN OBRA; ",IF(COUNTIF('Obras'!$A$2:$A$51,A129)=0,"OBRA NO ESTÁ EN OBRAS; ",""))&amp;IF(N(B129)=0,"SIN FECHA DE INICIO; ","")&amp;IF(D129="","SIN CAUSA; ","")&amp;IF(OR(H129&lt;&gt;"Sí",NOT(OR(J129="Correo",J129="Mensaje de texto",J129="Carta",J129="Aplicación / portal"))),"SIN AVISO POR ESCRITO AL CLIENTE; ","")&amp;IF(AND(N(B129)&gt;0,N(I129)&gt;0,N(I129)-N(B129)&gt;N('Ajustes'!$B$2)),"AVISO DESPUÉS DE AJUSTES; ","")&amp;IF(AND(D129="Decisión / selección del cliente",K129&lt;&gt;"Sí"),"DECISIÓN DEL CLIENTE - SIN VISTO BUENO ESCRITO; ","")&amp;IF(AND(D129="Material en espera",N(M129)=0),"MATERIAL EN ESPERA - SIN NUEVA FECHA; ","")&amp;IF(AND(N129="Sí",O129=""),"FALTA ORDEN DE CAMBIO - SIN NÚM.; ","")&amp;IF(F129="","DÍAS PERDIDOS EN BLANCO; ","")&amp;IF(AND(N(B129)&gt;0,C129="",TODAY()-N(B129)&gt;N('Ajustes'!$B$3)),"ABIERTO - SIN FECHA DE FIN; ",""),LEN(IF(A129="","SIN OBRA; ",IF(COUNTIF('Obras'!$A$2:$A$51,A129)=0,"OBRA NO ESTÁ EN OBRAS; ",""))&amp;IF(N(B129)=0,"SIN FECHA DE INICIO; ","")&amp;IF(D129="","SIN CAUSA; ","")&amp;IF(OR(H129&lt;&gt;"Sí",NOT(OR(J129="Correo",J129="Mensaje de texto",J129="Carta",J129="Aplicación / portal"))),"SIN AVISO POR ESCRITO AL CLIENTE; ","")&amp;IF(AND(N(B129)&gt;0,N(I129)&gt;0,N(I129)-N(B129)&gt;N('Ajustes'!$B$2)),"AVISO DESPUÉS DE AJUSTES; ","")&amp;IF(AND(D129="Decisión / selección del cliente",K129&lt;&gt;"Sí"),"DECISIÓN DEL CLIENTE - SIN VISTO BUENO ESCRITO; ","")&amp;IF(AND(D129="Material en espera",N(M129)=0),"MATERIAL EN ESPERA - SIN NUEVA FECHA; ","")&amp;IF(AND(N129="Sí",O129=""),"FALTA ORDEN DE CAMBIO - SIN NÚM.; ","")&amp;IF(F129="","DÍAS PERDIDOS EN BLANCO; ","")&amp;IF(AND(N(B129)&gt;0,C129="",TODAY()-N(B129)&gt;N('Ajustes'!$B$3)),"ABIERTO - SIN FECHA DE FIN; ",""))-2)))</f>
        <v/>
      </c>
    </row>
    <row r="130">
      <c r="B130" s="7" t="n"/>
      <c r="C130" s="7" t="n"/>
      <c r="E130" s="8" t="n"/>
      <c r="G130" s="8" t="n"/>
      <c r="I130" s="7" t="n"/>
      <c r="M130" s="7" t="n"/>
      <c r="P130" s="9" t="n"/>
      <c r="R130" s="8">
        <f>IF(NOT(OR(A130&lt;&gt;"",B130&lt;&gt;"",E130&lt;&gt;"")),"",IF(IF(A130="","SIN OBRA; ",IF(COUNTIF('Obras'!$A$2:$A$51,A130)=0,"OBRA NO ESTÁ EN OBRAS; ",""))&amp;IF(N(B130)=0,"SIN FECHA DE INICIO; ","")&amp;IF(D130="","SIN CAUSA; ","")&amp;IF(OR(H130&lt;&gt;"Sí",NOT(OR(J130="Correo",J130="Mensaje de texto",J130="Carta",J130="Aplicación / portal"))),"SIN AVISO POR ESCRITO AL CLIENTE; ","")&amp;IF(AND(N(B130)&gt;0,N(I130)&gt;0,N(I130)-N(B130)&gt;N('Ajustes'!$B$2)),"AVISO DESPUÉS DE AJUSTES; ","")&amp;IF(AND(D130="Decisión / selección del cliente",K130&lt;&gt;"Sí"),"DECISIÓN DEL CLIENTE - SIN VISTO BUENO ESCRITO; ","")&amp;IF(AND(D130="Material en espera",N(M130)=0),"MATERIAL EN ESPERA - SIN NUEVA FECHA; ","")&amp;IF(AND(N130="Sí",O130=""),"FALTA ORDEN DE CAMBIO - SIN NÚM.; ","")&amp;IF(F130="","DÍAS PERDIDOS EN BLANCO; ","")&amp;IF(AND(N(B130)&gt;0,C130="",TODAY()-N(B130)&gt;N('Ajustes'!$B$3)),"ABIERTO - SIN FECHA DE FIN; ","")="","",LEFT(IF(A130="","SIN OBRA; ",IF(COUNTIF('Obras'!$A$2:$A$51,A130)=0,"OBRA NO ESTÁ EN OBRAS; ",""))&amp;IF(N(B130)=0,"SIN FECHA DE INICIO; ","")&amp;IF(D130="","SIN CAUSA; ","")&amp;IF(OR(H130&lt;&gt;"Sí",NOT(OR(J130="Correo",J130="Mensaje de texto",J130="Carta",J130="Aplicación / portal"))),"SIN AVISO POR ESCRITO AL CLIENTE; ","")&amp;IF(AND(N(B130)&gt;0,N(I130)&gt;0,N(I130)-N(B130)&gt;N('Ajustes'!$B$2)),"AVISO DESPUÉS DE AJUSTES; ","")&amp;IF(AND(D130="Decisión / selección del cliente",K130&lt;&gt;"Sí"),"DECISIÓN DEL CLIENTE - SIN VISTO BUENO ESCRITO; ","")&amp;IF(AND(D130="Material en espera",N(M130)=0),"MATERIAL EN ESPERA - SIN NUEVA FECHA; ","")&amp;IF(AND(N130="Sí",O130=""),"FALTA ORDEN DE CAMBIO - SIN NÚM.; ","")&amp;IF(F130="","DÍAS PERDIDOS EN BLANCO; ","")&amp;IF(AND(N(B130)&gt;0,C130="",TODAY()-N(B130)&gt;N('Ajustes'!$B$3)),"ABIERTO - SIN FECHA DE FIN; ",""),LEN(IF(A130="","SIN OBRA; ",IF(COUNTIF('Obras'!$A$2:$A$51,A130)=0,"OBRA NO ESTÁ EN OBRAS; ",""))&amp;IF(N(B130)=0,"SIN FECHA DE INICIO; ","")&amp;IF(D130="","SIN CAUSA; ","")&amp;IF(OR(H130&lt;&gt;"Sí",NOT(OR(J130="Correo",J130="Mensaje de texto",J130="Carta",J130="Aplicación / portal"))),"SIN AVISO POR ESCRITO AL CLIENTE; ","")&amp;IF(AND(N(B130)&gt;0,N(I130)&gt;0,N(I130)-N(B130)&gt;N('Ajustes'!$B$2)),"AVISO DESPUÉS DE AJUSTES; ","")&amp;IF(AND(D130="Decisión / selección del cliente",K130&lt;&gt;"Sí"),"DECISIÓN DEL CLIENTE - SIN VISTO BUENO ESCRITO; ","")&amp;IF(AND(D130="Material en espera",N(M130)=0),"MATERIAL EN ESPERA - SIN NUEVA FECHA; ","")&amp;IF(AND(N130="Sí",O130=""),"FALTA ORDEN DE CAMBIO - SIN NÚM.; ","")&amp;IF(F130="","DÍAS PERDIDOS EN BLANCO; ","")&amp;IF(AND(N(B130)&gt;0,C130="",TODAY()-N(B130)&gt;N('Ajustes'!$B$3)),"ABIERTO - SIN FECHA DE FIN; ",""))-2)))</f>
        <v/>
      </c>
    </row>
    <row r="131">
      <c r="B131" s="7" t="n"/>
      <c r="C131" s="7" t="n"/>
      <c r="E131" s="8" t="n"/>
      <c r="G131" s="8" t="n"/>
      <c r="I131" s="7" t="n"/>
      <c r="M131" s="7" t="n"/>
      <c r="P131" s="9" t="n"/>
      <c r="R131" s="8">
        <f>IF(NOT(OR(A131&lt;&gt;"",B131&lt;&gt;"",E131&lt;&gt;"")),"",IF(IF(A131="","SIN OBRA; ",IF(COUNTIF('Obras'!$A$2:$A$51,A131)=0,"OBRA NO ESTÁ EN OBRAS; ",""))&amp;IF(N(B131)=0,"SIN FECHA DE INICIO; ","")&amp;IF(D131="","SIN CAUSA; ","")&amp;IF(OR(H131&lt;&gt;"Sí",NOT(OR(J131="Correo",J131="Mensaje de texto",J131="Carta",J131="Aplicación / portal"))),"SIN AVISO POR ESCRITO AL CLIENTE; ","")&amp;IF(AND(N(B131)&gt;0,N(I131)&gt;0,N(I131)-N(B131)&gt;N('Ajustes'!$B$2)),"AVISO DESPUÉS DE AJUSTES; ","")&amp;IF(AND(D131="Decisión / selección del cliente",K131&lt;&gt;"Sí"),"DECISIÓN DEL CLIENTE - SIN VISTO BUENO ESCRITO; ","")&amp;IF(AND(D131="Material en espera",N(M131)=0),"MATERIAL EN ESPERA - SIN NUEVA FECHA; ","")&amp;IF(AND(N131="Sí",O131=""),"FALTA ORDEN DE CAMBIO - SIN NÚM.; ","")&amp;IF(F131="","DÍAS PERDIDOS EN BLANCO; ","")&amp;IF(AND(N(B131)&gt;0,C131="",TODAY()-N(B131)&gt;N('Ajustes'!$B$3)),"ABIERTO - SIN FECHA DE FIN; ","")="","",LEFT(IF(A131="","SIN OBRA; ",IF(COUNTIF('Obras'!$A$2:$A$51,A131)=0,"OBRA NO ESTÁ EN OBRAS; ",""))&amp;IF(N(B131)=0,"SIN FECHA DE INICIO; ","")&amp;IF(D131="","SIN CAUSA; ","")&amp;IF(OR(H131&lt;&gt;"Sí",NOT(OR(J131="Correo",J131="Mensaje de texto",J131="Carta",J131="Aplicación / portal"))),"SIN AVISO POR ESCRITO AL CLIENTE; ","")&amp;IF(AND(N(B131)&gt;0,N(I131)&gt;0,N(I131)-N(B131)&gt;N('Ajustes'!$B$2)),"AVISO DESPUÉS DE AJUSTES; ","")&amp;IF(AND(D131="Decisión / selección del cliente",K131&lt;&gt;"Sí"),"DECISIÓN DEL CLIENTE - SIN VISTO BUENO ESCRITO; ","")&amp;IF(AND(D131="Material en espera",N(M131)=0),"MATERIAL EN ESPERA - SIN NUEVA FECHA; ","")&amp;IF(AND(N131="Sí",O131=""),"FALTA ORDEN DE CAMBIO - SIN NÚM.; ","")&amp;IF(F131="","DÍAS PERDIDOS EN BLANCO; ","")&amp;IF(AND(N(B131)&gt;0,C131="",TODAY()-N(B131)&gt;N('Ajustes'!$B$3)),"ABIERTO - SIN FECHA DE FIN; ",""),LEN(IF(A131="","SIN OBRA; ",IF(COUNTIF('Obras'!$A$2:$A$51,A131)=0,"OBRA NO ESTÁ EN OBRAS; ",""))&amp;IF(N(B131)=0,"SIN FECHA DE INICIO; ","")&amp;IF(D131="","SIN CAUSA; ","")&amp;IF(OR(H131&lt;&gt;"Sí",NOT(OR(J131="Correo",J131="Mensaje de texto",J131="Carta",J131="Aplicación / portal"))),"SIN AVISO POR ESCRITO AL CLIENTE; ","")&amp;IF(AND(N(B131)&gt;0,N(I131)&gt;0,N(I131)-N(B131)&gt;N('Ajustes'!$B$2)),"AVISO DESPUÉS DE AJUSTES; ","")&amp;IF(AND(D131="Decisión / selección del cliente",K131&lt;&gt;"Sí"),"DECISIÓN DEL CLIENTE - SIN VISTO BUENO ESCRITO; ","")&amp;IF(AND(D131="Material en espera",N(M131)=0),"MATERIAL EN ESPERA - SIN NUEVA FECHA; ","")&amp;IF(AND(N131="Sí",O131=""),"FALTA ORDEN DE CAMBIO - SIN NÚM.; ","")&amp;IF(F131="","DÍAS PERDIDOS EN BLANCO; ","")&amp;IF(AND(N(B131)&gt;0,C131="",TODAY()-N(B131)&gt;N('Ajustes'!$B$3)),"ABIERTO - SIN FECHA DE FIN; ",""))-2)))</f>
        <v/>
      </c>
    </row>
    <row r="132">
      <c r="B132" s="7" t="n"/>
      <c r="C132" s="7" t="n"/>
      <c r="E132" s="8" t="n"/>
      <c r="G132" s="8" t="n"/>
      <c r="I132" s="7" t="n"/>
      <c r="M132" s="7" t="n"/>
      <c r="P132" s="9" t="n"/>
      <c r="R132" s="8">
        <f>IF(NOT(OR(A132&lt;&gt;"",B132&lt;&gt;"",E132&lt;&gt;"")),"",IF(IF(A132="","SIN OBRA; ",IF(COUNTIF('Obras'!$A$2:$A$51,A132)=0,"OBRA NO ESTÁ EN OBRAS; ",""))&amp;IF(N(B132)=0,"SIN FECHA DE INICIO; ","")&amp;IF(D132="","SIN CAUSA; ","")&amp;IF(OR(H132&lt;&gt;"Sí",NOT(OR(J132="Correo",J132="Mensaje de texto",J132="Carta",J132="Aplicación / portal"))),"SIN AVISO POR ESCRITO AL CLIENTE; ","")&amp;IF(AND(N(B132)&gt;0,N(I132)&gt;0,N(I132)-N(B132)&gt;N('Ajustes'!$B$2)),"AVISO DESPUÉS DE AJUSTES; ","")&amp;IF(AND(D132="Decisión / selección del cliente",K132&lt;&gt;"Sí"),"DECISIÓN DEL CLIENTE - SIN VISTO BUENO ESCRITO; ","")&amp;IF(AND(D132="Material en espera",N(M132)=0),"MATERIAL EN ESPERA - SIN NUEVA FECHA; ","")&amp;IF(AND(N132="Sí",O132=""),"FALTA ORDEN DE CAMBIO - SIN NÚM.; ","")&amp;IF(F132="","DÍAS PERDIDOS EN BLANCO; ","")&amp;IF(AND(N(B132)&gt;0,C132="",TODAY()-N(B132)&gt;N('Ajustes'!$B$3)),"ABIERTO - SIN FECHA DE FIN; ","")="","",LEFT(IF(A132="","SIN OBRA; ",IF(COUNTIF('Obras'!$A$2:$A$51,A132)=0,"OBRA NO ESTÁ EN OBRAS; ",""))&amp;IF(N(B132)=0,"SIN FECHA DE INICIO; ","")&amp;IF(D132="","SIN CAUSA; ","")&amp;IF(OR(H132&lt;&gt;"Sí",NOT(OR(J132="Correo",J132="Mensaje de texto",J132="Carta",J132="Aplicación / portal"))),"SIN AVISO POR ESCRITO AL CLIENTE; ","")&amp;IF(AND(N(B132)&gt;0,N(I132)&gt;0,N(I132)-N(B132)&gt;N('Ajustes'!$B$2)),"AVISO DESPUÉS DE AJUSTES; ","")&amp;IF(AND(D132="Decisión / selección del cliente",K132&lt;&gt;"Sí"),"DECISIÓN DEL CLIENTE - SIN VISTO BUENO ESCRITO; ","")&amp;IF(AND(D132="Material en espera",N(M132)=0),"MATERIAL EN ESPERA - SIN NUEVA FECHA; ","")&amp;IF(AND(N132="Sí",O132=""),"FALTA ORDEN DE CAMBIO - SIN NÚM.; ","")&amp;IF(F132="","DÍAS PERDIDOS EN BLANCO; ","")&amp;IF(AND(N(B132)&gt;0,C132="",TODAY()-N(B132)&gt;N('Ajustes'!$B$3)),"ABIERTO - SIN FECHA DE FIN; ",""),LEN(IF(A132="","SIN OBRA; ",IF(COUNTIF('Obras'!$A$2:$A$51,A132)=0,"OBRA NO ESTÁ EN OBRAS; ",""))&amp;IF(N(B132)=0,"SIN FECHA DE INICIO; ","")&amp;IF(D132="","SIN CAUSA; ","")&amp;IF(OR(H132&lt;&gt;"Sí",NOT(OR(J132="Correo",J132="Mensaje de texto",J132="Carta",J132="Aplicación / portal"))),"SIN AVISO POR ESCRITO AL CLIENTE; ","")&amp;IF(AND(N(B132)&gt;0,N(I132)&gt;0,N(I132)-N(B132)&gt;N('Ajustes'!$B$2)),"AVISO DESPUÉS DE AJUSTES; ","")&amp;IF(AND(D132="Decisión / selección del cliente",K132&lt;&gt;"Sí"),"DECISIÓN DEL CLIENTE - SIN VISTO BUENO ESCRITO; ","")&amp;IF(AND(D132="Material en espera",N(M132)=0),"MATERIAL EN ESPERA - SIN NUEVA FECHA; ","")&amp;IF(AND(N132="Sí",O132=""),"FALTA ORDEN DE CAMBIO - SIN NÚM.; ","")&amp;IF(F132="","DÍAS PERDIDOS EN BLANCO; ","")&amp;IF(AND(N(B132)&gt;0,C132="",TODAY()-N(B132)&gt;N('Ajustes'!$B$3)),"ABIERTO - SIN FECHA DE FIN; ",""))-2)))</f>
        <v/>
      </c>
    </row>
    <row r="133">
      <c r="B133" s="7" t="n"/>
      <c r="C133" s="7" t="n"/>
      <c r="E133" s="8" t="n"/>
      <c r="G133" s="8" t="n"/>
      <c r="I133" s="7" t="n"/>
      <c r="M133" s="7" t="n"/>
      <c r="P133" s="9" t="n"/>
      <c r="R133" s="8">
        <f>IF(NOT(OR(A133&lt;&gt;"",B133&lt;&gt;"",E133&lt;&gt;"")),"",IF(IF(A133="","SIN OBRA; ",IF(COUNTIF('Obras'!$A$2:$A$51,A133)=0,"OBRA NO ESTÁ EN OBRAS; ",""))&amp;IF(N(B133)=0,"SIN FECHA DE INICIO; ","")&amp;IF(D133="","SIN CAUSA; ","")&amp;IF(OR(H133&lt;&gt;"Sí",NOT(OR(J133="Correo",J133="Mensaje de texto",J133="Carta",J133="Aplicación / portal"))),"SIN AVISO POR ESCRITO AL CLIENTE; ","")&amp;IF(AND(N(B133)&gt;0,N(I133)&gt;0,N(I133)-N(B133)&gt;N('Ajustes'!$B$2)),"AVISO DESPUÉS DE AJUSTES; ","")&amp;IF(AND(D133="Decisión / selección del cliente",K133&lt;&gt;"Sí"),"DECISIÓN DEL CLIENTE - SIN VISTO BUENO ESCRITO; ","")&amp;IF(AND(D133="Material en espera",N(M133)=0),"MATERIAL EN ESPERA - SIN NUEVA FECHA; ","")&amp;IF(AND(N133="Sí",O133=""),"FALTA ORDEN DE CAMBIO - SIN NÚM.; ","")&amp;IF(F133="","DÍAS PERDIDOS EN BLANCO; ","")&amp;IF(AND(N(B133)&gt;0,C133="",TODAY()-N(B133)&gt;N('Ajustes'!$B$3)),"ABIERTO - SIN FECHA DE FIN; ","")="","",LEFT(IF(A133="","SIN OBRA; ",IF(COUNTIF('Obras'!$A$2:$A$51,A133)=0,"OBRA NO ESTÁ EN OBRAS; ",""))&amp;IF(N(B133)=0,"SIN FECHA DE INICIO; ","")&amp;IF(D133="","SIN CAUSA; ","")&amp;IF(OR(H133&lt;&gt;"Sí",NOT(OR(J133="Correo",J133="Mensaje de texto",J133="Carta",J133="Aplicación / portal"))),"SIN AVISO POR ESCRITO AL CLIENTE; ","")&amp;IF(AND(N(B133)&gt;0,N(I133)&gt;0,N(I133)-N(B133)&gt;N('Ajustes'!$B$2)),"AVISO DESPUÉS DE AJUSTES; ","")&amp;IF(AND(D133="Decisión / selección del cliente",K133&lt;&gt;"Sí"),"DECISIÓN DEL CLIENTE - SIN VISTO BUENO ESCRITO; ","")&amp;IF(AND(D133="Material en espera",N(M133)=0),"MATERIAL EN ESPERA - SIN NUEVA FECHA; ","")&amp;IF(AND(N133="Sí",O133=""),"FALTA ORDEN DE CAMBIO - SIN NÚM.; ","")&amp;IF(F133="","DÍAS PERDIDOS EN BLANCO; ","")&amp;IF(AND(N(B133)&gt;0,C133="",TODAY()-N(B133)&gt;N('Ajustes'!$B$3)),"ABIERTO - SIN FECHA DE FIN; ",""),LEN(IF(A133="","SIN OBRA; ",IF(COUNTIF('Obras'!$A$2:$A$51,A133)=0,"OBRA NO ESTÁ EN OBRAS; ",""))&amp;IF(N(B133)=0,"SIN FECHA DE INICIO; ","")&amp;IF(D133="","SIN CAUSA; ","")&amp;IF(OR(H133&lt;&gt;"Sí",NOT(OR(J133="Correo",J133="Mensaje de texto",J133="Carta",J133="Aplicación / portal"))),"SIN AVISO POR ESCRITO AL CLIENTE; ","")&amp;IF(AND(N(B133)&gt;0,N(I133)&gt;0,N(I133)-N(B133)&gt;N('Ajustes'!$B$2)),"AVISO DESPUÉS DE AJUSTES; ","")&amp;IF(AND(D133="Decisión / selección del cliente",K133&lt;&gt;"Sí"),"DECISIÓN DEL CLIENTE - SIN VISTO BUENO ESCRITO; ","")&amp;IF(AND(D133="Material en espera",N(M133)=0),"MATERIAL EN ESPERA - SIN NUEVA FECHA; ","")&amp;IF(AND(N133="Sí",O133=""),"FALTA ORDEN DE CAMBIO - SIN NÚM.; ","")&amp;IF(F133="","DÍAS PERDIDOS EN BLANCO; ","")&amp;IF(AND(N(B133)&gt;0,C133="",TODAY()-N(B133)&gt;N('Ajustes'!$B$3)),"ABIERTO - SIN FECHA DE FIN; ",""))-2)))</f>
        <v/>
      </c>
    </row>
    <row r="134">
      <c r="B134" s="7" t="n"/>
      <c r="C134" s="7" t="n"/>
      <c r="E134" s="8" t="n"/>
      <c r="G134" s="8" t="n"/>
      <c r="I134" s="7" t="n"/>
      <c r="M134" s="7" t="n"/>
      <c r="P134" s="9" t="n"/>
      <c r="R134" s="8">
        <f>IF(NOT(OR(A134&lt;&gt;"",B134&lt;&gt;"",E134&lt;&gt;"")),"",IF(IF(A134="","SIN OBRA; ",IF(COUNTIF('Obras'!$A$2:$A$51,A134)=0,"OBRA NO ESTÁ EN OBRAS; ",""))&amp;IF(N(B134)=0,"SIN FECHA DE INICIO; ","")&amp;IF(D134="","SIN CAUSA; ","")&amp;IF(OR(H134&lt;&gt;"Sí",NOT(OR(J134="Correo",J134="Mensaje de texto",J134="Carta",J134="Aplicación / portal"))),"SIN AVISO POR ESCRITO AL CLIENTE; ","")&amp;IF(AND(N(B134)&gt;0,N(I134)&gt;0,N(I134)-N(B134)&gt;N('Ajustes'!$B$2)),"AVISO DESPUÉS DE AJUSTES; ","")&amp;IF(AND(D134="Decisión / selección del cliente",K134&lt;&gt;"Sí"),"DECISIÓN DEL CLIENTE - SIN VISTO BUENO ESCRITO; ","")&amp;IF(AND(D134="Material en espera",N(M134)=0),"MATERIAL EN ESPERA - SIN NUEVA FECHA; ","")&amp;IF(AND(N134="Sí",O134=""),"FALTA ORDEN DE CAMBIO - SIN NÚM.; ","")&amp;IF(F134="","DÍAS PERDIDOS EN BLANCO; ","")&amp;IF(AND(N(B134)&gt;0,C134="",TODAY()-N(B134)&gt;N('Ajustes'!$B$3)),"ABIERTO - SIN FECHA DE FIN; ","")="","",LEFT(IF(A134="","SIN OBRA; ",IF(COUNTIF('Obras'!$A$2:$A$51,A134)=0,"OBRA NO ESTÁ EN OBRAS; ",""))&amp;IF(N(B134)=0,"SIN FECHA DE INICIO; ","")&amp;IF(D134="","SIN CAUSA; ","")&amp;IF(OR(H134&lt;&gt;"Sí",NOT(OR(J134="Correo",J134="Mensaje de texto",J134="Carta",J134="Aplicación / portal"))),"SIN AVISO POR ESCRITO AL CLIENTE; ","")&amp;IF(AND(N(B134)&gt;0,N(I134)&gt;0,N(I134)-N(B134)&gt;N('Ajustes'!$B$2)),"AVISO DESPUÉS DE AJUSTES; ","")&amp;IF(AND(D134="Decisión / selección del cliente",K134&lt;&gt;"Sí"),"DECISIÓN DEL CLIENTE - SIN VISTO BUENO ESCRITO; ","")&amp;IF(AND(D134="Material en espera",N(M134)=0),"MATERIAL EN ESPERA - SIN NUEVA FECHA; ","")&amp;IF(AND(N134="Sí",O134=""),"FALTA ORDEN DE CAMBIO - SIN NÚM.; ","")&amp;IF(F134="","DÍAS PERDIDOS EN BLANCO; ","")&amp;IF(AND(N(B134)&gt;0,C134="",TODAY()-N(B134)&gt;N('Ajustes'!$B$3)),"ABIERTO - SIN FECHA DE FIN; ",""),LEN(IF(A134="","SIN OBRA; ",IF(COUNTIF('Obras'!$A$2:$A$51,A134)=0,"OBRA NO ESTÁ EN OBRAS; ",""))&amp;IF(N(B134)=0,"SIN FECHA DE INICIO; ","")&amp;IF(D134="","SIN CAUSA; ","")&amp;IF(OR(H134&lt;&gt;"Sí",NOT(OR(J134="Correo",J134="Mensaje de texto",J134="Carta",J134="Aplicación / portal"))),"SIN AVISO POR ESCRITO AL CLIENTE; ","")&amp;IF(AND(N(B134)&gt;0,N(I134)&gt;0,N(I134)-N(B134)&gt;N('Ajustes'!$B$2)),"AVISO DESPUÉS DE AJUSTES; ","")&amp;IF(AND(D134="Decisión / selección del cliente",K134&lt;&gt;"Sí"),"DECISIÓN DEL CLIENTE - SIN VISTO BUENO ESCRITO; ","")&amp;IF(AND(D134="Material en espera",N(M134)=0),"MATERIAL EN ESPERA - SIN NUEVA FECHA; ","")&amp;IF(AND(N134="Sí",O134=""),"FALTA ORDEN DE CAMBIO - SIN NÚM.; ","")&amp;IF(F134="","DÍAS PERDIDOS EN BLANCO; ","")&amp;IF(AND(N(B134)&gt;0,C134="",TODAY()-N(B134)&gt;N('Ajustes'!$B$3)),"ABIERTO - SIN FECHA DE FIN; ",""))-2)))</f>
        <v/>
      </c>
    </row>
    <row r="135">
      <c r="B135" s="7" t="n"/>
      <c r="C135" s="7" t="n"/>
      <c r="E135" s="8" t="n"/>
      <c r="G135" s="8" t="n"/>
      <c r="I135" s="7" t="n"/>
      <c r="M135" s="7" t="n"/>
      <c r="P135" s="9" t="n"/>
      <c r="R135" s="8">
        <f>IF(NOT(OR(A135&lt;&gt;"",B135&lt;&gt;"",E135&lt;&gt;"")),"",IF(IF(A135="","SIN OBRA; ",IF(COUNTIF('Obras'!$A$2:$A$51,A135)=0,"OBRA NO ESTÁ EN OBRAS; ",""))&amp;IF(N(B135)=0,"SIN FECHA DE INICIO; ","")&amp;IF(D135="","SIN CAUSA; ","")&amp;IF(OR(H135&lt;&gt;"Sí",NOT(OR(J135="Correo",J135="Mensaje de texto",J135="Carta",J135="Aplicación / portal"))),"SIN AVISO POR ESCRITO AL CLIENTE; ","")&amp;IF(AND(N(B135)&gt;0,N(I135)&gt;0,N(I135)-N(B135)&gt;N('Ajustes'!$B$2)),"AVISO DESPUÉS DE AJUSTES; ","")&amp;IF(AND(D135="Decisión / selección del cliente",K135&lt;&gt;"Sí"),"DECISIÓN DEL CLIENTE - SIN VISTO BUENO ESCRITO; ","")&amp;IF(AND(D135="Material en espera",N(M135)=0),"MATERIAL EN ESPERA - SIN NUEVA FECHA; ","")&amp;IF(AND(N135="Sí",O135=""),"FALTA ORDEN DE CAMBIO - SIN NÚM.; ","")&amp;IF(F135="","DÍAS PERDIDOS EN BLANCO; ","")&amp;IF(AND(N(B135)&gt;0,C135="",TODAY()-N(B135)&gt;N('Ajustes'!$B$3)),"ABIERTO - SIN FECHA DE FIN; ","")="","",LEFT(IF(A135="","SIN OBRA; ",IF(COUNTIF('Obras'!$A$2:$A$51,A135)=0,"OBRA NO ESTÁ EN OBRAS; ",""))&amp;IF(N(B135)=0,"SIN FECHA DE INICIO; ","")&amp;IF(D135="","SIN CAUSA; ","")&amp;IF(OR(H135&lt;&gt;"Sí",NOT(OR(J135="Correo",J135="Mensaje de texto",J135="Carta",J135="Aplicación / portal"))),"SIN AVISO POR ESCRITO AL CLIENTE; ","")&amp;IF(AND(N(B135)&gt;0,N(I135)&gt;0,N(I135)-N(B135)&gt;N('Ajustes'!$B$2)),"AVISO DESPUÉS DE AJUSTES; ","")&amp;IF(AND(D135="Decisión / selección del cliente",K135&lt;&gt;"Sí"),"DECISIÓN DEL CLIENTE - SIN VISTO BUENO ESCRITO; ","")&amp;IF(AND(D135="Material en espera",N(M135)=0),"MATERIAL EN ESPERA - SIN NUEVA FECHA; ","")&amp;IF(AND(N135="Sí",O135=""),"FALTA ORDEN DE CAMBIO - SIN NÚM.; ","")&amp;IF(F135="","DÍAS PERDIDOS EN BLANCO; ","")&amp;IF(AND(N(B135)&gt;0,C135="",TODAY()-N(B135)&gt;N('Ajustes'!$B$3)),"ABIERTO - SIN FECHA DE FIN; ",""),LEN(IF(A135="","SIN OBRA; ",IF(COUNTIF('Obras'!$A$2:$A$51,A135)=0,"OBRA NO ESTÁ EN OBRAS; ",""))&amp;IF(N(B135)=0,"SIN FECHA DE INICIO; ","")&amp;IF(D135="","SIN CAUSA; ","")&amp;IF(OR(H135&lt;&gt;"Sí",NOT(OR(J135="Correo",J135="Mensaje de texto",J135="Carta",J135="Aplicación / portal"))),"SIN AVISO POR ESCRITO AL CLIENTE; ","")&amp;IF(AND(N(B135)&gt;0,N(I135)&gt;0,N(I135)-N(B135)&gt;N('Ajustes'!$B$2)),"AVISO DESPUÉS DE AJUSTES; ","")&amp;IF(AND(D135="Decisión / selección del cliente",K135&lt;&gt;"Sí"),"DECISIÓN DEL CLIENTE - SIN VISTO BUENO ESCRITO; ","")&amp;IF(AND(D135="Material en espera",N(M135)=0),"MATERIAL EN ESPERA - SIN NUEVA FECHA; ","")&amp;IF(AND(N135="Sí",O135=""),"FALTA ORDEN DE CAMBIO - SIN NÚM.; ","")&amp;IF(F135="","DÍAS PERDIDOS EN BLANCO; ","")&amp;IF(AND(N(B135)&gt;0,C135="",TODAY()-N(B135)&gt;N('Ajustes'!$B$3)),"ABIERTO - SIN FECHA DE FIN; ",""))-2)))</f>
        <v/>
      </c>
    </row>
    <row r="136">
      <c r="B136" s="7" t="n"/>
      <c r="C136" s="7" t="n"/>
      <c r="E136" s="8" t="n"/>
      <c r="G136" s="8" t="n"/>
      <c r="I136" s="7" t="n"/>
      <c r="M136" s="7" t="n"/>
      <c r="P136" s="9" t="n"/>
      <c r="R136" s="8">
        <f>IF(NOT(OR(A136&lt;&gt;"",B136&lt;&gt;"",E136&lt;&gt;"")),"",IF(IF(A136="","SIN OBRA; ",IF(COUNTIF('Obras'!$A$2:$A$51,A136)=0,"OBRA NO ESTÁ EN OBRAS; ",""))&amp;IF(N(B136)=0,"SIN FECHA DE INICIO; ","")&amp;IF(D136="","SIN CAUSA; ","")&amp;IF(OR(H136&lt;&gt;"Sí",NOT(OR(J136="Correo",J136="Mensaje de texto",J136="Carta",J136="Aplicación / portal"))),"SIN AVISO POR ESCRITO AL CLIENTE; ","")&amp;IF(AND(N(B136)&gt;0,N(I136)&gt;0,N(I136)-N(B136)&gt;N('Ajustes'!$B$2)),"AVISO DESPUÉS DE AJUSTES; ","")&amp;IF(AND(D136="Decisión / selección del cliente",K136&lt;&gt;"Sí"),"DECISIÓN DEL CLIENTE - SIN VISTO BUENO ESCRITO; ","")&amp;IF(AND(D136="Material en espera",N(M136)=0),"MATERIAL EN ESPERA - SIN NUEVA FECHA; ","")&amp;IF(AND(N136="Sí",O136=""),"FALTA ORDEN DE CAMBIO - SIN NÚM.; ","")&amp;IF(F136="","DÍAS PERDIDOS EN BLANCO; ","")&amp;IF(AND(N(B136)&gt;0,C136="",TODAY()-N(B136)&gt;N('Ajustes'!$B$3)),"ABIERTO - SIN FECHA DE FIN; ","")="","",LEFT(IF(A136="","SIN OBRA; ",IF(COUNTIF('Obras'!$A$2:$A$51,A136)=0,"OBRA NO ESTÁ EN OBRAS; ",""))&amp;IF(N(B136)=0,"SIN FECHA DE INICIO; ","")&amp;IF(D136="","SIN CAUSA; ","")&amp;IF(OR(H136&lt;&gt;"Sí",NOT(OR(J136="Correo",J136="Mensaje de texto",J136="Carta",J136="Aplicación / portal"))),"SIN AVISO POR ESCRITO AL CLIENTE; ","")&amp;IF(AND(N(B136)&gt;0,N(I136)&gt;0,N(I136)-N(B136)&gt;N('Ajustes'!$B$2)),"AVISO DESPUÉS DE AJUSTES; ","")&amp;IF(AND(D136="Decisión / selección del cliente",K136&lt;&gt;"Sí"),"DECISIÓN DEL CLIENTE - SIN VISTO BUENO ESCRITO; ","")&amp;IF(AND(D136="Material en espera",N(M136)=0),"MATERIAL EN ESPERA - SIN NUEVA FECHA; ","")&amp;IF(AND(N136="Sí",O136=""),"FALTA ORDEN DE CAMBIO - SIN NÚM.; ","")&amp;IF(F136="","DÍAS PERDIDOS EN BLANCO; ","")&amp;IF(AND(N(B136)&gt;0,C136="",TODAY()-N(B136)&gt;N('Ajustes'!$B$3)),"ABIERTO - SIN FECHA DE FIN; ",""),LEN(IF(A136="","SIN OBRA; ",IF(COUNTIF('Obras'!$A$2:$A$51,A136)=0,"OBRA NO ESTÁ EN OBRAS; ",""))&amp;IF(N(B136)=0,"SIN FECHA DE INICIO; ","")&amp;IF(D136="","SIN CAUSA; ","")&amp;IF(OR(H136&lt;&gt;"Sí",NOT(OR(J136="Correo",J136="Mensaje de texto",J136="Carta",J136="Aplicación / portal"))),"SIN AVISO POR ESCRITO AL CLIENTE; ","")&amp;IF(AND(N(B136)&gt;0,N(I136)&gt;0,N(I136)-N(B136)&gt;N('Ajustes'!$B$2)),"AVISO DESPUÉS DE AJUSTES; ","")&amp;IF(AND(D136="Decisión / selección del cliente",K136&lt;&gt;"Sí"),"DECISIÓN DEL CLIENTE - SIN VISTO BUENO ESCRITO; ","")&amp;IF(AND(D136="Material en espera",N(M136)=0),"MATERIAL EN ESPERA - SIN NUEVA FECHA; ","")&amp;IF(AND(N136="Sí",O136=""),"FALTA ORDEN DE CAMBIO - SIN NÚM.; ","")&amp;IF(F136="","DÍAS PERDIDOS EN BLANCO; ","")&amp;IF(AND(N(B136)&gt;0,C136="",TODAY()-N(B136)&gt;N('Ajustes'!$B$3)),"ABIERTO - SIN FECHA DE FIN; ",""))-2)))</f>
        <v/>
      </c>
    </row>
    <row r="137">
      <c r="B137" s="7" t="n"/>
      <c r="C137" s="7" t="n"/>
      <c r="E137" s="8" t="n"/>
      <c r="G137" s="8" t="n"/>
      <c r="I137" s="7" t="n"/>
      <c r="M137" s="7" t="n"/>
      <c r="P137" s="9" t="n"/>
      <c r="R137" s="8">
        <f>IF(NOT(OR(A137&lt;&gt;"",B137&lt;&gt;"",E137&lt;&gt;"")),"",IF(IF(A137="","SIN OBRA; ",IF(COUNTIF('Obras'!$A$2:$A$51,A137)=0,"OBRA NO ESTÁ EN OBRAS; ",""))&amp;IF(N(B137)=0,"SIN FECHA DE INICIO; ","")&amp;IF(D137="","SIN CAUSA; ","")&amp;IF(OR(H137&lt;&gt;"Sí",NOT(OR(J137="Correo",J137="Mensaje de texto",J137="Carta",J137="Aplicación / portal"))),"SIN AVISO POR ESCRITO AL CLIENTE; ","")&amp;IF(AND(N(B137)&gt;0,N(I137)&gt;0,N(I137)-N(B137)&gt;N('Ajustes'!$B$2)),"AVISO DESPUÉS DE AJUSTES; ","")&amp;IF(AND(D137="Decisión / selección del cliente",K137&lt;&gt;"Sí"),"DECISIÓN DEL CLIENTE - SIN VISTO BUENO ESCRITO; ","")&amp;IF(AND(D137="Material en espera",N(M137)=0),"MATERIAL EN ESPERA - SIN NUEVA FECHA; ","")&amp;IF(AND(N137="Sí",O137=""),"FALTA ORDEN DE CAMBIO - SIN NÚM.; ","")&amp;IF(F137="","DÍAS PERDIDOS EN BLANCO; ","")&amp;IF(AND(N(B137)&gt;0,C137="",TODAY()-N(B137)&gt;N('Ajustes'!$B$3)),"ABIERTO - SIN FECHA DE FIN; ","")="","",LEFT(IF(A137="","SIN OBRA; ",IF(COUNTIF('Obras'!$A$2:$A$51,A137)=0,"OBRA NO ESTÁ EN OBRAS; ",""))&amp;IF(N(B137)=0,"SIN FECHA DE INICIO; ","")&amp;IF(D137="","SIN CAUSA; ","")&amp;IF(OR(H137&lt;&gt;"Sí",NOT(OR(J137="Correo",J137="Mensaje de texto",J137="Carta",J137="Aplicación / portal"))),"SIN AVISO POR ESCRITO AL CLIENTE; ","")&amp;IF(AND(N(B137)&gt;0,N(I137)&gt;0,N(I137)-N(B137)&gt;N('Ajustes'!$B$2)),"AVISO DESPUÉS DE AJUSTES; ","")&amp;IF(AND(D137="Decisión / selección del cliente",K137&lt;&gt;"Sí"),"DECISIÓN DEL CLIENTE - SIN VISTO BUENO ESCRITO; ","")&amp;IF(AND(D137="Material en espera",N(M137)=0),"MATERIAL EN ESPERA - SIN NUEVA FECHA; ","")&amp;IF(AND(N137="Sí",O137=""),"FALTA ORDEN DE CAMBIO - SIN NÚM.; ","")&amp;IF(F137="","DÍAS PERDIDOS EN BLANCO; ","")&amp;IF(AND(N(B137)&gt;0,C137="",TODAY()-N(B137)&gt;N('Ajustes'!$B$3)),"ABIERTO - SIN FECHA DE FIN; ",""),LEN(IF(A137="","SIN OBRA; ",IF(COUNTIF('Obras'!$A$2:$A$51,A137)=0,"OBRA NO ESTÁ EN OBRAS; ",""))&amp;IF(N(B137)=0,"SIN FECHA DE INICIO; ","")&amp;IF(D137="","SIN CAUSA; ","")&amp;IF(OR(H137&lt;&gt;"Sí",NOT(OR(J137="Correo",J137="Mensaje de texto",J137="Carta",J137="Aplicación / portal"))),"SIN AVISO POR ESCRITO AL CLIENTE; ","")&amp;IF(AND(N(B137)&gt;0,N(I137)&gt;0,N(I137)-N(B137)&gt;N('Ajustes'!$B$2)),"AVISO DESPUÉS DE AJUSTES; ","")&amp;IF(AND(D137="Decisión / selección del cliente",K137&lt;&gt;"Sí"),"DECISIÓN DEL CLIENTE - SIN VISTO BUENO ESCRITO; ","")&amp;IF(AND(D137="Material en espera",N(M137)=0),"MATERIAL EN ESPERA - SIN NUEVA FECHA; ","")&amp;IF(AND(N137="Sí",O137=""),"FALTA ORDEN DE CAMBIO - SIN NÚM.; ","")&amp;IF(F137="","DÍAS PERDIDOS EN BLANCO; ","")&amp;IF(AND(N(B137)&gt;0,C137="",TODAY()-N(B137)&gt;N('Ajustes'!$B$3)),"ABIERTO - SIN FECHA DE FIN; ",""))-2)))</f>
        <v/>
      </c>
    </row>
    <row r="138">
      <c r="B138" s="7" t="n"/>
      <c r="C138" s="7" t="n"/>
      <c r="E138" s="8" t="n"/>
      <c r="G138" s="8" t="n"/>
      <c r="I138" s="7" t="n"/>
      <c r="M138" s="7" t="n"/>
      <c r="P138" s="9" t="n"/>
      <c r="R138" s="8">
        <f>IF(NOT(OR(A138&lt;&gt;"",B138&lt;&gt;"",E138&lt;&gt;"")),"",IF(IF(A138="","SIN OBRA; ",IF(COUNTIF('Obras'!$A$2:$A$51,A138)=0,"OBRA NO ESTÁ EN OBRAS; ",""))&amp;IF(N(B138)=0,"SIN FECHA DE INICIO; ","")&amp;IF(D138="","SIN CAUSA; ","")&amp;IF(OR(H138&lt;&gt;"Sí",NOT(OR(J138="Correo",J138="Mensaje de texto",J138="Carta",J138="Aplicación / portal"))),"SIN AVISO POR ESCRITO AL CLIENTE; ","")&amp;IF(AND(N(B138)&gt;0,N(I138)&gt;0,N(I138)-N(B138)&gt;N('Ajustes'!$B$2)),"AVISO DESPUÉS DE AJUSTES; ","")&amp;IF(AND(D138="Decisión / selección del cliente",K138&lt;&gt;"Sí"),"DECISIÓN DEL CLIENTE - SIN VISTO BUENO ESCRITO; ","")&amp;IF(AND(D138="Material en espera",N(M138)=0),"MATERIAL EN ESPERA - SIN NUEVA FECHA; ","")&amp;IF(AND(N138="Sí",O138=""),"FALTA ORDEN DE CAMBIO - SIN NÚM.; ","")&amp;IF(F138="","DÍAS PERDIDOS EN BLANCO; ","")&amp;IF(AND(N(B138)&gt;0,C138="",TODAY()-N(B138)&gt;N('Ajustes'!$B$3)),"ABIERTO - SIN FECHA DE FIN; ","")="","",LEFT(IF(A138="","SIN OBRA; ",IF(COUNTIF('Obras'!$A$2:$A$51,A138)=0,"OBRA NO ESTÁ EN OBRAS; ",""))&amp;IF(N(B138)=0,"SIN FECHA DE INICIO; ","")&amp;IF(D138="","SIN CAUSA; ","")&amp;IF(OR(H138&lt;&gt;"Sí",NOT(OR(J138="Correo",J138="Mensaje de texto",J138="Carta",J138="Aplicación / portal"))),"SIN AVISO POR ESCRITO AL CLIENTE; ","")&amp;IF(AND(N(B138)&gt;0,N(I138)&gt;0,N(I138)-N(B138)&gt;N('Ajustes'!$B$2)),"AVISO DESPUÉS DE AJUSTES; ","")&amp;IF(AND(D138="Decisión / selección del cliente",K138&lt;&gt;"Sí"),"DECISIÓN DEL CLIENTE - SIN VISTO BUENO ESCRITO; ","")&amp;IF(AND(D138="Material en espera",N(M138)=0),"MATERIAL EN ESPERA - SIN NUEVA FECHA; ","")&amp;IF(AND(N138="Sí",O138=""),"FALTA ORDEN DE CAMBIO - SIN NÚM.; ","")&amp;IF(F138="","DÍAS PERDIDOS EN BLANCO; ","")&amp;IF(AND(N(B138)&gt;0,C138="",TODAY()-N(B138)&gt;N('Ajustes'!$B$3)),"ABIERTO - SIN FECHA DE FIN; ",""),LEN(IF(A138="","SIN OBRA; ",IF(COUNTIF('Obras'!$A$2:$A$51,A138)=0,"OBRA NO ESTÁ EN OBRAS; ",""))&amp;IF(N(B138)=0,"SIN FECHA DE INICIO; ","")&amp;IF(D138="","SIN CAUSA; ","")&amp;IF(OR(H138&lt;&gt;"Sí",NOT(OR(J138="Correo",J138="Mensaje de texto",J138="Carta",J138="Aplicación / portal"))),"SIN AVISO POR ESCRITO AL CLIENTE; ","")&amp;IF(AND(N(B138)&gt;0,N(I138)&gt;0,N(I138)-N(B138)&gt;N('Ajustes'!$B$2)),"AVISO DESPUÉS DE AJUSTES; ","")&amp;IF(AND(D138="Decisión / selección del cliente",K138&lt;&gt;"Sí"),"DECISIÓN DEL CLIENTE - SIN VISTO BUENO ESCRITO; ","")&amp;IF(AND(D138="Material en espera",N(M138)=0),"MATERIAL EN ESPERA - SIN NUEVA FECHA; ","")&amp;IF(AND(N138="Sí",O138=""),"FALTA ORDEN DE CAMBIO - SIN NÚM.; ","")&amp;IF(F138="","DÍAS PERDIDOS EN BLANCO; ","")&amp;IF(AND(N(B138)&gt;0,C138="",TODAY()-N(B138)&gt;N('Ajustes'!$B$3)),"ABIERTO - SIN FECHA DE FIN; ",""))-2)))</f>
        <v/>
      </c>
    </row>
    <row r="139">
      <c r="B139" s="7" t="n"/>
      <c r="C139" s="7" t="n"/>
      <c r="E139" s="8" t="n"/>
      <c r="G139" s="8" t="n"/>
      <c r="I139" s="7" t="n"/>
      <c r="M139" s="7" t="n"/>
      <c r="P139" s="9" t="n"/>
      <c r="R139" s="8">
        <f>IF(NOT(OR(A139&lt;&gt;"",B139&lt;&gt;"",E139&lt;&gt;"")),"",IF(IF(A139="","SIN OBRA; ",IF(COUNTIF('Obras'!$A$2:$A$51,A139)=0,"OBRA NO ESTÁ EN OBRAS; ",""))&amp;IF(N(B139)=0,"SIN FECHA DE INICIO; ","")&amp;IF(D139="","SIN CAUSA; ","")&amp;IF(OR(H139&lt;&gt;"Sí",NOT(OR(J139="Correo",J139="Mensaje de texto",J139="Carta",J139="Aplicación / portal"))),"SIN AVISO POR ESCRITO AL CLIENTE; ","")&amp;IF(AND(N(B139)&gt;0,N(I139)&gt;0,N(I139)-N(B139)&gt;N('Ajustes'!$B$2)),"AVISO DESPUÉS DE AJUSTES; ","")&amp;IF(AND(D139="Decisión / selección del cliente",K139&lt;&gt;"Sí"),"DECISIÓN DEL CLIENTE - SIN VISTO BUENO ESCRITO; ","")&amp;IF(AND(D139="Material en espera",N(M139)=0),"MATERIAL EN ESPERA - SIN NUEVA FECHA; ","")&amp;IF(AND(N139="Sí",O139=""),"FALTA ORDEN DE CAMBIO - SIN NÚM.; ","")&amp;IF(F139="","DÍAS PERDIDOS EN BLANCO; ","")&amp;IF(AND(N(B139)&gt;0,C139="",TODAY()-N(B139)&gt;N('Ajustes'!$B$3)),"ABIERTO - SIN FECHA DE FIN; ","")="","",LEFT(IF(A139="","SIN OBRA; ",IF(COUNTIF('Obras'!$A$2:$A$51,A139)=0,"OBRA NO ESTÁ EN OBRAS; ",""))&amp;IF(N(B139)=0,"SIN FECHA DE INICIO; ","")&amp;IF(D139="","SIN CAUSA; ","")&amp;IF(OR(H139&lt;&gt;"Sí",NOT(OR(J139="Correo",J139="Mensaje de texto",J139="Carta",J139="Aplicación / portal"))),"SIN AVISO POR ESCRITO AL CLIENTE; ","")&amp;IF(AND(N(B139)&gt;0,N(I139)&gt;0,N(I139)-N(B139)&gt;N('Ajustes'!$B$2)),"AVISO DESPUÉS DE AJUSTES; ","")&amp;IF(AND(D139="Decisión / selección del cliente",K139&lt;&gt;"Sí"),"DECISIÓN DEL CLIENTE - SIN VISTO BUENO ESCRITO; ","")&amp;IF(AND(D139="Material en espera",N(M139)=0),"MATERIAL EN ESPERA - SIN NUEVA FECHA; ","")&amp;IF(AND(N139="Sí",O139=""),"FALTA ORDEN DE CAMBIO - SIN NÚM.; ","")&amp;IF(F139="","DÍAS PERDIDOS EN BLANCO; ","")&amp;IF(AND(N(B139)&gt;0,C139="",TODAY()-N(B139)&gt;N('Ajustes'!$B$3)),"ABIERTO - SIN FECHA DE FIN; ",""),LEN(IF(A139="","SIN OBRA; ",IF(COUNTIF('Obras'!$A$2:$A$51,A139)=0,"OBRA NO ESTÁ EN OBRAS; ",""))&amp;IF(N(B139)=0,"SIN FECHA DE INICIO; ","")&amp;IF(D139="","SIN CAUSA; ","")&amp;IF(OR(H139&lt;&gt;"Sí",NOT(OR(J139="Correo",J139="Mensaje de texto",J139="Carta",J139="Aplicación / portal"))),"SIN AVISO POR ESCRITO AL CLIENTE; ","")&amp;IF(AND(N(B139)&gt;0,N(I139)&gt;0,N(I139)-N(B139)&gt;N('Ajustes'!$B$2)),"AVISO DESPUÉS DE AJUSTES; ","")&amp;IF(AND(D139="Decisión / selección del cliente",K139&lt;&gt;"Sí"),"DECISIÓN DEL CLIENTE - SIN VISTO BUENO ESCRITO; ","")&amp;IF(AND(D139="Material en espera",N(M139)=0),"MATERIAL EN ESPERA - SIN NUEVA FECHA; ","")&amp;IF(AND(N139="Sí",O139=""),"FALTA ORDEN DE CAMBIO - SIN NÚM.; ","")&amp;IF(F139="","DÍAS PERDIDOS EN BLANCO; ","")&amp;IF(AND(N(B139)&gt;0,C139="",TODAY()-N(B139)&gt;N('Ajustes'!$B$3)),"ABIERTO - SIN FECHA DE FIN; ",""))-2)))</f>
        <v/>
      </c>
    </row>
    <row r="140">
      <c r="B140" s="7" t="n"/>
      <c r="C140" s="7" t="n"/>
      <c r="E140" s="8" t="n"/>
      <c r="G140" s="8" t="n"/>
      <c r="I140" s="7" t="n"/>
      <c r="M140" s="7" t="n"/>
      <c r="P140" s="9" t="n"/>
      <c r="R140" s="8">
        <f>IF(NOT(OR(A140&lt;&gt;"",B140&lt;&gt;"",E140&lt;&gt;"")),"",IF(IF(A140="","SIN OBRA; ",IF(COUNTIF('Obras'!$A$2:$A$51,A140)=0,"OBRA NO ESTÁ EN OBRAS; ",""))&amp;IF(N(B140)=0,"SIN FECHA DE INICIO; ","")&amp;IF(D140="","SIN CAUSA; ","")&amp;IF(OR(H140&lt;&gt;"Sí",NOT(OR(J140="Correo",J140="Mensaje de texto",J140="Carta",J140="Aplicación / portal"))),"SIN AVISO POR ESCRITO AL CLIENTE; ","")&amp;IF(AND(N(B140)&gt;0,N(I140)&gt;0,N(I140)-N(B140)&gt;N('Ajustes'!$B$2)),"AVISO DESPUÉS DE AJUSTES; ","")&amp;IF(AND(D140="Decisión / selección del cliente",K140&lt;&gt;"Sí"),"DECISIÓN DEL CLIENTE - SIN VISTO BUENO ESCRITO; ","")&amp;IF(AND(D140="Material en espera",N(M140)=0),"MATERIAL EN ESPERA - SIN NUEVA FECHA; ","")&amp;IF(AND(N140="Sí",O140=""),"FALTA ORDEN DE CAMBIO - SIN NÚM.; ","")&amp;IF(F140="","DÍAS PERDIDOS EN BLANCO; ","")&amp;IF(AND(N(B140)&gt;0,C140="",TODAY()-N(B140)&gt;N('Ajustes'!$B$3)),"ABIERTO - SIN FECHA DE FIN; ","")="","",LEFT(IF(A140="","SIN OBRA; ",IF(COUNTIF('Obras'!$A$2:$A$51,A140)=0,"OBRA NO ESTÁ EN OBRAS; ",""))&amp;IF(N(B140)=0,"SIN FECHA DE INICIO; ","")&amp;IF(D140="","SIN CAUSA; ","")&amp;IF(OR(H140&lt;&gt;"Sí",NOT(OR(J140="Correo",J140="Mensaje de texto",J140="Carta",J140="Aplicación / portal"))),"SIN AVISO POR ESCRITO AL CLIENTE; ","")&amp;IF(AND(N(B140)&gt;0,N(I140)&gt;0,N(I140)-N(B140)&gt;N('Ajustes'!$B$2)),"AVISO DESPUÉS DE AJUSTES; ","")&amp;IF(AND(D140="Decisión / selección del cliente",K140&lt;&gt;"Sí"),"DECISIÓN DEL CLIENTE - SIN VISTO BUENO ESCRITO; ","")&amp;IF(AND(D140="Material en espera",N(M140)=0),"MATERIAL EN ESPERA - SIN NUEVA FECHA; ","")&amp;IF(AND(N140="Sí",O140=""),"FALTA ORDEN DE CAMBIO - SIN NÚM.; ","")&amp;IF(F140="","DÍAS PERDIDOS EN BLANCO; ","")&amp;IF(AND(N(B140)&gt;0,C140="",TODAY()-N(B140)&gt;N('Ajustes'!$B$3)),"ABIERTO - SIN FECHA DE FIN; ",""),LEN(IF(A140="","SIN OBRA; ",IF(COUNTIF('Obras'!$A$2:$A$51,A140)=0,"OBRA NO ESTÁ EN OBRAS; ",""))&amp;IF(N(B140)=0,"SIN FECHA DE INICIO; ","")&amp;IF(D140="","SIN CAUSA; ","")&amp;IF(OR(H140&lt;&gt;"Sí",NOT(OR(J140="Correo",J140="Mensaje de texto",J140="Carta",J140="Aplicación / portal"))),"SIN AVISO POR ESCRITO AL CLIENTE; ","")&amp;IF(AND(N(B140)&gt;0,N(I140)&gt;0,N(I140)-N(B140)&gt;N('Ajustes'!$B$2)),"AVISO DESPUÉS DE AJUSTES; ","")&amp;IF(AND(D140="Decisión / selección del cliente",K140&lt;&gt;"Sí"),"DECISIÓN DEL CLIENTE - SIN VISTO BUENO ESCRITO; ","")&amp;IF(AND(D140="Material en espera",N(M140)=0),"MATERIAL EN ESPERA - SIN NUEVA FECHA; ","")&amp;IF(AND(N140="Sí",O140=""),"FALTA ORDEN DE CAMBIO - SIN NÚM.; ","")&amp;IF(F140="","DÍAS PERDIDOS EN BLANCO; ","")&amp;IF(AND(N(B140)&gt;0,C140="",TODAY()-N(B140)&gt;N('Ajustes'!$B$3)),"ABIERTO - SIN FECHA DE FIN; ",""))-2)))</f>
        <v/>
      </c>
    </row>
    <row r="141">
      <c r="B141" s="7" t="n"/>
      <c r="C141" s="7" t="n"/>
      <c r="E141" s="8" t="n"/>
      <c r="G141" s="8" t="n"/>
      <c r="I141" s="7" t="n"/>
      <c r="M141" s="7" t="n"/>
      <c r="P141" s="9" t="n"/>
      <c r="R141" s="8">
        <f>IF(NOT(OR(A141&lt;&gt;"",B141&lt;&gt;"",E141&lt;&gt;"")),"",IF(IF(A141="","SIN OBRA; ",IF(COUNTIF('Obras'!$A$2:$A$51,A141)=0,"OBRA NO ESTÁ EN OBRAS; ",""))&amp;IF(N(B141)=0,"SIN FECHA DE INICIO; ","")&amp;IF(D141="","SIN CAUSA; ","")&amp;IF(OR(H141&lt;&gt;"Sí",NOT(OR(J141="Correo",J141="Mensaje de texto",J141="Carta",J141="Aplicación / portal"))),"SIN AVISO POR ESCRITO AL CLIENTE; ","")&amp;IF(AND(N(B141)&gt;0,N(I141)&gt;0,N(I141)-N(B141)&gt;N('Ajustes'!$B$2)),"AVISO DESPUÉS DE AJUSTES; ","")&amp;IF(AND(D141="Decisión / selección del cliente",K141&lt;&gt;"Sí"),"DECISIÓN DEL CLIENTE - SIN VISTO BUENO ESCRITO; ","")&amp;IF(AND(D141="Material en espera",N(M141)=0),"MATERIAL EN ESPERA - SIN NUEVA FECHA; ","")&amp;IF(AND(N141="Sí",O141=""),"FALTA ORDEN DE CAMBIO - SIN NÚM.; ","")&amp;IF(F141="","DÍAS PERDIDOS EN BLANCO; ","")&amp;IF(AND(N(B141)&gt;0,C141="",TODAY()-N(B141)&gt;N('Ajustes'!$B$3)),"ABIERTO - SIN FECHA DE FIN; ","")="","",LEFT(IF(A141="","SIN OBRA; ",IF(COUNTIF('Obras'!$A$2:$A$51,A141)=0,"OBRA NO ESTÁ EN OBRAS; ",""))&amp;IF(N(B141)=0,"SIN FECHA DE INICIO; ","")&amp;IF(D141="","SIN CAUSA; ","")&amp;IF(OR(H141&lt;&gt;"Sí",NOT(OR(J141="Correo",J141="Mensaje de texto",J141="Carta",J141="Aplicación / portal"))),"SIN AVISO POR ESCRITO AL CLIENTE; ","")&amp;IF(AND(N(B141)&gt;0,N(I141)&gt;0,N(I141)-N(B141)&gt;N('Ajustes'!$B$2)),"AVISO DESPUÉS DE AJUSTES; ","")&amp;IF(AND(D141="Decisión / selección del cliente",K141&lt;&gt;"Sí"),"DECISIÓN DEL CLIENTE - SIN VISTO BUENO ESCRITO; ","")&amp;IF(AND(D141="Material en espera",N(M141)=0),"MATERIAL EN ESPERA - SIN NUEVA FECHA; ","")&amp;IF(AND(N141="Sí",O141=""),"FALTA ORDEN DE CAMBIO - SIN NÚM.; ","")&amp;IF(F141="","DÍAS PERDIDOS EN BLANCO; ","")&amp;IF(AND(N(B141)&gt;0,C141="",TODAY()-N(B141)&gt;N('Ajustes'!$B$3)),"ABIERTO - SIN FECHA DE FIN; ",""),LEN(IF(A141="","SIN OBRA; ",IF(COUNTIF('Obras'!$A$2:$A$51,A141)=0,"OBRA NO ESTÁ EN OBRAS; ",""))&amp;IF(N(B141)=0,"SIN FECHA DE INICIO; ","")&amp;IF(D141="","SIN CAUSA; ","")&amp;IF(OR(H141&lt;&gt;"Sí",NOT(OR(J141="Correo",J141="Mensaje de texto",J141="Carta",J141="Aplicación / portal"))),"SIN AVISO POR ESCRITO AL CLIENTE; ","")&amp;IF(AND(N(B141)&gt;0,N(I141)&gt;0,N(I141)-N(B141)&gt;N('Ajustes'!$B$2)),"AVISO DESPUÉS DE AJUSTES; ","")&amp;IF(AND(D141="Decisión / selección del cliente",K141&lt;&gt;"Sí"),"DECISIÓN DEL CLIENTE - SIN VISTO BUENO ESCRITO; ","")&amp;IF(AND(D141="Material en espera",N(M141)=0),"MATERIAL EN ESPERA - SIN NUEVA FECHA; ","")&amp;IF(AND(N141="Sí",O141=""),"FALTA ORDEN DE CAMBIO - SIN NÚM.; ","")&amp;IF(F141="","DÍAS PERDIDOS EN BLANCO; ","")&amp;IF(AND(N(B141)&gt;0,C141="",TODAY()-N(B141)&gt;N('Ajustes'!$B$3)),"ABIERTO - SIN FECHA DE FIN; ",""))-2)))</f>
        <v/>
      </c>
    </row>
    <row r="142">
      <c r="B142" s="7" t="n"/>
      <c r="C142" s="7" t="n"/>
      <c r="E142" s="8" t="n"/>
      <c r="G142" s="8" t="n"/>
      <c r="I142" s="7" t="n"/>
      <c r="M142" s="7" t="n"/>
      <c r="P142" s="9" t="n"/>
      <c r="R142" s="8">
        <f>IF(NOT(OR(A142&lt;&gt;"",B142&lt;&gt;"",E142&lt;&gt;"")),"",IF(IF(A142="","SIN OBRA; ",IF(COUNTIF('Obras'!$A$2:$A$51,A142)=0,"OBRA NO ESTÁ EN OBRAS; ",""))&amp;IF(N(B142)=0,"SIN FECHA DE INICIO; ","")&amp;IF(D142="","SIN CAUSA; ","")&amp;IF(OR(H142&lt;&gt;"Sí",NOT(OR(J142="Correo",J142="Mensaje de texto",J142="Carta",J142="Aplicación / portal"))),"SIN AVISO POR ESCRITO AL CLIENTE; ","")&amp;IF(AND(N(B142)&gt;0,N(I142)&gt;0,N(I142)-N(B142)&gt;N('Ajustes'!$B$2)),"AVISO DESPUÉS DE AJUSTES; ","")&amp;IF(AND(D142="Decisión / selección del cliente",K142&lt;&gt;"Sí"),"DECISIÓN DEL CLIENTE - SIN VISTO BUENO ESCRITO; ","")&amp;IF(AND(D142="Material en espera",N(M142)=0),"MATERIAL EN ESPERA - SIN NUEVA FECHA; ","")&amp;IF(AND(N142="Sí",O142=""),"FALTA ORDEN DE CAMBIO - SIN NÚM.; ","")&amp;IF(F142="","DÍAS PERDIDOS EN BLANCO; ","")&amp;IF(AND(N(B142)&gt;0,C142="",TODAY()-N(B142)&gt;N('Ajustes'!$B$3)),"ABIERTO - SIN FECHA DE FIN; ","")="","",LEFT(IF(A142="","SIN OBRA; ",IF(COUNTIF('Obras'!$A$2:$A$51,A142)=0,"OBRA NO ESTÁ EN OBRAS; ",""))&amp;IF(N(B142)=0,"SIN FECHA DE INICIO; ","")&amp;IF(D142="","SIN CAUSA; ","")&amp;IF(OR(H142&lt;&gt;"Sí",NOT(OR(J142="Correo",J142="Mensaje de texto",J142="Carta",J142="Aplicación / portal"))),"SIN AVISO POR ESCRITO AL CLIENTE; ","")&amp;IF(AND(N(B142)&gt;0,N(I142)&gt;0,N(I142)-N(B142)&gt;N('Ajustes'!$B$2)),"AVISO DESPUÉS DE AJUSTES; ","")&amp;IF(AND(D142="Decisión / selección del cliente",K142&lt;&gt;"Sí"),"DECISIÓN DEL CLIENTE - SIN VISTO BUENO ESCRITO; ","")&amp;IF(AND(D142="Material en espera",N(M142)=0),"MATERIAL EN ESPERA - SIN NUEVA FECHA; ","")&amp;IF(AND(N142="Sí",O142=""),"FALTA ORDEN DE CAMBIO - SIN NÚM.; ","")&amp;IF(F142="","DÍAS PERDIDOS EN BLANCO; ","")&amp;IF(AND(N(B142)&gt;0,C142="",TODAY()-N(B142)&gt;N('Ajustes'!$B$3)),"ABIERTO - SIN FECHA DE FIN; ",""),LEN(IF(A142="","SIN OBRA; ",IF(COUNTIF('Obras'!$A$2:$A$51,A142)=0,"OBRA NO ESTÁ EN OBRAS; ",""))&amp;IF(N(B142)=0,"SIN FECHA DE INICIO; ","")&amp;IF(D142="","SIN CAUSA; ","")&amp;IF(OR(H142&lt;&gt;"Sí",NOT(OR(J142="Correo",J142="Mensaje de texto",J142="Carta",J142="Aplicación / portal"))),"SIN AVISO POR ESCRITO AL CLIENTE; ","")&amp;IF(AND(N(B142)&gt;0,N(I142)&gt;0,N(I142)-N(B142)&gt;N('Ajustes'!$B$2)),"AVISO DESPUÉS DE AJUSTES; ","")&amp;IF(AND(D142="Decisión / selección del cliente",K142&lt;&gt;"Sí"),"DECISIÓN DEL CLIENTE - SIN VISTO BUENO ESCRITO; ","")&amp;IF(AND(D142="Material en espera",N(M142)=0),"MATERIAL EN ESPERA - SIN NUEVA FECHA; ","")&amp;IF(AND(N142="Sí",O142=""),"FALTA ORDEN DE CAMBIO - SIN NÚM.; ","")&amp;IF(F142="","DÍAS PERDIDOS EN BLANCO; ","")&amp;IF(AND(N(B142)&gt;0,C142="",TODAY()-N(B142)&gt;N('Ajustes'!$B$3)),"ABIERTO - SIN FECHA DE FIN; ",""))-2)))</f>
        <v/>
      </c>
    </row>
    <row r="143">
      <c r="B143" s="7" t="n"/>
      <c r="C143" s="7" t="n"/>
      <c r="E143" s="8" t="n"/>
      <c r="G143" s="8" t="n"/>
      <c r="I143" s="7" t="n"/>
      <c r="M143" s="7" t="n"/>
      <c r="P143" s="9" t="n"/>
      <c r="R143" s="8">
        <f>IF(NOT(OR(A143&lt;&gt;"",B143&lt;&gt;"",E143&lt;&gt;"")),"",IF(IF(A143="","SIN OBRA; ",IF(COUNTIF('Obras'!$A$2:$A$51,A143)=0,"OBRA NO ESTÁ EN OBRAS; ",""))&amp;IF(N(B143)=0,"SIN FECHA DE INICIO; ","")&amp;IF(D143="","SIN CAUSA; ","")&amp;IF(OR(H143&lt;&gt;"Sí",NOT(OR(J143="Correo",J143="Mensaje de texto",J143="Carta",J143="Aplicación / portal"))),"SIN AVISO POR ESCRITO AL CLIENTE; ","")&amp;IF(AND(N(B143)&gt;0,N(I143)&gt;0,N(I143)-N(B143)&gt;N('Ajustes'!$B$2)),"AVISO DESPUÉS DE AJUSTES; ","")&amp;IF(AND(D143="Decisión / selección del cliente",K143&lt;&gt;"Sí"),"DECISIÓN DEL CLIENTE - SIN VISTO BUENO ESCRITO; ","")&amp;IF(AND(D143="Material en espera",N(M143)=0),"MATERIAL EN ESPERA - SIN NUEVA FECHA; ","")&amp;IF(AND(N143="Sí",O143=""),"FALTA ORDEN DE CAMBIO - SIN NÚM.; ","")&amp;IF(F143="","DÍAS PERDIDOS EN BLANCO; ","")&amp;IF(AND(N(B143)&gt;0,C143="",TODAY()-N(B143)&gt;N('Ajustes'!$B$3)),"ABIERTO - SIN FECHA DE FIN; ","")="","",LEFT(IF(A143="","SIN OBRA; ",IF(COUNTIF('Obras'!$A$2:$A$51,A143)=0,"OBRA NO ESTÁ EN OBRAS; ",""))&amp;IF(N(B143)=0,"SIN FECHA DE INICIO; ","")&amp;IF(D143="","SIN CAUSA; ","")&amp;IF(OR(H143&lt;&gt;"Sí",NOT(OR(J143="Correo",J143="Mensaje de texto",J143="Carta",J143="Aplicación / portal"))),"SIN AVISO POR ESCRITO AL CLIENTE; ","")&amp;IF(AND(N(B143)&gt;0,N(I143)&gt;0,N(I143)-N(B143)&gt;N('Ajustes'!$B$2)),"AVISO DESPUÉS DE AJUSTES; ","")&amp;IF(AND(D143="Decisión / selección del cliente",K143&lt;&gt;"Sí"),"DECISIÓN DEL CLIENTE - SIN VISTO BUENO ESCRITO; ","")&amp;IF(AND(D143="Material en espera",N(M143)=0),"MATERIAL EN ESPERA - SIN NUEVA FECHA; ","")&amp;IF(AND(N143="Sí",O143=""),"FALTA ORDEN DE CAMBIO - SIN NÚM.; ","")&amp;IF(F143="","DÍAS PERDIDOS EN BLANCO; ","")&amp;IF(AND(N(B143)&gt;0,C143="",TODAY()-N(B143)&gt;N('Ajustes'!$B$3)),"ABIERTO - SIN FECHA DE FIN; ",""),LEN(IF(A143="","SIN OBRA; ",IF(COUNTIF('Obras'!$A$2:$A$51,A143)=0,"OBRA NO ESTÁ EN OBRAS; ",""))&amp;IF(N(B143)=0,"SIN FECHA DE INICIO; ","")&amp;IF(D143="","SIN CAUSA; ","")&amp;IF(OR(H143&lt;&gt;"Sí",NOT(OR(J143="Correo",J143="Mensaje de texto",J143="Carta",J143="Aplicación / portal"))),"SIN AVISO POR ESCRITO AL CLIENTE; ","")&amp;IF(AND(N(B143)&gt;0,N(I143)&gt;0,N(I143)-N(B143)&gt;N('Ajustes'!$B$2)),"AVISO DESPUÉS DE AJUSTES; ","")&amp;IF(AND(D143="Decisión / selección del cliente",K143&lt;&gt;"Sí"),"DECISIÓN DEL CLIENTE - SIN VISTO BUENO ESCRITO; ","")&amp;IF(AND(D143="Material en espera",N(M143)=0),"MATERIAL EN ESPERA - SIN NUEVA FECHA; ","")&amp;IF(AND(N143="Sí",O143=""),"FALTA ORDEN DE CAMBIO - SIN NÚM.; ","")&amp;IF(F143="","DÍAS PERDIDOS EN BLANCO; ","")&amp;IF(AND(N(B143)&gt;0,C143="",TODAY()-N(B143)&gt;N('Ajustes'!$B$3)),"ABIERTO - SIN FECHA DE FIN; ",""))-2)))</f>
        <v/>
      </c>
    </row>
    <row r="144">
      <c r="B144" s="7" t="n"/>
      <c r="C144" s="7" t="n"/>
      <c r="E144" s="8" t="n"/>
      <c r="G144" s="8" t="n"/>
      <c r="I144" s="7" t="n"/>
      <c r="M144" s="7" t="n"/>
      <c r="P144" s="9" t="n"/>
      <c r="R144" s="8">
        <f>IF(NOT(OR(A144&lt;&gt;"",B144&lt;&gt;"",E144&lt;&gt;"")),"",IF(IF(A144="","SIN OBRA; ",IF(COUNTIF('Obras'!$A$2:$A$51,A144)=0,"OBRA NO ESTÁ EN OBRAS; ",""))&amp;IF(N(B144)=0,"SIN FECHA DE INICIO; ","")&amp;IF(D144="","SIN CAUSA; ","")&amp;IF(OR(H144&lt;&gt;"Sí",NOT(OR(J144="Correo",J144="Mensaje de texto",J144="Carta",J144="Aplicación / portal"))),"SIN AVISO POR ESCRITO AL CLIENTE; ","")&amp;IF(AND(N(B144)&gt;0,N(I144)&gt;0,N(I144)-N(B144)&gt;N('Ajustes'!$B$2)),"AVISO DESPUÉS DE AJUSTES; ","")&amp;IF(AND(D144="Decisión / selección del cliente",K144&lt;&gt;"Sí"),"DECISIÓN DEL CLIENTE - SIN VISTO BUENO ESCRITO; ","")&amp;IF(AND(D144="Material en espera",N(M144)=0),"MATERIAL EN ESPERA - SIN NUEVA FECHA; ","")&amp;IF(AND(N144="Sí",O144=""),"FALTA ORDEN DE CAMBIO - SIN NÚM.; ","")&amp;IF(F144="","DÍAS PERDIDOS EN BLANCO; ","")&amp;IF(AND(N(B144)&gt;0,C144="",TODAY()-N(B144)&gt;N('Ajustes'!$B$3)),"ABIERTO - SIN FECHA DE FIN; ","")="","",LEFT(IF(A144="","SIN OBRA; ",IF(COUNTIF('Obras'!$A$2:$A$51,A144)=0,"OBRA NO ESTÁ EN OBRAS; ",""))&amp;IF(N(B144)=0,"SIN FECHA DE INICIO; ","")&amp;IF(D144="","SIN CAUSA; ","")&amp;IF(OR(H144&lt;&gt;"Sí",NOT(OR(J144="Correo",J144="Mensaje de texto",J144="Carta",J144="Aplicación / portal"))),"SIN AVISO POR ESCRITO AL CLIENTE; ","")&amp;IF(AND(N(B144)&gt;0,N(I144)&gt;0,N(I144)-N(B144)&gt;N('Ajustes'!$B$2)),"AVISO DESPUÉS DE AJUSTES; ","")&amp;IF(AND(D144="Decisión / selección del cliente",K144&lt;&gt;"Sí"),"DECISIÓN DEL CLIENTE - SIN VISTO BUENO ESCRITO; ","")&amp;IF(AND(D144="Material en espera",N(M144)=0),"MATERIAL EN ESPERA - SIN NUEVA FECHA; ","")&amp;IF(AND(N144="Sí",O144=""),"FALTA ORDEN DE CAMBIO - SIN NÚM.; ","")&amp;IF(F144="","DÍAS PERDIDOS EN BLANCO; ","")&amp;IF(AND(N(B144)&gt;0,C144="",TODAY()-N(B144)&gt;N('Ajustes'!$B$3)),"ABIERTO - SIN FECHA DE FIN; ",""),LEN(IF(A144="","SIN OBRA; ",IF(COUNTIF('Obras'!$A$2:$A$51,A144)=0,"OBRA NO ESTÁ EN OBRAS; ",""))&amp;IF(N(B144)=0,"SIN FECHA DE INICIO; ","")&amp;IF(D144="","SIN CAUSA; ","")&amp;IF(OR(H144&lt;&gt;"Sí",NOT(OR(J144="Correo",J144="Mensaje de texto",J144="Carta",J144="Aplicación / portal"))),"SIN AVISO POR ESCRITO AL CLIENTE; ","")&amp;IF(AND(N(B144)&gt;0,N(I144)&gt;0,N(I144)-N(B144)&gt;N('Ajustes'!$B$2)),"AVISO DESPUÉS DE AJUSTES; ","")&amp;IF(AND(D144="Decisión / selección del cliente",K144&lt;&gt;"Sí"),"DECISIÓN DEL CLIENTE - SIN VISTO BUENO ESCRITO; ","")&amp;IF(AND(D144="Material en espera",N(M144)=0),"MATERIAL EN ESPERA - SIN NUEVA FECHA; ","")&amp;IF(AND(N144="Sí",O144=""),"FALTA ORDEN DE CAMBIO - SIN NÚM.; ","")&amp;IF(F144="","DÍAS PERDIDOS EN BLANCO; ","")&amp;IF(AND(N(B144)&gt;0,C144="",TODAY()-N(B144)&gt;N('Ajustes'!$B$3)),"ABIERTO - SIN FECHA DE FIN; ",""))-2)))</f>
        <v/>
      </c>
    </row>
    <row r="145">
      <c r="B145" s="7" t="n"/>
      <c r="C145" s="7" t="n"/>
      <c r="E145" s="8" t="n"/>
      <c r="G145" s="8" t="n"/>
      <c r="I145" s="7" t="n"/>
      <c r="M145" s="7" t="n"/>
      <c r="P145" s="9" t="n"/>
      <c r="R145" s="8">
        <f>IF(NOT(OR(A145&lt;&gt;"",B145&lt;&gt;"",E145&lt;&gt;"")),"",IF(IF(A145="","SIN OBRA; ",IF(COUNTIF('Obras'!$A$2:$A$51,A145)=0,"OBRA NO ESTÁ EN OBRAS; ",""))&amp;IF(N(B145)=0,"SIN FECHA DE INICIO; ","")&amp;IF(D145="","SIN CAUSA; ","")&amp;IF(OR(H145&lt;&gt;"Sí",NOT(OR(J145="Correo",J145="Mensaje de texto",J145="Carta",J145="Aplicación / portal"))),"SIN AVISO POR ESCRITO AL CLIENTE; ","")&amp;IF(AND(N(B145)&gt;0,N(I145)&gt;0,N(I145)-N(B145)&gt;N('Ajustes'!$B$2)),"AVISO DESPUÉS DE AJUSTES; ","")&amp;IF(AND(D145="Decisión / selección del cliente",K145&lt;&gt;"Sí"),"DECISIÓN DEL CLIENTE - SIN VISTO BUENO ESCRITO; ","")&amp;IF(AND(D145="Material en espera",N(M145)=0),"MATERIAL EN ESPERA - SIN NUEVA FECHA; ","")&amp;IF(AND(N145="Sí",O145=""),"FALTA ORDEN DE CAMBIO - SIN NÚM.; ","")&amp;IF(F145="","DÍAS PERDIDOS EN BLANCO; ","")&amp;IF(AND(N(B145)&gt;0,C145="",TODAY()-N(B145)&gt;N('Ajustes'!$B$3)),"ABIERTO - SIN FECHA DE FIN; ","")="","",LEFT(IF(A145="","SIN OBRA; ",IF(COUNTIF('Obras'!$A$2:$A$51,A145)=0,"OBRA NO ESTÁ EN OBRAS; ",""))&amp;IF(N(B145)=0,"SIN FECHA DE INICIO; ","")&amp;IF(D145="","SIN CAUSA; ","")&amp;IF(OR(H145&lt;&gt;"Sí",NOT(OR(J145="Correo",J145="Mensaje de texto",J145="Carta",J145="Aplicación / portal"))),"SIN AVISO POR ESCRITO AL CLIENTE; ","")&amp;IF(AND(N(B145)&gt;0,N(I145)&gt;0,N(I145)-N(B145)&gt;N('Ajustes'!$B$2)),"AVISO DESPUÉS DE AJUSTES; ","")&amp;IF(AND(D145="Decisión / selección del cliente",K145&lt;&gt;"Sí"),"DECISIÓN DEL CLIENTE - SIN VISTO BUENO ESCRITO; ","")&amp;IF(AND(D145="Material en espera",N(M145)=0),"MATERIAL EN ESPERA - SIN NUEVA FECHA; ","")&amp;IF(AND(N145="Sí",O145=""),"FALTA ORDEN DE CAMBIO - SIN NÚM.; ","")&amp;IF(F145="","DÍAS PERDIDOS EN BLANCO; ","")&amp;IF(AND(N(B145)&gt;0,C145="",TODAY()-N(B145)&gt;N('Ajustes'!$B$3)),"ABIERTO - SIN FECHA DE FIN; ",""),LEN(IF(A145="","SIN OBRA; ",IF(COUNTIF('Obras'!$A$2:$A$51,A145)=0,"OBRA NO ESTÁ EN OBRAS; ",""))&amp;IF(N(B145)=0,"SIN FECHA DE INICIO; ","")&amp;IF(D145="","SIN CAUSA; ","")&amp;IF(OR(H145&lt;&gt;"Sí",NOT(OR(J145="Correo",J145="Mensaje de texto",J145="Carta",J145="Aplicación / portal"))),"SIN AVISO POR ESCRITO AL CLIENTE; ","")&amp;IF(AND(N(B145)&gt;0,N(I145)&gt;0,N(I145)-N(B145)&gt;N('Ajustes'!$B$2)),"AVISO DESPUÉS DE AJUSTES; ","")&amp;IF(AND(D145="Decisión / selección del cliente",K145&lt;&gt;"Sí"),"DECISIÓN DEL CLIENTE - SIN VISTO BUENO ESCRITO; ","")&amp;IF(AND(D145="Material en espera",N(M145)=0),"MATERIAL EN ESPERA - SIN NUEVA FECHA; ","")&amp;IF(AND(N145="Sí",O145=""),"FALTA ORDEN DE CAMBIO - SIN NÚM.; ","")&amp;IF(F145="","DÍAS PERDIDOS EN BLANCO; ","")&amp;IF(AND(N(B145)&gt;0,C145="",TODAY()-N(B145)&gt;N('Ajustes'!$B$3)),"ABIERTO - SIN FECHA DE FIN; ",""))-2)))</f>
        <v/>
      </c>
    </row>
    <row r="146">
      <c r="B146" s="7" t="n"/>
      <c r="C146" s="7" t="n"/>
      <c r="E146" s="8" t="n"/>
      <c r="G146" s="8" t="n"/>
      <c r="I146" s="7" t="n"/>
      <c r="M146" s="7" t="n"/>
      <c r="P146" s="9" t="n"/>
      <c r="R146" s="8">
        <f>IF(NOT(OR(A146&lt;&gt;"",B146&lt;&gt;"",E146&lt;&gt;"")),"",IF(IF(A146="","SIN OBRA; ",IF(COUNTIF('Obras'!$A$2:$A$51,A146)=0,"OBRA NO ESTÁ EN OBRAS; ",""))&amp;IF(N(B146)=0,"SIN FECHA DE INICIO; ","")&amp;IF(D146="","SIN CAUSA; ","")&amp;IF(OR(H146&lt;&gt;"Sí",NOT(OR(J146="Correo",J146="Mensaje de texto",J146="Carta",J146="Aplicación / portal"))),"SIN AVISO POR ESCRITO AL CLIENTE; ","")&amp;IF(AND(N(B146)&gt;0,N(I146)&gt;0,N(I146)-N(B146)&gt;N('Ajustes'!$B$2)),"AVISO DESPUÉS DE AJUSTES; ","")&amp;IF(AND(D146="Decisión / selección del cliente",K146&lt;&gt;"Sí"),"DECISIÓN DEL CLIENTE - SIN VISTO BUENO ESCRITO; ","")&amp;IF(AND(D146="Material en espera",N(M146)=0),"MATERIAL EN ESPERA - SIN NUEVA FECHA; ","")&amp;IF(AND(N146="Sí",O146=""),"FALTA ORDEN DE CAMBIO - SIN NÚM.; ","")&amp;IF(F146="","DÍAS PERDIDOS EN BLANCO; ","")&amp;IF(AND(N(B146)&gt;0,C146="",TODAY()-N(B146)&gt;N('Ajustes'!$B$3)),"ABIERTO - SIN FECHA DE FIN; ","")="","",LEFT(IF(A146="","SIN OBRA; ",IF(COUNTIF('Obras'!$A$2:$A$51,A146)=0,"OBRA NO ESTÁ EN OBRAS; ",""))&amp;IF(N(B146)=0,"SIN FECHA DE INICIO; ","")&amp;IF(D146="","SIN CAUSA; ","")&amp;IF(OR(H146&lt;&gt;"Sí",NOT(OR(J146="Correo",J146="Mensaje de texto",J146="Carta",J146="Aplicación / portal"))),"SIN AVISO POR ESCRITO AL CLIENTE; ","")&amp;IF(AND(N(B146)&gt;0,N(I146)&gt;0,N(I146)-N(B146)&gt;N('Ajustes'!$B$2)),"AVISO DESPUÉS DE AJUSTES; ","")&amp;IF(AND(D146="Decisión / selección del cliente",K146&lt;&gt;"Sí"),"DECISIÓN DEL CLIENTE - SIN VISTO BUENO ESCRITO; ","")&amp;IF(AND(D146="Material en espera",N(M146)=0),"MATERIAL EN ESPERA - SIN NUEVA FECHA; ","")&amp;IF(AND(N146="Sí",O146=""),"FALTA ORDEN DE CAMBIO - SIN NÚM.; ","")&amp;IF(F146="","DÍAS PERDIDOS EN BLANCO; ","")&amp;IF(AND(N(B146)&gt;0,C146="",TODAY()-N(B146)&gt;N('Ajustes'!$B$3)),"ABIERTO - SIN FECHA DE FIN; ",""),LEN(IF(A146="","SIN OBRA; ",IF(COUNTIF('Obras'!$A$2:$A$51,A146)=0,"OBRA NO ESTÁ EN OBRAS; ",""))&amp;IF(N(B146)=0,"SIN FECHA DE INICIO; ","")&amp;IF(D146="","SIN CAUSA; ","")&amp;IF(OR(H146&lt;&gt;"Sí",NOT(OR(J146="Correo",J146="Mensaje de texto",J146="Carta",J146="Aplicación / portal"))),"SIN AVISO POR ESCRITO AL CLIENTE; ","")&amp;IF(AND(N(B146)&gt;0,N(I146)&gt;0,N(I146)-N(B146)&gt;N('Ajustes'!$B$2)),"AVISO DESPUÉS DE AJUSTES; ","")&amp;IF(AND(D146="Decisión / selección del cliente",K146&lt;&gt;"Sí"),"DECISIÓN DEL CLIENTE - SIN VISTO BUENO ESCRITO; ","")&amp;IF(AND(D146="Material en espera",N(M146)=0),"MATERIAL EN ESPERA - SIN NUEVA FECHA; ","")&amp;IF(AND(N146="Sí",O146=""),"FALTA ORDEN DE CAMBIO - SIN NÚM.; ","")&amp;IF(F146="","DÍAS PERDIDOS EN BLANCO; ","")&amp;IF(AND(N(B146)&gt;0,C146="",TODAY()-N(B146)&gt;N('Ajustes'!$B$3)),"ABIERTO - SIN FECHA DE FIN; ",""))-2)))</f>
        <v/>
      </c>
    </row>
    <row r="147">
      <c r="B147" s="7" t="n"/>
      <c r="C147" s="7" t="n"/>
      <c r="E147" s="8" t="n"/>
      <c r="G147" s="8" t="n"/>
      <c r="I147" s="7" t="n"/>
      <c r="M147" s="7" t="n"/>
      <c r="P147" s="9" t="n"/>
      <c r="R147" s="8">
        <f>IF(NOT(OR(A147&lt;&gt;"",B147&lt;&gt;"",E147&lt;&gt;"")),"",IF(IF(A147="","SIN OBRA; ",IF(COUNTIF('Obras'!$A$2:$A$51,A147)=0,"OBRA NO ESTÁ EN OBRAS; ",""))&amp;IF(N(B147)=0,"SIN FECHA DE INICIO; ","")&amp;IF(D147="","SIN CAUSA; ","")&amp;IF(OR(H147&lt;&gt;"Sí",NOT(OR(J147="Correo",J147="Mensaje de texto",J147="Carta",J147="Aplicación / portal"))),"SIN AVISO POR ESCRITO AL CLIENTE; ","")&amp;IF(AND(N(B147)&gt;0,N(I147)&gt;0,N(I147)-N(B147)&gt;N('Ajustes'!$B$2)),"AVISO DESPUÉS DE AJUSTES; ","")&amp;IF(AND(D147="Decisión / selección del cliente",K147&lt;&gt;"Sí"),"DECISIÓN DEL CLIENTE - SIN VISTO BUENO ESCRITO; ","")&amp;IF(AND(D147="Material en espera",N(M147)=0),"MATERIAL EN ESPERA - SIN NUEVA FECHA; ","")&amp;IF(AND(N147="Sí",O147=""),"FALTA ORDEN DE CAMBIO - SIN NÚM.; ","")&amp;IF(F147="","DÍAS PERDIDOS EN BLANCO; ","")&amp;IF(AND(N(B147)&gt;0,C147="",TODAY()-N(B147)&gt;N('Ajustes'!$B$3)),"ABIERTO - SIN FECHA DE FIN; ","")="","",LEFT(IF(A147="","SIN OBRA; ",IF(COUNTIF('Obras'!$A$2:$A$51,A147)=0,"OBRA NO ESTÁ EN OBRAS; ",""))&amp;IF(N(B147)=0,"SIN FECHA DE INICIO; ","")&amp;IF(D147="","SIN CAUSA; ","")&amp;IF(OR(H147&lt;&gt;"Sí",NOT(OR(J147="Correo",J147="Mensaje de texto",J147="Carta",J147="Aplicación / portal"))),"SIN AVISO POR ESCRITO AL CLIENTE; ","")&amp;IF(AND(N(B147)&gt;0,N(I147)&gt;0,N(I147)-N(B147)&gt;N('Ajustes'!$B$2)),"AVISO DESPUÉS DE AJUSTES; ","")&amp;IF(AND(D147="Decisión / selección del cliente",K147&lt;&gt;"Sí"),"DECISIÓN DEL CLIENTE - SIN VISTO BUENO ESCRITO; ","")&amp;IF(AND(D147="Material en espera",N(M147)=0),"MATERIAL EN ESPERA - SIN NUEVA FECHA; ","")&amp;IF(AND(N147="Sí",O147=""),"FALTA ORDEN DE CAMBIO - SIN NÚM.; ","")&amp;IF(F147="","DÍAS PERDIDOS EN BLANCO; ","")&amp;IF(AND(N(B147)&gt;0,C147="",TODAY()-N(B147)&gt;N('Ajustes'!$B$3)),"ABIERTO - SIN FECHA DE FIN; ",""),LEN(IF(A147="","SIN OBRA; ",IF(COUNTIF('Obras'!$A$2:$A$51,A147)=0,"OBRA NO ESTÁ EN OBRAS; ",""))&amp;IF(N(B147)=0,"SIN FECHA DE INICIO; ","")&amp;IF(D147="","SIN CAUSA; ","")&amp;IF(OR(H147&lt;&gt;"Sí",NOT(OR(J147="Correo",J147="Mensaje de texto",J147="Carta",J147="Aplicación / portal"))),"SIN AVISO POR ESCRITO AL CLIENTE; ","")&amp;IF(AND(N(B147)&gt;0,N(I147)&gt;0,N(I147)-N(B147)&gt;N('Ajustes'!$B$2)),"AVISO DESPUÉS DE AJUSTES; ","")&amp;IF(AND(D147="Decisión / selección del cliente",K147&lt;&gt;"Sí"),"DECISIÓN DEL CLIENTE - SIN VISTO BUENO ESCRITO; ","")&amp;IF(AND(D147="Material en espera",N(M147)=0),"MATERIAL EN ESPERA - SIN NUEVA FECHA; ","")&amp;IF(AND(N147="Sí",O147=""),"FALTA ORDEN DE CAMBIO - SIN NÚM.; ","")&amp;IF(F147="","DÍAS PERDIDOS EN BLANCO; ","")&amp;IF(AND(N(B147)&gt;0,C147="",TODAY()-N(B147)&gt;N('Ajustes'!$B$3)),"ABIERTO - SIN FECHA DE FIN; ",""))-2)))</f>
        <v/>
      </c>
    </row>
    <row r="148">
      <c r="B148" s="7" t="n"/>
      <c r="C148" s="7" t="n"/>
      <c r="E148" s="8" t="n"/>
      <c r="G148" s="8" t="n"/>
      <c r="I148" s="7" t="n"/>
      <c r="M148" s="7" t="n"/>
      <c r="P148" s="9" t="n"/>
      <c r="R148" s="8">
        <f>IF(NOT(OR(A148&lt;&gt;"",B148&lt;&gt;"",E148&lt;&gt;"")),"",IF(IF(A148="","SIN OBRA; ",IF(COUNTIF('Obras'!$A$2:$A$51,A148)=0,"OBRA NO ESTÁ EN OBRAS; ",""))&amp;IF(N(B148)=0,"SIN FECHA DE INICIO; ","")&amp;IF(D148="","SIN CAUSA; ","")&amp;IF(OR(H148&lt;&gt;"Sí",NOT(OR(J148="Correo",J148="Mensaje de texto",J148="Carta",J148="Aplicación / portal"))),"SIN AVISO POR ESCRITO AL CLIENTE; ","")&amp;IF(AND(N(B148)&gt;0,N(I148)&gt;0,N(I148)-N(B148)&gt;N('Ajustes'!$B$2)),"AVISO DESPUÉS DE AJUSTES; ","")&amp;IF(AND(D148="Decisión / selección del cliente",K148&lt;&gt;"Sí"),"DECISIÓN DEL CLIENTE - SIN VISTO BUENO ESCRITO; ","")&amp;IF(AND(D148="Material en espera",N(M148)=0),"MATERIAL EN ESPERA - SIN NUEVA FECHA; ","")&amp;IF(AND(N148="Sí",O148=""),"FALTA ORDEN DE CAMBIO - SIN NÚM.; ","")&amp;IF(F148="","DÍAS PERDIDOS EN BLANCO; ","")&amp;IF(AND(N(B148)&gt;0,C148="",TODAY()-N(B148)&gt;N('Ajustes'!$B$3)),"ABIERTO - SIN FECHA DE FIN; ","")="","",LEFT(IF(A148="","SIN OBRA; ",IF(COUNTIF('Obras'!$A$2:$A$51,A148)=0,"OBRA NO ESTÁ EN OBRAS; ",""))&amp;IF(N(B148)=0,"SIN FECHA DE INICIO; ","")&amp;IF(D148="","SIN CAUSA; ","")&amp;IF(OR(H148&lt;&gt;"Sí",NOT(OR(J148="Correo",J148="Mensaje de texto",J148="Carta",J148="Aplicación / portal"))),"SIN AVISO POR ESCRITO AL CLIENTE; ","")&amp;IF(AND(N(B148)&gt;0,N(I148)&gt;0,N(I148)-N(B148)&gt;N('Ajustes'!$B$2)),"AVISO DESPUÉS DE AJUSTES; ","")&amp;IF(AND(D148="Decisión / selección del cliente",K148&lt;&gt;"Sí"),"DECISIÓN DEL CLIENTE - SIN VISTO BUENO ESCRITO; ","")&amp;IF(AND(D148="Material en espera",N(M148)=0),"MATERIAL EN ESPERA - SIN NUEVA FECHA; ","")&amp;IF(AND(N148="Sí",O148=""),"FALTA ORDEN DE CAMBIO - SIN NÚM.; ","")&amp;IF(F148="","DÍAS PERDIDOS EN BLANCO; ","")&amp;IF(AND(N(B148)&gt;0,C148="",TODAY()-N(B148)&gt;N('Ajustes'!$B$3)),"ABIERTO - SIN FECHA DE FIN; ",""),LEN(IF(A148="","SIN OBRA; ",IF(COUNTIF('Obras'!$A$2:$A$51,A148)=0,"OBRA NO ESTÁ EN OBRAS; ",""))&amp;IF(N(B148)=0,"SIN FECHA DE INICIO; ","")&amp;IF(D148="","SIN CAUSA; ","")&amp;IF(OR(H148&lt;&gt;"Sí",NOT(OR(J148="Correo",J148="Mensaje de texto",J148="Carta",J148="Aplicación / portal"))),"SIN AVISO POR ESCRITO AL CLIENTE; ","")&amp;IF(AND(N(B148)&gt;0,N(I148)&gt;0,N(I148)-N(B148)&gt;N('Ajustes'!$B$2)),"AVISO DESPUÉS DE AJUSTES; ","")&amp;IF(AND(D148="Decisión / selección del cliente",K148&lt;&gt;"Sí"),"DECISIÓN DEL CLIENTE - SIN VISTO BUENO ESCRITO; ","")&amp;IF(AND(D148="Material en espera",N(M148)=0),"MATERIAL EN ESPERA - SIN NUEVA FECHA; ","")&amp;IF(AND(N148="Sí",O148=""),"FALTA ORDEN DE CAMBIO - SIN NÚM.; ","")&amp;IF(F148="","DÍAS PERDIDOS EN BLANCO; ","")&amp;IF(AND(N(B148)&gt;0,C148="",TODAY()-N(B148)&gt;N('Ajustes'!$B$3)),"ABIERTO - SIN FECHA DE FIN; ",""))-2)))</f>
        <v/>
      </c>
    </row>
    <row r="149">
      <c r="B149" s="7" t="n"/>
      <c r="C149" s="7" t="n"/>
      <c r="E149" s="8" t="n"/>
      <c r="G149" s="8" t="n"/>
      <c r="I149" s="7" t="n"/>
      <c r="M149" s="7" t="n"/>
      <c r="P149" s="9" t="n"/>
      <c r="R149" s="8">
        <f>IF(NOT(OR(A149&lt;&gt;"",B149&lt;&gt;"",E149&lt;&gt;"")),"",IF(IF(A149="","SIN OBRA; ",IF(COUNTIF('Obras'!$A$2:$A$51,A149)=0,"OBRA NO ESTÁ EN OBRAS; ",""))&amp;IF(N(B149)=0,"SIN FECHA DE INICIO; ","")&amp;IF(D149="","SIN CAUSA; ","")&amp;IF(OR(H149&lt;&gt;"Sí",NOT(OR(J149="Correo",J149="Mensaje de texto",J149="Carta",J149="Aplicación / portal"))),"SIN AVISO POR ESCRITO AL CLIENTE; ","")&amp;IF(AND(N(B149)&gt;0,N(I149)&gt;0,N(I149)-N(B149)&gt;N('Ajustes'!$B$2)),"AVISO DESPUÉS DE AJUSTES; ","")&amp;IF(AND(D149="Decisión / selección del cliente",K149&lt;&gt;"Sí"),"DECISIÓN DEL CLIENTE - SIN VISTO BUENO ESCRITO; ","")&amp;IF(AND(D149="Material en espera",N(M149)=0),"MATERIAL EN ESPERA - SIN NUEVA FECHA; ","")&amp;IF(AND(N149="Sí",O149=""),"FALTA ORDEN DE CAMBIO - SIN NÚM.; ","")&amp;IF(F149="","DÍAS PERDIDOS EN BLANCO; ","")&amp;IF(AND(N(B149)&gt;0,C149="",TODAY()-N(B149)&gt;N('Ajustes'!$B$3)),"ABIERTO - SIN FECHA DE FIN; ","")="","",LEFT(IF(A149="","SIN OBRA; ",IF(COUNTIF('Obras'!$A$2:$A$51,A149)=0,"OBRA NO ESTÁ EN OBRAS; ",""))&amp;IF(N(B149)=0,"SIN FECHA DE INICIO; ","")&amp;IF(D149="","SIN CAUSA; ","")&amp;IF(OR(H149&lt;&gt;"Sí",NOT(OR(J149="Correo",J149="Mensaje de texto",J149="Carta",J149="Aplicación / portal"))),"SIN AVISO POR ESCRITO AL CLIENTE; ","")&amp;IF(AND(N(B149)&gt;0,N(I149)&gt;0,N(I149)-N(B149)&gt;N('Ajustes'!$B$2)),"AVISO DESPUÉS DE AJUSTES; ","")&amp;IF(AND(D149="Decisión / selección del cliente",K149&lt;&gt;"Sí"),"DECISIÓN DEL CLIENTE - SIN VISTO BUENO ESCRITO; ","")&amp;IF(AND(D149="Material en espera",N(M149)=0),"MATERIAL EN ESPERA - SIN NUEVA FECHA; ","")&amp;IF(AND(N149="Sí",O149=""),"FALTA ORDEN DE CAMBIO - SIN NÚM.; ","")&amp;IF(F149="","DÍAS PERDIDOS EN BLANCO; ","")&amp;IF(AND(N(B149)&gt;0,C149="",TODAY()-N(B149)&gt;N('Ajustes'!$B$3)),"ABIERTO - SIN FECHA DE FIN; ",""),LEN(IF(A149="","SIN OBRA; ",IF(COUNTIF('Obras'!$A$2:$A$51,A149)=0,"OBRA NO ESTÁ EN OBRAS; ",""))&amp;IF(N(B149)=0,"SIN FECHA DE INICIO; ","")&amp;IF(D149="","SIN CAUSA; ","")&amp;IF(OR(H149&lt;&gt;"Sí",NOT(OR(J149="Correo",J149="Mensaje de texto",J149="Carta",J149="Aplicación / portal"))),"SIN AVISO POR ESCRITO AL CLIENTE; ","")&amp;IF(AND(N(B149)&gt;0,N(I149)&gt;0,N(I149)-N(B149)&gt;N('Ajustes'!$B$2)),"AVISO DESPUÉS DE AJUSTES; ","")&amp;IF(AND(D149="Decisión / selección del cliente",K149&lt;&gt;"Sí"),"DECISIÓN DEL CLIENTE - SIN VISTO BUENO ESCRITO; ","")&amp;IF(AND(D149="Material en espera",N(M149)=0),"MATERIAL EN ESPERA - SIN NUEVA FECHA; ","")&amp;IF(AND(N149="Sí",O149=""),"FALTA ORDEN DE CAMBIO - SIN NÚM.; ","")&amp;IF(F149="","DÍAS PERDIDOS EN BLANCO; ","")&amp;IF(AND(N(B149)&gt;0,C149="",TODAY()-N(B149)&gt;N('Ajustes'!$B$3)),"ABIERTO - SIN FECHA DE FIN; ",""))-2)))</f>
        <v/>
      </c>
    </row>
    <row r="150">
      <c r="B150" s="7" t="n"/>
      <c r="C150" s="7" t="n"/>
      <c r="E150" s="8" t="n"/>
      <c r="G150" s="8" t="n"/>
      <c r="I150" s="7" t="n"/>
      <c r="M150" s="7" t="n"/>
      <c r="P150" s="9" t="n"/>
      <c r="R150" s="8">
        <f>IF(NOT(OR(A150&lt;&gt;"",B150&lt;&gt;"",E150&lt;&gt;"")),"",IF(IF(A150="","SIN OBRA; ",IF(COUNTIF('Obras'!$A$2:$A$51,A150)=0,"OBRA NO ESTÁ EN OBRAS; ",""))&amp;IF(N(B150)=0,"SIN FECHA DE INICIO; ","")&amp;IF(D150="","SIN CAUSA; ","")&amp;IF(OR(H150&lt;&gt;"Sí",NOT(OR(J150="Correo",J150="Mensaje de texto",J150="Carta",J150="Aplicación / portal"))),"SIN AVISO POR ESCRITO AL CLIENTE; ","")&amp;IF(AND(N(B150)&gt;0,N(I150)&gt;0,N(I150)-N(B150)&gt;N('Ajustes'!$B$2)),"AVISO DESPUÉS DE AJUSTES; ","")&amp;IF(AND(D150="Decisión / selección del cliente",K150&lt;&gt;"Sí"),"DECISIÓN DEL CLIENTE - SIN VISTO BUENO ESCRITO; ","")&amp;IF(AND(D150="Material en espera",N(M150)=0),"MATERIAL EN ESPERA - SIN NUEVA FECHA; ","")&amp;IF(AND(N150="Sí",O150=""),"FALTA ORDEN DE CAMBIO - SIN NÚM.; ","")&amp;IF(F150="","DÍAS PERDIDOS EN BLANCO; ","")&amp;IF(AND(N(B150)&gt;0,C150="",TODAY()-N(B150)&gt;N('Ajustes'!$B$3)),"ABIERTO - SIN FECHA DE FIN; ","")="","",LEFT(IF(A150="","SIN OBRA; ",IF(COUNTIF('Obras'!$A$2:$A$51,A150)=0,"OBRA NO ESTÁ EN OBRAS; ",""))&amp;IF(N(B150)=0,"SIN FECHA DE INICIO; ","")&amp;IF(D150="","SIN CAUSA; ","")&amp;IF(OR(H150&lt;&gt;"Sí",NOT(OR(J150="Correo",J150="Mensaje de texto",J150="Carta",J150="Aplicación / portal"))),"SIN AVISO POR ESCRITO AL CLIENTE; ","")&amp;IF(AND(N(B150)&gt;0,N(I150)&gt;0,N(I150)-N(B150)&gt;N('Ajustes'!$B$2)),"AVISO DESPUÉS DE AJUSTES; ","")&amp;IF(AND(D150="Decisión / selección del cliente",K150&lt;&gt;"Sí"),"DECISIÓN DEL CLIENTE - SIN VISTO BUENO ESCRITO; ","")&amp;IF(AND(D150="Material en espera",N(M150)=0),"MATERIAL EN ESPERA - SIN NUEVA FECHA; ","")&amp;IF(AND(N150="Sí",O150=""),"FALTA ORDEN DE CAMBIO - SIN NÚM.; ","")&amp;IF(F150="","DÍAS PERDIDOS EN BLANCO; ","")&amp;IF(AND(N(B150)&gt;0,C150="",TODAY()-N(B150)&gt;N('Ajustes'!$B$3)),"ABIERTO - SIN FECHA DE FIN; ",""),LEN(IF(A150="","SIN OBRA; ",IF(COUNTIF('Obras'!$A$2:$A$51,A150)=0,"OBRA NO ESTÁ EN OBRAS; ",""))&amp;IF(N(B150)=0,"SIN FECHA DE INICIO; ","")&amp;IF(D150="","SIN CAUSA; ","")&amp;IF(OR(H150&lt;&gt;"Sí",NOT(OR(J150="Correo",J150="Mensaje de texto",J150="Carta",J150="Aplicación / portal"))),"SIN AVISO POR ESCRITO AL CLIENTE; ","")&amp;IF(AND(N(B150)&gt;0,N(I150)&gt;0,N(I150)-N(B150)&gt;N('Ajustes'!$B$2)),"AVISO DESPUÉS DE AJUSTES; ","")&amp;IF(AND(D150="Decisión / selección del cliente",K150&lt;&gt;"Sí"),"DECISIÓN DEL CLIENTE - SIN VISTO BUENO ESCRITO; ","")&amp;IF(AND(D150="Material en espera",N(M150)=0),"MATERIAL EN ESPERA - SIN NUEVA FECHA; ","")&amp;IF(AND(N150="Sí",O150=""),"FALTA ORDEN DE CAMBIO - SIN NÚM.; ","")&amp;IF(F150="","DÍAS PERDIDOS EN BLANCO; ","")&amp;IF(AND(N(B150)&gt;0,C150="",TODAY()-N(B150)&gt;N('Ajustes'!$B$3)),"ABIERTO - SIN FECHA DE FIN; ",""))-2)))</f>
        <v/>
      </c>
    </row>
    <row r="151">
      <c r="B151" s="7" t="n"/>
      <c r="C151" s="7" t="n"/>
      <c r="E151" s="8" t="n"/>
      <c r="G151" s="8" t="n"/>
      <c r="I151" s="7" t="n"/>
      <c r="M151" s="7" t="n"/>
      <c r="P151" s="9" t="n"/>
      <c r="R151" s="8">
        <f>IF(NOT(OR(A151&lt;&gt;"",B151&lt;&gt;"",E151&lt;&gt;"")),"",IF(IF(A151="","SIN OBRA; ",IF(COUNTIF('Obras'!$A$2:$A$51,A151)=0,"OBRA NO ESTÁ EN OBRAS; ",""))&amp;IF(N(B151)=0,"SIN FECHA DE INICIO; ","")&amp;IF(D151="","SIN CAUSA; ","")&amp;IF(OR(H151&lt;&gt;"Sí",NOT(OR(J151="Correo",J151="Mensaje de texto",J151="Carta",J151="Aplicación / portal"))),"SIN AVISO POR ESCRITO AL CLIENTE; ","")&amp;IF(AND(N(B151)&gt;0,N(I151)&gt;0,N(I151)-N(B151)&gt;N('Ajustes'!$B$2)),"AVISO DESPUÉS DE AJUSTES; ","")&amp;IF(AND(D151="Decisión / selección del cliente",K151&lt;&gt;"Sí"),"DECISIÓN DEL CLIENTE - SIN VISTO BUENO ESCRITO; ","")&amp;IF(AND(D151="Material en espera",N(M151)=0),"MATERIAL EN ESPERA - SIN NUEVA FECHA; ","")&amp;IF(AND(N151="Sí",O151=""),"FALTA ORDEN DE CAMBIO - SIN NÚM.; ","")&amp;IF(F151="","DÍAS PERDIDOS EN BLANCO; ","")&amp;IF(AND(N(B151)&gt;0,C151="",TODAY()-N(B151)&gt;N('Ajustes'!$B$3)),"ABIERTO - SIN FECHA DE FIN; ","")="","",LEFT(IF(A151="","SIN OBRA; ",IF(COUNTIF('Obras'!$A$2:$A$51,A151)=0,"OBRA NO ESTÁ EN OBRAS; ",""))&amp;IF(N(B151)=0,"SIN FECHA DE INICIO; ","")&amp;IF(D151="","SIN CAUSA; ","")&amp;IF(OR(H151&lt;&gt;"Sí",NOT(OR(J151="Correo",J151="Mensaje de texto",J151="Carta",J151="Aplicación / portal"))),"SIN AVISO POR ESCRITO AL CLIENTE; ","")&amp;IF(AND(N(B151)&gt;0,N(I151)&gt;0,N(I151)-N(B151)&gt;N('Ajustes'!$B$2)),"AVISO DESPUÉS DE AJUSTES; ","")&amp;IF(AND(D151="Decisión / selección del cliente",K151&lt;&gt;"Sí"),"DECISIÓN DEL CLIENTE - SIN VISTO BUENO ESCRITO; ","")&amp;IF(AND(D151="Material en espera",N(M151)=0),"MATERIAL EN ESPERA - SIN NUEVA FECHA; ","")&amp;IF(AND(N151="Sí",O151=""),"FALTA ORDEN DE CAMBIO - SIN NÚM.; ","")&amp;IF(F151="","DÍAS PERDIDOS EN BLANCO; ","")&amp;IF(AND(N(B151)&gt;0,C151="",TODAY()-N(B151)&gt;N('Ajustes'!$B$3)),"ABIERTO - SIN FECHA DE FIN; ",""),LEN(IF(A151="","SIN OBRA; ",IF(COUNTIF('Obras'!$A$2:$A$51,A151)=0,"OBRA NO ESTÁ EN OBRAS; ",""))&amp;IF(N(B151)=0,"SIN FECHA DE INICIO; ","")&amp;IF(D151="","SIN CAUSA; ","")&amp;IF(OR(H151&lt;&gt;"Sí",NOT(OR(J151="Correo",J151="Mensaje de texto",J151="Carta",J151="Aplicación / portal"))),"SIN AVISO POR ESCRITO AL CLIENTE; ","")&amp;IF(AND(N(B151)&gt;0,N(I151)&gt;0,N(I151)-N(B151)&gt;N('Ajustes'!$B$2)),"AVISO DESPUÉS DE AJUSTES; ","")&amp;IF(AND(D151="Decisión / selección del cliente",K151&lt;&gt;"Sí"),"DECISIÓN DEL CLIENTE - SIN VISTO BUENO ESCRITO; ","")&amp;IF(AND(D151="Material en espera",N(M151)=0),"MATERIAL EN ESPERA - SIN NUEVA FECHA; ","")&amp;IF(AND(N151="Sí",O151=""),"FALTA ORDEN DE CAMBIO - SIN NÚM.; ","")&amp;IF(F151="","DÍAS PERDIDOS EN BLANCO; ","")&amp;IF(AND(N(B151)&gt;0,C151="",TODAY()-N(B151)&gt;N('Ajustes'!$B$3)),"ABIERTO - SIN FECHA DE FIN; ",""))-2)))</f>
        <v/>
      </c>
    </row>
    <row r="152">
      <c r="B152" s="7" t="n"/>
      <c r="C152" s="7" t="n"/>
      <c r="E152" s="8" t="n"/>
      <c r="G152" s="8" t="n"/>
      <c r="I152" s="7" t="n"/>
      <c r="M152" s="7" t="n"/>
      <c r="P152" s="9" t="n"/>
      <c r="R152" s="8">
        <f>IF(NOT(OR(A152&lt;&gt;"",B152&lt;&gt;"",E152&lt;&gt;"")),"",IF(IF(A152="","SIN OBRA; ",IF(COUNTIF('Obras'!$A$2:$A$51,A152)=0,"OBRA NO ESTÁ EN OBRAS; ",""))&amp;IF(N(B152)=0,"SIN FECHA DE INICIO; ","")&amp;IF(D152="","SIN CAUSA; ","")&amp;IF(OR(H152&lt;&gt;"Sí",NOT(OR(J152="Correo",J152="Mensaje de texto",J152="Carta",J152="Aplicación / portal"))),"SIN AVISO POR ESCRITO AL CLIENTE; ","")&amp;IF(AND(N(B152)&gt;0,N(I152)&gt;0,N(I152)-N(B152)&gt;N('Ajustes'!$B$2)),"AVISO DESPUÉS DE AJUSTES; ","")&amp;IF(AND(D152="Decisión / selección del cliente",K152&lt;&gt;"Sí"),"DECISIÓN DEL CLIENTE - SIN VISTO BUENO ESCRITO; ","")&amp;IF(AND(D152="Material en espera",N(M152)=0),"MATERIAL EN ESPERA - SIN NUEVA FECHA; ","")&amp;IF(AND(N152="Sí",O152=""),"FALTA ORDEN DE CAMBIO - SIN NÚM.; ","")&amp;IF(F152="","DÍAS PERDIDOS EN BLANCO; ","")&amp;IF(AND(N(B152)&gt;0,C152="",TODAY()-N(B152)&gt;N('Ajustes'!$B$3)),"ABIERTO - SIN FECHA DE FIN; ","")="","",LEFT(IF(A152="","SIN OBRA; ",IF(COUNTIF('Obras'!$A$2:$A$51,A152)=0,"OBRA NO ESTÁ EN OBRAS; ",""))&amp;IF(N(B152)=0,"SIN FECHA DE INICIO; ","")&amp;IF(D152="","SIN CAUSA; ","")&amp;IF(OR(H152&lt;&gt;"Sí",NOT(OR(J152="Correo",J152="Mensaje de texto",J152="Carta",J152="Aplicación / portal"))),"SIN AVISO POR ESCRITO AL CLIENTE; ","")&amp;IF(AND(N(B152)&gt;0,N(I152)&gt;0,N(I152)-N(B152)&gt;N('Ajustes'!$B$2)),"AVISO DESPUÉS DE AJUSTES; ","")&amp;IF(AND(D152="Decisión / selección del cliente",K152&lt;&gt;"Sí"),"DECISIÓN DEL CLIENTE - SIN VISTO BUENO ESCRITO; ","")&amp;IF(AND(D152="Material en espera",N(M152)=0),"MATERIAL EN ESPERA - SIN NUEVA FECHA; ","")&amp;IF(AND(N152="Sí",O152=""),"FALTA ORDEN DE CAMBIO - SIN NÚM.; ","")&amp;IF(F152="","DÍAS PERDIDOS EN BLANCO; ","")&amp;IF(AND(N(B152)&gt;0,C152="",TODAY()-N(B152)&gt;N('Ajustes'!$B$3)),"ABIERTO - SIN FECHA DE FIN; ",""),LEN(IF(A152="","SIN OBRA; ",IF(COUNTIF('Obras'!$A$2:$A$51,A152)=0,"OBRA NO ESTÁ EN OBRAS; ",""))&amp;IF(N(B152)=0,"SIN FECHA DE INICIO; ","")&amp;IF(D152="","SIN CAUSA; ","")&amp;IF(OR(H152&lt;&gt;"Sí",NOT(OR(J152="Correo",J152="Mensaje de texto",J152="Carta",J152="Aplicación / portal"))),"SIN AVISO POR ESCRITO AL CLIENTE; ","")&amp;IF(AND(N(B152)&gt;0,N(I152)&gt;0,N(I152)-N(B152)&gt;N('Ajustes'!$B$2)),"AVISO DESPUÉS DE AJUSTES; ","")&amp;IF(AND(D152="Decisión / selección del cliente",K152&lt;&gt;"Sí"),"DECISIÓN DEL CLIENTE - SIN VISTO BUENO ESCRITO; ","")&amp;IF(AND(D152="Material en espera",N(M152)=0),"MATERIAL EN ESPERA - SIN NUEVA FECHA; ","")&amp;IF(AND(N152="Sí",O152=""),"FALTA ORDEN DE CAMBIO - SIN NÚM.; ","")&amp;IF(F152="","DÍAS PERDIDOS EN BLANCO; ","")&amp;IF(AND(N(B152)&gt;0,C152="",TODAY()-N(B152)&gt;N('Ajustes'!$B$3)),"ABIERTO - SIN FECHA DE FIN; ",""))-2)))</f>
        <v/>
      </c>
    </row>
    <row r="153">
      <c r="B153" s="7" t="n"/>
      <c r="C153" s="7" t="n"/>
      <c r="E153" s="8" t="n"/>
      <c r="G153" s="8" t="n"/>
      <c r="I153" s="7" t="n"/>
      <c r="M153" s="7" t="n"/>
      <c r="P153" s="9" t="n"/>
      <c r="R153" s="8">
        <f>IF(NOT(OR(A153&lt;&gt;"",B153&lt;&gt;"",E153&lt;&gt;"")),"",IF(IF(A153="","SIN OBRA; ",IF(COUNTIF('Obras'!$A$2:$A$51,A153)=0,"OBRA NO ESTÁ EN OBRAS; ",""))&amp;IF(N(B153)=0,"SIN FECHA DE INICIO; ","")&amp;IF(D153="","SIN CAUSA; ","")&amp;IF(OR(H153&lt;&gt;"Sí",NOT(OR(J153="Correo",J153="Mensaje de texto",J153="Carta",J153="Aplicación / portal"))),"SIN AVISO POR ESCRITO AL CLIENTE; ","")&amp;IF(AND(N(B153)&gt;0,N(I153)&gt;0,N(I153)-N(B153)&gt;N('Ajustes'!$B$2)),"AVISO DESPUÉS DE AJUSTES; ","")&amp;IF(AND(D153="Decisión / selección del cliente",K153&lt;&gt;"Sí"),"DECISIÓN DEL CLIENTE - SIN VISTO BUENO ESCRITO; ","")&amp;IF(AND(D153="Material en espera",N(M153)=0),"MATERIAL EN ESPERA - SIN NUEVA FECHA; ","")&amp;IF(AND(N153="Sí",O153=""),"FALTA ORDEN DE CAMBIO - SIN NÚM.; ","")&amp;IF(F153="","DÍAS PERDIDOS EN BLANCO; ","")&amp;IF(AND(N(B153)&gt;0,C153="",TODAY()-N(B153)&gt;N('Ajustes'!$B$3)),"ABIERTO - SIN FECHA DE FIN; ","")="","",LEFT(IF(A153="","SIN OBRA; ",IF(COUNTIF('Obras'!$A$2:$A$51,A153)=0,"OBRA NO ESTÁ EN OBRAS; ",""))&amp;IF(N(B153)=0,"SIN FECHA DE INICIO; ","")&amp;IF(D153="","SIN CAUSA; ","")&amp;IF(OR(H153&lt;&gt;"Sí",NOT(OR(J153="Correo",J153="Mensaje de texto",J153="Carta",J153="Aplicación / portal"))),"SIN AVISO POR ESCRITO AL CLIENTE; ","")&amp;IF(AND(N(B153)&gt;0,N(I153)&gt;0,N(I153)-N(B153)&gt;N('Ajustes'!$B$2)),"AVISO DESPUÉS DE AJUSTES; ","")&amp;IF(AND(D153="Decisión / selección del cliente",K153&lt;&gt;"Sí"),"DECISIÓN DEL CLIENTE - SIN VISTO BUENO ESCRITO; ","")&amp;IF(AND(D153="Material en espera",N(M153)=0),"MATERIAL EN ESPERA - SIN NUEVA FECHA; ","")&amp;IF(AND(N153="Sí",O153=""),"FALTA ORDEN DE CAMBIO - SIN NÚM.; ","")&amp;IF(F153="","DÍAS PERDIDOS EN BLANCO; ","")&amp;IF(AND(N(B153)&gt;0,C153="",TODAY()-N(B153)&gt;N('Ajustes'!$B$3)),"ABIERTO - SIN FECHA DE FIN; ",""),LEN(IF(A153="","SIN OBRA; ",IF(COUNTIF('Obras'!$A$2:$A$51,A153)=0,"OBRA NO ESTÁ EN OBRAS; ",""))&amp;IF(N(B153)=0,"SIN FECHA DE INICIO; ","")&amp;IF(D153="","SIN CAUSA; ","")&amp;IF(OR(H153&lt;&gt;"Sí",NOT(OR(J153="Correo",J153="Mensaje de texto",J153="Carta",J153="Aplicación / portal"))),"SIN AVISO POR ESCRITO AL CLIENTE; ","")&amp;IF(AND(N(B153)&gt;0,N(I153)&gt;0,N(I153)-N(B153)&gt;N('Ajustes'!$B$2)),"AVISO DESPUÉS DE AJUSTES; ","")&amp;IF(AND(D153="Decisión / selección del cliente",K153&lt;&gt;"Sí"),"DECISIÓN DEL CLIENTE - SIN VISTO BUENO ESCRITO; ","")&amp;IF(AND(D153="Material en espera",N(M153)=0),"MATERIAL EN ESPERA - SIN NUEVA FECHA; ","")&amp;IF(AND(N153="Sí",O153=""),"FALTA ORDEN DE CAMBIO - SIN NÚM.; ","")&amp;IF(F153="","DÍAS PERDIDOS EN BLANCO; ","")&amp;IF(AND(N(B153)&gt;0,C153="",TODAY()-N(B153)&gt;N('Ajustes'!$B$3)),"ABIERTO - SIN FECHA DE FIN; ",""))-2)))</f>
        <v/>
      </c>
    </row>
    <row r="154">
      <c r="B154" s="7" t="n"/>
      <c r="C154" s="7" t="n"/>
      <c r="E154" s="8" t="n"/>
      <c r="G154" s="8" t="n"/>
      <c r="I154" s="7" t="n"/>
      <c r="M154" s="7" t="n"/>
      <c r="P154" s="9" t="n"/>
      <c r="R154" s="8">
        <f>IF(NOT(OR(A154&lt;&gt;"",B154&lt;&gt;"",E154&lt;&gt;"")),"",IF(IF(A154="","SIN OBRA; ",IF(COUNTIF('Obras'!$A$2:$A$51,A154)=0,"OBRA NO ESTÁ EN OBRAS; ",""))&amp;IF(N(B154)=0,"SIN FECHA DE INICIO; ","")&amp;IF(D154="","SIN CAUSA; ","")&amp;IF(OR(H154&lt;&gt;"Sí",NOT(OR(J154="Correo",J154="Mensaje de texto",J154="Carta",J154="Aplicación / portal"))),"SIN AVISO POR ESCRITO AL CLIENTE; ","")&amp;IF(AND(N(B154)&gt;0,N(I154)&gt;0,N(I154)-N(B154)&gt;N('Ajustes'!$B$2)),"AVISO DESPUÉS DE AJUSTES; ","")&amp;IF(AND(D154="Decisión / selección del cliente",K154&lt;&gt;"Sí"),"DECISIÓN DEL CLIENTE - SIN VISTO BUENO ESCRITO; ","")&amp;IF(AND(D154="Material en espera",N(M154)=0),"MATERIAL EN ESPERA - SIN NUEVA FECHA; ","")&amp;IF(AND(N154="Sí",O154=""),"FALTA ORDEN DE CAMBIO - SIN NÚM.; ","")&amp;IF(F154="","DÍAS PERDIDOS EN BLANCO; ","")&amp;IF(AND(N(B154)&gt;0,C154="",TODAY()-N(B154)&gt;N('Ajustes'!$B$3)),"ABIERTO - SIN FECHA DE FIN; ","")="","",LEFT(IF(A154="","SIN OBRA; ",IF(COUNTIF('Obras'!$A$2:$A$51,A154)=0,"OBRA NO ESTÁ EN OBRAS; ",""))&amp;IF(N(B154)=0,"SIN FECHA DE INICIO; ","")&amp;IF(D154="","SIN CAUSA; ","")&amp;IF(OR(H154&lt;&gt;"Sí",NOT(OR(J154="Correo",J154="Mensaje de texto",J154="Carta",J154="Aplicación / portal"))),"SIN AVISO POR ESCRITO AL CLIENTE; ","")&amp;IF(AND(N(B154)&gt;0,N(I154)&gt;0,N(I154)-N(B154)&gt;N('Ajustes'!$B$2)),"AVISO DESPUÉS DE AJUSTES; ","")&amp;IF(AND(D154="Decisión / selección del cliente",K154&lt;&gt;"Sí"),"DECISIÓN DEL CLIENTE - SIN VISTO BUENO ESCRITO; ","")&amp;IF(AND(D154="Material en espera",N(M154)=0),"MATERIAL EN ESPERA - SIN NUEVA FECHA; ","")&amp;IF(AND(N154="Sí",O154=""),"FALTA ORDEN DE CAMBIO - SIN NÚM.; ","")&amp;IF(F154="","DÍAS PERDIDOS EN BLANCO; ","")&amp;IF(AND(N(B154)&gt;0,C154="",TODAY()-N(B154)&gt;N('Ajustes'!$B$3)),"ABIERTO - SIN FECHA DE FIN; ",""),LEN(IF(A154="","SIN OBRA; ",IF(COUNTIF('Obras'!$A$2:$A$51,A154)=0,"OBRA NO ESTÁ EN OBRAS; ",""))&amp;IF(N(B154)=0,"SIN FECHA DE INICIO; ","")&amp;IF(D154="","SIN CAUSA; ","")&amp;IF(OR(H154&lt;&gt;"Sí",NOT(OR(J154="Correo",J154="Mensaje de texto",J154="Carta",J154="Aplicación / portal"))),"SIN AVISO POR ESCRITO AL CLIENTE; ","")&amp;IF(AND(N(B154)&gt;0,N(I154)&gt;0,N(I154)-N(B154)&gt;N('Ajustes'!$B$2)),"AVISO DESPUÉS DE AJUSTES; ","")&amp;IF(AND(D154="Decisión / selección del cliente",K154&lt;&gt;"Sí"),"DECISIÓN DEL CLIENTE - SIN VISTO BUENO ESCRITO; ","")&amp;IF(AND(D154="Material en espera",N(M154)=0),"MATERIAL EN ESPERA - SIN NUEVA FECHA; ","")&amp;IF(AND(N154="Sí",O154=""),"FALTA ORDEN DE CAMBIO - SIN NÚM.; ","")&amp;IF(F154="","DÍAS PERDIDOS EN BLANCO; ","")&amp;IF(AND(N(B154)&gt;0,C154="",TODAY()-N(B154)&gt;N('Ajustes'!$B$3)),"ABIERTO - SIN FECHA DE FIN; ",""))-2)))</f>
        <v/>
      </c>
    </row>
    <row r="155">
      <c r="B155" s="7" t="n"/>
      <c r="C155" s="7" t="n"/>
      <c r="E155" s="8" t="n"/>
      <c r="G155" s="8" t="n"/>
      <c r="I155" s="7" t="n"/>
      <c r="M155" s="7" t="n"/>
      <c r="P155" s="9" t="n"/>
      <c r="R155" s="8">
        <f>IF(NOT(OR(A155&lt;&gt;"",B155&lt;&gt;"",E155&lt;&gt;"")),"",IF(IF(A155="","SIN OBRA; ",IF(COUNTIF('Obras'!$A$2:$A$51,A155)=0,"OBRA NO ESTÁ EN OBRAS; ",""))&amp;IF(N(B155)=0,"SIN FECHA DE INICIO; ","")&amp;IF(D155="","SIN CAUSA; ","")&amp;IF(OR(H155&lt;&gt;"Sí",NOT(OR(J155="Correo",J155="Mensaje de texto",J155="Carta",J155="Aplicación / portal"))),"SIN AVISO POR ESCRITO AL CLIENTE; ","")&amp;IF(AND(N(B155)&gt;0,N(I155)&gt;0,N(I155)-N(B155)&gt;N('Ajustes'!$B$2)),"AVISO DESPUÉS DE AJUSTES; ","")&amp;IF(AND(D155="Decisión / selección del cliente",K155&lt;&gt;"Sí"),"DECISIÓN DEL CLIENTE - SIN VISTO BUENO ESCRITO; ","")&amp;IF(AND(D155="Material en espera",N(M155)=0),"MATERIAL EN ESPERA - SIN NUEVA FECHA; ","")&amp;IF(AND(N155="Sí",O155=""),"FALTA ORDEN DE CAMBIO - SIN NÚM.; ","")&amp;IF(F155="","DÍAS PERDIDOS EN BLANCO; ","")&amp;IF(AND(N(B155)&gt;0,C155="",TODAY()-N(B155)&gt;N('Ajustes'!$B$3)),"ABIERTO - SIN FECHA DE FIN; ","")="","",LEFT(IF(A155="","SIN OBRA; ",IF(COUNTIF('Obras'!$A$2:$A$51,A155)=0,"OBRA NO ESTÁ EN OBRAS; ",""))&amp;IF(N(B155)=0,"SIN FECHA DE INICIO; ","")&amp;IF(D155="","SIN CAUSA; ","")&amp;IF(OR(H155&lt;&gt;"Sí",NOT(OR(J155="Correo",J155="Mensaje de texto",J155="Carta",J155="Aplicación / portal"))),"SIN AVISO POR ESCRITO AL CLIENTE; ","")&amp;IF(AND(N(B155)&gt;0,N(I155)&gt;0,N(I155)-N(B155)&gt;N('Ajustes'!$B$2)),"AVISO DESPUÉS DE AJUSTES; ","")&amp;IF(AND(D155="Decisión / selección del cliente",K155&lt;&gt;"Sí"),"DECISIÓN DEL CLIENTE - SIN VISTO BUENO ESCRITO; ","")&amp;IF(AND(D155="Material en espera",N(M155)=0),"MATERIAL EN ESPERA - SIN NUEVA FECHA; ","")&amp;IF(AND(N155="Sí",O155=""),"FALTA ORDEN DE CAMBIO - SIN NÚM.; ","")&amp;IF(F155="","DÍAS PERDIDOS EN BLANCO; ","")&amp;IF(AND(N(B155)&gt;0,C155="",TODAY()-N(B155)&gt;N('Ajustes'!$B$3)),"ABIERTO - SIN FECHA DE FIN; ",""),LEN(IF(A155="","SIN OBRA; ",IF(COUNTIF('Obras'!$A$2:$A$51,A155)=0,"OBRA NO ESTÁ EN OBRAS; ",""))&amp;IF(N(B155)=0,"SIN FECHA DE INICIO; ","")&amp;IF(D155="","SIN CAUSA; ","")&amp;IF(OR(H155&lt;&gt;"Sí",NOT(OR(J155="Correo",J155="Mensaje de texto",J155="Carta",J155="Aplicación / portal"))),"SIN AVISO POR ESCRITO AL CLIENTE; ","")&amp;IF(AND(N(B155)&gt;0,N(I155)&gt;0,N(I155)-N(B155)&gt;N('Ajustes'!$B$2)),"AVISO DESPUÉS DE AJUSTES; ","")&amp;IF(AND(D155="Decisión / selección del cliente",K155&lt;&gt;"Sí"),"DECISIÓN DEL CLIENTE - SIN VISTO BUENO ESCRITO; ","")&amp;IF(AND(D155="Material en espera",N(M155)=0),"MATERIAL EN ESPERA - SIN NUEVA FECHA; ","")&amp;IF(AND(N155="Sí",O155=""),"FALTA ORDEN DE CAMBIO - SIN NÚM.; ","")&amp;IF(F155="","DÍAS PERDIDOS EN BLANCO; ","")&amp;IF(AND(N(B155)&gt;0,C155="",TODAY()-N(B155)&gt;N('Ajustes'!$B$3)),"ABIERTO - SIN FECHA DE FIN; ",""))-2)))</f>
        <v/>
      </c>
    </row>
    <row r="156">
      <c r="B156" s="7" t="n"/>
      <c r="C156" s="7" t="n"/>
      <c r="E156" s="8" t="n"/>
      <c r="G156" s="8" t="n"/>
      <c r="I156" s="7" t="n"/>
      <c r="M156" s="7" t="n"/>
      <c r="P156" s="9" t="n"/>
      <c r="R156" s="8">
        <f>IF(NOT(OR(A156&lt;&gt;"",B156&lt;&gt;"",E156&lt;&gt;"")),"",IF(IF(A156="","SIN OBRA; ",IF(COUNTIF('Obras'!$A$2:$A$51,A156)=0,"OBRA NO ESTÁ EN OBRAS; ",""))&amp;IF(N(B156)=0,"SIN FECHA DE INICIO; ","")&amp;IF(D156="","SIN CAUSA; ","")&amp;IF(OR(H156&lt;&gt;"Sí",NOT(OR(J156="Correo",J156="Mensaje de texto",J156="Carta",J156="Aplicación / portal"))),"SIN AVISO POR ESCRITO AL CLIENTE; ","")&amp;IF(AND(N(B156)&gt;0,N(I156)&gt;0,N(I156)-N(B156)&gt;N('Ajustes'!$B$2)),"AVISO DESPUÉS DE AJUSTES; ","")&amp;IF(AND(D156="Decisión / selección del cliente",K156&lt;&gt;"Sí"),"DECISIÓN DEL CLIENTE - SIN VISTO BUENO ESCRITO; ","")&amp;IF(AND(D156="Material en espera",N(M156)=0),"MATERIAL EN ESPERA - SIN NUEVA FECHA; ","")&amp;IF(AND(N156="Sí",O156=""),"FALTA ORDEN DE CAMBIO - SIN NÚM.; ","")&amp;IF(F156="","DÍAS PERDIDOS EN BLANCO; ","")&amp;IF(AND(N(B156)&gt;0,C156="",TODAY()-N(B156)&gt;N('Ajustes'!$B$3)),"ABIERTO - SIN FECHA DE FIN; ","")="","",LEFT(IF(A156="","SIN OBRA; ",IF(COUNTIF('Obras'!$A$2:$A$51,A156)=0,"OBRA NO ESTÁ EN OBRAS; ",""))&amp;IF(N(B156)=0,"SIN FECHA DE INICIO; ","")&amp;IF(D156="","SIN CAUSA; ","")&amp;IF(OR(H156&lt;&gt;"Sí",NOT(OR(J156="Correo",J156="Mensaje de texto",J156="Carta",J156="Aplicación / portal"))),"SIN AVISO POR ESCRITO AL CLIENTE; ","")&amp;IF(AND(N(B156)&gt;0,N(I156)&gt;0,N(I156)-N(B156)&gt;N('Ajustes'!$B$2)),"AVISO DESPUÉS DE AJUSTES; ","")&amp;IF(AND(D156="Decisión / selección del cliente",K156&lt;&gt;"Sí"),"DECISIÓN DEL CLIENTE - SIN VISTO BUENO ESCRITO; ","")&amp;IF(AND(D156="Material en espera",N(M156)=0),"MATERIAL EN ESPERA - SIN NUEVA FECHA; ","")&amp;IF(AND(N156="Sí",O156=""),"FALTA ORDEN DE CAMBIO - SIN NÚM.; ","")&amp;IF(F156="","DÍAS PERDIDOS EN BLANCO; ","")&amp;IF(AND(N(B156)&gt;0,C156="",TODAY()-N(B156)&gt;N('Ajustes'!$B$3)),"ABIERTO - SIN FECHA DE FIN; ",""),LEN(IF(A156="","SIN OBRA; ",IF(COUNTIF('Obras'!$A$2:$A$51,A156)=0,"OBRA NO ESTÁ EN OBRAS; ",""))&amp;IF(N(B156)=0,"SIN FECHA DE INICIO; ","")&amp;IF(D156="","SIN CAUSA; ","")&amp;IF(OR(H156&lt;&gt;"Sí",NOT(OR(J156="Correo",J156="Mensaje de texto",J156="Carta",J156="Aplicación / portal"))),"SIN AVISO POR ESCRITO AL CLIENTE; ","")&amp;IF(AND(N(B156)&gt;0,N(I156)&gt;0,N(I156)-N(B156)&gt;N('Ajustes'!$B$2)),"AVISO DESPUÉS DE AJUSTES; ","")&amp;IF(AND(D156="Decisión / selección del cliente",K156&lt;&gt;"Sí"),"DECISIÓN DEL CLIENTE - SIN VISTO BUENO ESCRITO; ","")&amp;IF(AND(D156="Material en espera",N(M156)=0),"MATERIAL EN ESPERA - SIN NUEVA FECHA; ","")&amp;IF(AND(N156="Sí",O156=""),"FALTA ORDEN DE CAMBIO - SIN NÚM.; ","")&amp;IF(F156="","DÍAS PERDIDOS EN BLANCO; ","")&amp;IF(AND(N(B156)&gt;0,C156="",TODAY()-N(B156)&gt;N('Ajustes'!$B$3)),"ABIERTO - SIN FECHA DE FIN; ",""))-2)))</f>
        <v/>
      </c>
    </row>
    <row r="157">
      <c r="B157" s="7" t="n"/>
      <c r="C157" s="7" t="n"/>
      <c r="E157" s="8" t="n"/>
      <c r="G157" s="8" t="n"/>
      <c r="I157" s="7" t="n"/>
      <c r="M157" s="7" t="n"/>
      <c r="P157" s="9" t="n"/>
      <c r="R157" s="8">
        <f>IF(NOT(OR(A157&lt;&gt;"",B157&lt;&gt;"",E157&lt;&gt;"")),"",IF(IF(A157="","SIN OBRA; ",IF(COUNTIF('Obras'!$A$2:$A$51,A157)=0,"OBRA NO ESTÁ EN OBRAS; ",""))&amp;IF(N(B157)=0,"SIN FECHA DE INICIO; ","")&amp;IF(D157="","SIN CAUSA; ","")&amp;IF(OR(H157&lt;&gt;"Sí",NOT(OR(J157="Correo",J157="Mensaje de texto",J157="Carta",J157="Aplicación / portal"))),"SIN AVISO POR ESCRITO AL CLIENTE; ","")&amp;IF(AND(N(B157)&gt;0,N(I157)&gt;0,N(I157)-N(B157)&gt;N('Ajustes'!$B$2)),"AVISO DESPUÉS DE AJUSTES; ","")&amp;IF(AND(D157="Decisión / selección del cliente",K157&lt;&gt;"Sí"),"DECISIÓN DEL CLIENTE - SIN VISTO BUENO ESCRITO; ","")&amp;IF(AND(D157="Material en espera",N(M157)=0),"MATERIAL EN ESPERA - SIN NUEVA FECHA; ","")&amp;IF(AND(N157="Sí",O157=""),"FALTA ORDEN DE CAMBIO - SIN NÚM.; ","")&amp;IF(F157="","DÍAS PERDIDOS EN BLANCO; ","")&amp;IF(AND(N(B157)&gt;0,C157="",TODAY()-N(B157)&gt;N('Ajustes'!$B$3)),"ABIERTO - SIN FECHA DE FIN; ","")="","",LEFT(IF(A157="","SIN OBRA; ",IF(COUNTIF('Obras'!$A$2:$A$51,A157)=0,"OBRA NO ESTÁ EN OBRAS; ",""))&amp;IF(N(B157)=0,"SIN FECHA DE INICIO; ","")&amp;IF(D157="","SIN CAUSA; ","")&amp;IF(OR(H157&lt;&gt;"Sí",NOT(OR(J157="Correo",J157="Mensaje de texto",J157="Carta",J157="Aplicación / portal"))),"SIN AVISO POR ESCRITO AL CLIENTE; ","")&amp;IF(AND(N(B157)&gt;0,N(I157)&gt;0,N(I157)-N(B157)&gt;N('Ajustes'!$B$2)),"AVISO DESPUÉS DE AJUSTES; ","")&amp;IF(AND(D157="Decisión / selección del cliente",K157&lt;&gt;"Sí"),"DECISIÓN DEL CLIENTE - SIN VISTO BUENO ESCRITO; ","")&amp;IF(AND(D157="Material en espera",N(M157)=0),"MATERIAL EN ESPERA - SIN NUEVA FECHA; ","")&amp;IF(AND(N157="Sí",O157=""),"FALTA ORDEN DE CAMBIO - SIN NÚM.; ","")&amp;IF(F157="","DÍAS PERDIDOS EN BLANCO; ","")&amp;IF(AND(N(B157)&gt;0,C157="",TODAY()-N(B157)&gt;N('Ajustes'!$B$3)),"ABIERTO - SIN FECHA DE FIN; ",""),LEN(IF(A157="","SIN OBRA; ",IF(COUNTIF('Obras'!$A$2:$A$51,A157)=0,"OBRA NO ESTÁ EN OBRAS; ",""))&amp;IF(N(B157)=0,"SIN FECHA DE INICIO; ","")&amp;IF(D157="","SIN CAUSA; ","")&amp;IF(OR(H157&lt;&gt;"Sí",NOT(OR(J157="Correo",J157="Mensaje de texto",J157="Carta",J157="Aplicación / portal"))),"SIN AVISO POR ESCRITO AL CLIENTE; ","")&amp;IF(AND(N(B157)&gt;0,N(I157)&gt;0,N(I157)-N(B157)&gt;N('Ajustes'!$B$2)),"AVISO DESPUÉS DE AJUSTES; ","")&amp;IF(AND(D157="Decisión / selección del cliente",K157&lt;&gt;"Sí"),"DECISIÓN DEL CLIENTE - SIN VISTO BUENO ESCRITO; ","")&amp;IF(AND(D157="Material en espera",N(M157)=0),"MATERIAL EN ESPERA - SIN NUEVA FECHA; ","")&amp;IF(AND(N157="Sí",O157=""),"FALTA ORDEN DE CAMBIO - SIN NÚM.; ","")&amp;IF(F157="","DÍAS PERDIDOS EN BLANCO; ","")&amp;IF(AND(N(B157)&gt;0,C157="",TODAY()-N(B157)&gt;N('Ajustes'!$B$3)),"ABIERTO - SIN FECHA DE FIN; ",""))-2)))</f>
        <v/>
      </c>
    </row>
    <row r="158">
      <c r="B158" s="7" t="n"/>
      <c r="C158" s="7" t="n"/>
      <c r="E158" s="8" t="n"/>
      <c r="G158" s="8" t="n"/>
      <c r="I158" s="7" t="n"/>
      <c r="M158" s="7" t="n"/>
      <c r="P158" s="9" t="n"/>
      <c r="R158" s="8">
        <f>IF(NOT(OR(A158&lt;&gt;"",B158&lt;&gt;"",E158&lt;&gt;"")),"",IF(IF(A158="","SIN OBRA; ",IF(COUNTIF('Obras'!$A$2:$A$51,A158)=0,"OBRA NO ESTÁ EN OBRAS; ",""))&amp;IF(N(B158)=0,"SIN FECHA DE INICIO; ","")&amp;IF(D158="","SIN CAUSA; ","")&amp;IF(OR(H158&lt;&gt;"Sí",NOT(OR(J158="Correo",J158="Mensaje de texto",J158="Carta",J158="Aplicación / portal"))),"SIN AVISO POR ESCRITO AL CLIENTE; ","")&amp;IF(AND(N(B158)&gt;0,N(I158)&gt;0,N(I158)-N(B158)&gt;N('Ajustes'!$B$2)),"AVISO DESPUÉS DE AJUSTES; ","")&amp;IF(AND(D158="Decisión / selección del cliente",K158&lt;&gt;"Sí"),"DECISIÓN DEL CLIENTE - SIN VISTO BUENO ESCRITO; ","")&amp;IF(AND(D158="Material en espera",N(M158)=0),"MATERIAL EN ESPERA - SIN NUEVA FECHA; ","")&amp;IF(AND(N158="Sí",O158=""),"FALTA ORDEN DE CAMBIO - SIN NÚM.; ","")&amp;IF(F158="","DÍAS PERDIDOS EN BLANCO; ","")&amp;IF(AND(N(B158)&gt;0,C158="",TODAY()-N(B158)&gt;N('Ajustes'!$B$3)),"ABIERTO - SIN FECHA DE FIN; ","")="","",LEFT(IF(A158="","SIN OBRA; ",IF(COUNTIF('Obras'!$A$2:$A$51,A158)=0,"OBRA NO ESTÁ EN OBRAS; ",""))&amp;IF(N(B158)=0,"SIN FECHA DE INICIO; ","")&amp;IF(D158="","SIN CAUSA; ","")&amp;IF(OR(H158&lt;&gt;"Sí",NOT(OR(J158="Correo",J158="Mensaje de texto",J158="Carta",J158="Aplicación / portal"))),"SIN AVISO POR ESCRITO AL CLIENTE; ","")&amp;IF(AND(N(B158)&gt;0,N(I158)&gt;0,N(I158)-N(B158)&gt;N('Ajustes'!$B$2)),"AVISO DESPUÉS DE AJUSTES; ","")&amp;IF(AND(D158="Decisión / selección del cliente",K158&lt;&gt;"Sí"),"DECISIÓN DEL CLIENTE - SIN VISTO BUENO ESCRITO; ","")&amp;IF(AND(D158="Material en espera",N(M158)=0),"MATERIAL EN ESPERA - SIN NUEVA FECHA; ","")&amp;IF(AND(N158="Sí",O158=""),"FALTA ORDEN DE CAMBIO - SIN NÚM.; ","")&amp;IF(F158="","DÍAS PERDIDOS EN BLANCO; ","")&amp;IF(AND(N(B158)&gt;0,C158="",TODAY()-N(B158)&gt;N('Ajustes'!$B$3)),"ABIERTO - SIN FECHA DE FIN; ",""),LEN(IF(A158="","SIN OBRA; ",IF(COUNTIF('Obras'!$A$2:$A$51,A158)=0,"OBRA NO ESTÁ EN OBRAS; ",""))&amp;IF(N(B158)=0,"SIN FECHA DE INICIO; ","")&amp;IF(D158="","SIN CAUSA; ","")&amp;IF(OR(H158&lt;&gt;"Sí",NOT(OR(J158="Correo",J158="Mensaje de texto",J158="Carta",J158="Aplicación / portal"))),"SIN AVISO POR ESCRITO AL CLIENTE; ","")&amp;IF(AND(N(B158)&gt;0,N(I158)&gt;0,N(I158)-N(B158)&gt;N('Ajustes'!$B$2)),"AVISO DESPUÉS DE AJUSTES; ","")&amp;IF(AND(D158="Decisión / selección del cliente",K158&lt;&gt;"Sí"),"DECISIÓN DEL CLIENTE - SIN VISTO BUENO ESCRITO; ","")&amp;IF(AND(D158="Material en espera",N(M158)=0),"MATERIAL EN ESPERA - SIN NUEVA FECHA; ","")&amp;IF(AND(N158="Sí",O158=""),"FALTA ORDEN DE CAMBIO - SIN NÚM.; ","")&amp;IF(F158="","DÍAS PERDIDOS EN BLANCO; ","")&amp;IF(AND(N(B158)&gt;0,C158="",TODAY()-N(B158)&gt;N('Ajustes'!$B$3)),"ABIERTO - SIN FECHA DE FIN; ",""))-2)))</f>
        <v/>
      </c>
    </row>
    <row r="159">
      <c r="B159" s="7" t="n"/>
      <c r="C159" s="7" t="n"/>
      <c r="E159" s="8" t="n"/>
      <c r="G159" s="8" t="n"/>
      <c r="I159" s="7" t="n"/>
      <c r="M159" s="7" t="n"/>
      <c r="P159" s="9" t="n"/>
      <c r="R159" s="8">
        <f>IF(NOT(OR(A159&lt;&gt;"",B159&lt;&gt;"",E159&lt;&gt;"")),"",IF(IF(A159="","SIN OBRA; ",IF(COUNTIF('Obras'!$A$2:$A$51,A159)=0,"OBRA NO ESTÁ EN OBRAS; ",""))&amp;IF(N(B159)=0,"SIN FECHA DE INICIO; ","")&amp;IF(D159="","SIN CAUSA; ","")&amp;IF(OR(H159&lt;&gt;"Sí",NOT(OR(J159="Correo",J159="Mensaje de texto",J159="Carta",J159="Aplicación / portal"))),"SIN AVISO POR ESCRITO AL CLIENTE; ","")&amp;IF(AND(N(B159)&gt;0,N(I159)&gt;0,N(I159)-N(B159)&gt;N('Ajustes'!$B$2)),"AVISO DESPUÉS DE AJUSTES; ","")&amp;IF(AND(D159="Decisión / selección del cliente",K159&lt;&gt;"Sí"),"DECISIÓN DEL CLIENTE - SIN VISTO BUENO ESCRITO; ","")&amp;IF(AND(D159="Material en espera",N(M159)=0),"MATERIAL EN ESPERA - SIN NUEVA FECHA; ","")&amp;IF(AND(N159="Sí",O159=""),"FALTA ORDEN DE CAMBIO - SIN NÚM.; ","")&amp;IF(F159="","DÍAS PERDIDOS EN BLANCO; ","")&amp;IF(AND(N(B159)&gt;0,C159="",TODAY()-N(B159)&gt;N('Ajustes'!$B$3)),"ABIERTO - SIN FECHA DE FIN; ","")="","",LEFT(IF(A159="","SIN OBRA; ",IF(COUNTIF('Obras'!$A$2:$A$51,A159)=0,"OBRA NO ESTÁ EN OBRAS; ",""))&amp;IF(N(B159)=0,"SIN FECHA DE INICIO; ","")&amp;IF(D159="","SIN CAUSA; ","")&amp;IF(OR(H159&lt;&gt;"Sí",NOT(OR(J159="Correo",J159="Mensaje de texto",J159="Carta",J159="Aplicación / portal"))),"SIN AVISO POR ESCRITO AL CLIENTE; ","")&amp;IF(AND(N(B159)&gt;0,N(I159)&gt;0,N(I159)-N(B159)&gt;N('Ajustes'!$B$2)),"AVISO DESPUÉS DE AJUSTES; ","")&amp;IF(AND(D159="Decisión / selección del cliente",K159&lt;&gt;"Sí"),"DECISIÓN DEL CLIENTE - SIN VISTO BUENO ESCRITO; ","")&amp;IF(AND(D159="Material en espera",N(M159)=0),"MATERIAL EN ESPERA - SIN NUEVA FECHA; ","")&amp;IF(AND(N159="Sí",O159=""),"FALTA ORDEN DE CAMBIO - SIN NÚM.; ","")&amp;IF(F159="","DÍAS PERDIDOS EN BLANCO; ","")&amp;IF(AND(N(B159)&gt;0,C159="",TODAY()-N(B159)&gt;N('Ajustes'!$B$3)),"ABIERTO - SIN FECHA DE FIN; ",""),LEN(IF(A159="","SIN OBRA; ",IF(COUNTIF('Obras'!$A$2:$A$51,A159)=0,"OBRA NO ESTÁ EN OBRAS; ",""))&amp;IF(N(B159)=0,"SIN FECHA DE INICIO; ","")&amp;IF(D159="","SIN CAUSA; ","")&amp;IF(OR(H159&lt;&gt;"Sí",NOT(OR(J159="Correo",J159="Mensaje de texto",J159="Carta",J159="Aplicación / portal"))),"SIN AVISO POR ESCRITO AL CLIENTE; ","")&amp;IF(AND(N(B159)&gt;0,N(I159)&gt;0,N(I159)-N(B159)&gt;N('Ajustes'!$B$2)),"AVISO DESPUÉS DE AJUSTES; ","")&amp;IF(AND(D159="Decisión / selección del cliente",K159&lt;&gt;"Sí"),"DECISIÓN DEL CLIENTE - SIN VISTO BUENO ESCRITO; ","")&amp;IF(AND(D159="Material en espera",N(M159)=0),"MATERIAL EN ESPERA - SIN NUEVA FECHA; ","")&amp;IF(AND(N159="Sí",O159=""),"FALTA ORDEN DE CAMBIO - SIN NÚM.; ","")&amp;IF(F159="","DÍAS PERDIDOS EN BLANCO; ","")&amp;IF(AND(N(B159)&gt;0,C159="",TODAY()-N(B159)&gt;N('Ajustes'!$B$3)),"ABIERTO - SIN FECHA DE FIN; ",""))-2)))</f>
        <v/>
      </c>
    </row>
    <row r="160">
      <c r="B160" s="7" t="n"/>
      <c r="C160" s="7" t="n"/>
      <c r="E160" s="8" t="n"/>
      <c r="G160" s="8" t="n"/>
      <c r="I160" s="7" t="n"/>
      <c r="M160" s="7" t="n"/>
      <c r="P160" s="9" t="n"/>
      <c r="R160" s="8">
        <f>IF(NOT(OR(A160&lt;&gt;"",B160&lt;&gt;"",E160&lt;&gt;"")),"",IF(IF(A160="","SIN OBRA; ",IF(COUNTIF('Obras'!$A$2:$A$51,A160)=0,"OBRA NO ESTÁ EN OBRAS; ",""))&amp;IF(N(B160)=0,"SIN FECHA DE INICIO; ","")&amp;IF(D160="","SIN CAUSA; ","")&amp;IF(OR(H160&lt;&gt;"Sí",NOT(OR(J160="Correo",J160="Mensaje de texto",J160="Carta",J160="Aplicación / portal"))),"SIN AVISO POR ESCRITO AL CLIENTE; ","")&amp;IF(AND(N(B160)&gt;0,N(I160)&gt;0,N(I160)-N(B160)&gt;N('Ajustes'!$B$2)),"AVISO DESPUÉS DE AJUSTES; ","")&amp;IF(AND(D160="Decisión / selección del cliente",K160&lt;&gt;"Sí"),"DECISIÓN DEL CLIENTE - SIN VISTO BUENO ESCRITO; ","")&amp;IF(AND(D160="Material en espera",N(M160)=0),"MATERIAL EN ESPERA - SIN NUEVA FECHA; ","")&amp;IF(AND(N160="Sí",O160=""),"FALTA ORDEN DE CAMBIO - SIN NÚM.; ","")&amp;IF(F160="","DÍAS PERDIDOS EN BLANCO; ","")&amp;IF(AND(N(B160)&gt;0,C160="",TODAY()-N(B160)&gt;N('Ajustes'!$B$3)),"ABIERTO - SIN FECHA DE FIN; ","")="","",LEFT(IF(A160="","SIN OBRA; ",IF(COUNTIF('Obras'!$A$2:$A$51,A160)=0,"OBRA NO ESTÁ EN OBRAS; ",""))&amp;IF(N(B160)=0,"SIN FECHA DE INICIO; ","")&amp;IF(D160="","SIN CAUSA; ","")&amp;IF(OR(H160&lt;&gt;"Sí",NOT(OR(J160="Correo",J160="Mensaje de texto",J160="Carta",J160="Aplicación / portal"))),"SIN AVISO POR ESCRITO AL CLIENTE; ","")&amp;IF(AND(N(B160)&gt;0,N(I160)&gt;0,N(I160)-N(B160)&gt;N('Ajustes'!$B$2)),"AVISO DESPUÉS DE AJUSTES; ","")&amp;IF(AND(D160="Decisión / selección del cliente",K160&lt;&gt;"Sí"),"DECISIÓN DEL CLIENTE - SIN VISTO BUENO ESCRITO; ","")&amp;IF(AND(D160="Material en espera",N(M160)=0),"MATERIAL EN ESPERA - SIN NUEVA FECHA; ","")&amp;IF(AND(N160="Sí",O160=""),"FALTA ORDEN DE CAMBIO - SIN NÚM.; ","")&amp;IF(F160="","DÍAS PERDIDOS EN BLANCO; ","")&amp;IF(AND(N(B160)&gt;0,C160="",TODAY()-N(B160)&gt;N('Ajustes'!$B$3)),"ABIERTO - SIN FECHA DE FIN; ",""),LEN(IF(A160="","SIN OBRA; ",IF(COUNTIF('Obras'!$A$2:$A$51,A160)=0,"OBRA NO ESTÁ EN OBRAS; ",""))&amp;IF(N(B160)=0,"SIN FECHA DE INICIO; ","")&amp;IF(D160="","SIN CAUSA; ","")&amp;IF(OR(H160&lt;&gt;"Sí",NOT(OR(J160="Correo",J160="Mensaje de texto",J160="Carta",J160="Aplicación / portal"))),"SIN AVISO POR ESCRITO AL CLIENTE; ","")&amp;IF(AND(N(B160)&gt;0,N(I160)&gt;0,N(I160)-N(B160)&gt;N('Ajustes'!$B$2)),"AVISO DESPUÉS DE AJUSTES; ","")&amp;IF(AND(D160="Decisión / selección del cliente",K160&lt;&gt;"Sí"),"DECISIÓN DEL CLIENTE - SIN VISTO BUENO ESCRITO; ","")&amp;IF(AND(D160="Material en espera",N(M160)=0),"MATERIAL EN ESPERA - SIN NUEVA FECHA; ","")&amp;IF(AND(N160="Sí",O160=""),"FALTA ORDEN DE CAMBIO - SIN NÚM.; ","")&amp;IF(F160="","DÍAS PERDIDOS EN BLANCO; ","")&amp;IF(AND(N(B160)&gt;0,C160="",TODAY()-N(B160)&gt;N('Ajustes'!$B$3)),"ABIERTO - SIN FECHA DE FIN; ",""))-2)))</f>
        <v/>
      </c>
    </row>
    <row r="161">
      <c r="B161" s="7" t="n"/>
      <c r="C161" s="7" t="n"/>
      <c r="E161" s="8" t="n"/>
      <c r="G161" s="8" t="n"/>
      <c r="I161" s="7" t="n"/>
      <c r="M161" s="7" t="n"/>
      <c r="P161" s="9" t="n"/>
      <c r="R161" s="8">
        <f>IF(NOT(OR(A161&lt;&gt;"",B161&lt;&gt;"",E161&lt;&gt;"")),"",IF(IF(A161="","SIN OBRA; ",IF(COUNTIF('Obras'!$A$2:$A$51,A161)=0,"OBRA NO ESTÁ EN OBRAS; ",""))&amp;IF(N(B161)=0,"SIN FECHA DE INICIO; ","")&amp;IF(D161="","SIN CAUSA; ","")&amp;IF(OR(H161&lt;&gt;"Sí",NOT(OR(J161="Correo",J161="Mensaje de texto",J161="Carta",J161="Aplicación / portal"))),"SIN AVISO POR ESCRITO AL CLIENTE; ","")&amp;IF(AND(N(B161)&gt;0,N(I161)&gt;0,N(I161)-N(B161)&gt;N('Ajustes'!$B$2)),"AVISO DESPUÉS DE AJUSTES; ","")&amp;IF(AND(D161="Decisión / selección del cliente",K161&lt;&gt;"Sí"),"DECISIÓN DEL CLIENTE - SIN VISTO BUENO ESCRITO; ","")&amp;IF(AND(D161="Material en espera",N(M161)=0),"MATERIAL EN ESPERA - SIN NUEVA FECHA; ","")&amp;IF(AND(N161="Sí",O161=""),"FALTA ORDEN DE CAMBIO - SIN NÚM.; ","")&amp;IF(F161="","DÍAS PERDIDOS EN BLANCO; ","")&amp;IF(AND(N(B161)&gt;0,C161="",TODAY()-N(B161)&gt;N('Ajustes'!$B$3)),"ABIERTO - SIN FECHA DE FIN; ","")="","",LEFT(IF(A161="","SIN OBRA; ",IF(COUNTIF('Obras'!$A$2:$A$51,A161)=0,"OBRA NO ESTÁ EN OBRAS; ",""))&amp;IF(N(B161)=0,"SIN FECHA DE INICIO; ","")&amp;IF(D161="","SIN CAUSA; ","")&amp;IF(OR(H161&lt;&gt;"Sí",NOT(OR(J161="Correo",J161="Mensaje de texto",J161="Carta",J161="Aplicación / portal"))),"SIN AVISO POR ESCRITO AL CLIENTE; ","")&amp;IF(AND(N(B161)&gt;0,N(I161)&gt;0,N(I161)-N(B161)&gt;N('Ajustes'!$B$2)),"AVISO DESPUÉS DE AJUSTES; ","")&amp;IF(AND(D161="Decisión / selección del cliente",K161&lt;&gt;"Sí"),"DECISIÓN DEL CLIENTE - SIN VISTO BUENO ESCRITO; ","")&amp;IF(AND(D161="Material en espera",N(M161)=0),"MATERIAL EN ESPERA - SIN NUEVA FECHA; ","")&amp;IF(AND(N161="Sí",O161=""),"FALTA ORDEN DE CAMBIO - SIN NÚM.; ","")&amp;IF(F161="","DÍAS PERDIDOS EN BLANCO; ","")&amp;IF(AND(N(B161)&gt;0,C161="",TODAY()-N(B161)&gt;N('Ajustes'!$B$3)),"ABIERTO - SIN FECHA DE FIN; ",""),LEN(IF(A161="","SIN OBRA; ",IF(COUNTIF('Obras'!$A$2:$A$51,A161)=0,"OBRA NO ESTÁ EN OBRAS; ",""))&amp;IF(N(B161)=0,"SIN FECHA DE INICIO; ","")&amp;IF(D161="","SIN CAUSA; ","")&amp;IF(OR(H161&lt;&gt;"Sí",NOT(OR(J161="Correo",J161="Mensaje de texto",J161="Carta",J161="Aplicación / portal"))),"SIN AVISO POR ESCRITO AL CLIENTE; ","")&amp;IF(AND(N(B161)&gt;0,N(I161)&gt;0,N(I161)-N(B161)&gt;N('Ajustes'!$B$2)),"AVISO DESPUÉS DE AJUSTES; ","")&amp;IF(AND(D161="Decisión / selección del cliente",K161&lt;&gt;"Sí"),"DECISIÓN DEL CLIENTE - SIN VISTO BUENO ESCRITO; ","")&amp;IF(AND(D161="Material en espera",N(M161)=0),"MATERIAL EN ESPERA - SIN NUEVA FECHA; ","")&amp;IF(AND(N161="Sí",O161=""),"FALTA ORDEN DE CAMBIO - SIN NÚM.; ","")&amp;IF(F161="","DÍAS PERDIDOS EN BLANCO; ","")&amp;IF(AND(N(B161)&gt;0,C161="",TODAY()-N(B161)&gt;N('Ajustes'!$B$3)),"ABIERTO - SIN FECHA DE FIN; ",""))-2)))</f>
        <v/>
      </c>
    </row>
    <row r="162">
      <c r="B162" s="7" t="n"/>
      <c r="C162" s="7" t="n"/>
      <c r="E162" s="8" t="n"/>
      <c r="G162" s="8" t="n"/>
      <c r="I162" s="7" t="n"/>
      <c r="M162" s="7" t="n"/>
      <c r="P162" s="9" t="n"/>
      <c r="R162" s="8">
        <f>IF(NOT(OR(A162&lt;&gt;"",B162&lt;&gt;"",E162&lt;&gt;"")),"",IF(IF(A162="","SIN OBRA; ",IF(COUNTIF('Obras'!$A$2:$A$51,A162)=0,"OBRA NO ESTÁ EN OBRAS; ",""))&amp;IF(N(B162)=0,"SIN FECHA DE INICIO; ","")&amp;IF(D162="","SIN CAUSA; ","")&amp;IF(OR(H162&lt;&gt;"Sí",NOT(OR(J162="Correo",J162="Mensaje de texto",J162="Carta",J162="Aplicación / portal"))),"SIN AVISO POR ESCRITO AL CLIENTE; ","")&amp;IF(AND(N(B162)&gt;0,N(I162)&gt;0,N(I162)-N(B162)&gt;N('Ajustes'!$B$2)),"AVISO DESPUÉS DE AJUSTES; ","")&amp;IF(AND(D162="Decisión / selección del cliente",K162&lt;&gt;"Sí"),"DECISIÓN DEL CLIENTE - SIN VISTO BUENO ESCRITO; ","")&amp;IF(AND(D162="Material en espera",N(M162)=0),"MATERIAL EN ESPERA - SIN NUEVA FECHA; ","")&amp;IF(AND(N162="Sí",O162=""),"FALTA ORDEN DE CAMBIO - SIN NÚM.; ","")&amp;IF(F162="","DÍAS PERDIDOS EN BLANCO; ","")&amp;IF(AND(N(B162)&gt;0,C162="",TODAY()-N(B162)&gt;N('Ajustes'!$B$3)),"ABIERTO - SIN FECHA DE FIN; ","")="","",LEFT(IF(A162="","SIN OBRA; ",IF(COUNTIF('Obras'!$A$2:$A$51,A162)=0,"OBRA NO ESTÁ EN OBRAS; ",""))&amp;IF(N(B162)=0,"SIN FECHA DE INICIO; ","")&amp;IF(D162="","SIN CAUSA; ","")&amp;IF(OR(H162&lt;&gt;"Sí",NOT(OR(J162="Correo",J162="Mensaje de texto",J162="Carta",J162="Aplicación / portal"))),"SIN AVISO POR ESCRITO AL CLIENTE; ","")&amp;IF(AND(N(B162)&gt;0,N(I162)&gt;0,N(I162)-N(B162)&gt;N('Ajustes'!$B$2)),"AVISO DESPUÉS DE AJUSTES; ","")&amp;IF(AND(D162="Decisión / selección del cliente",K162&lt;&gt;"Sí"),"DECISIÓN DEL CLIENTE - SIN VISTO BUENO ESCRITO; ","")&amp;IF(AND(D162="Material en espera",N(M162)=0),"MATERIAL EN ESPERA - SIN NUEVA FECHA; ","")&amp;IF(AND(N162="Sí",O162=""),"FALTA ORDEN DE CAMBIO - SIN NÚM.; ","")&amp;IF(F162="","DÍAS PERDIDOS EN BLANCO; ","")&amp;IF(AND(N(B162)&gt;0,C162="",TODAY()-N(B162)&gt;N('Ajustes'!$B$3)),"ABIERTO - SIN FECHA DE FIN; ",""),LEN(IF(A162="","SIN OBRA; ",IF(COUNTIF('Obras'!$A$2:$A$51,A162)=0,"OBRA NO ESTÁ EN OBRAS; ",""))&amp;IF(N(B162)=0,"SIN FECHA DE INICIO; ","")&amp;IF(D162="","SIN CAUSA; ","")&amp;IF(OR(H162&lt;&gt;"Sí",NOT(OR(J162="Correo",J162="Mensaje de texto",J162="Carta",J162="Aplicación / portal"))),"SIN AVISO POR ESCRITO AL CLIENTE; ","")&amp;IF(AND(N(B162)&gt;0,N(I162)&gt;0,N(I162)-N(B162)&gt;N('Ajustes'!$B$2)),"AVISO DESPUÉS DE AJUSTES; ","")&amp;IF(AND(D162="Decisión / selección del cliente",K162&lt;&gt;"Sí"),"DECISIÓN DEL CLIENTE - SIN VISTO BUENO ESCRITO; ","")&amp;IF(AND(D162="Material en espera",N(M162)=0),"MATERIAL EN ESPERA - SIN NUEVA FECHA; ","")&amp;IF(AND(N162="Sí",O162=""),"FALTA ORDEN DE CAMBIO - SIN NÚM.; ","")&amp;IF(F162="","DÍAS PERDIDOS EN BLANCO; ","")&amp;IF(AND(N(B162)&gt;0,C162="",TODAY()-N(B162)&gt;N('Ajustes'!$B$3)),"ABIERTO - SIN FECHA DE FIN; ",""))-2)))</f>
        <v/>
      </c>
    </row>
    <row r="163">
      <c r="B163" s="7" t="n"/>
      <c r="C163" s="7" t="n"/>
      <c r="E163" s="8" t="n"/>
      <c r="G163" s="8" t="n"/>
      <c r="I163" s="7" t="n"/>
      <c r="M163" s="7" t="n"/>
      <c r="P163" s="9" t="n"/>
      <c r="R163" s="8">
        <f>IF(NOT(OR(A163&lt;&gt;"",B163&lt;&gt;"",E163&lt;&gt;"")),"",IF(IF(A163="","SIN OBRA; ",IF(COUNTIF('Obras'!$A$2:$A$51,A163)=0,"OBRA NO ESTÁ EN OBRAS; ",""))&amp;IF(N(B163)=0,"SIN FECHA DE INICIO; ","")&amp;IF(D163="","SIN CAUSA; ","")&amp;IF(OR(H163&lt;&gt;"Sí",NOT(OR(J163="Correo",J163="Mensaje de texto",J163="Carta",J163="Aplicación / portal"))),"SIN AVISO POR ESCRITO AL CLIENTE; ","")&amp;IF(AND(N(B163)&gt;0,N(I163)&gt;0,N(I163)-N(B163)&gt;N('Ajustes'!$B$2)),"AVISO DESPUÉS DE AJUSTES; ","")&amp;IF(AND(D163="Decisión / selección del cliente",K163&lt;&gt;"Sí"),"DECISIÓN DEL CLIENTE - SIN VISTO BUENO ESCRITO; ","")&amp;IF(AND(D163="Material en espera",N(M163)=0),"MATERIAL EN ESPERA - SIN NUEVA FECHA; ","")&amp;IF(AND(N163="Sí",O163=""),"FALTA ORDEN DE CAMBIO - SIN NÚM.; ","")&amp;IF(F163="","DÍAS PERDIDOS EN BLANCO; ","")&amp;IF(AND(N(B163)&gt;0,C163="",TODAY()-N(B163)&gt;N('Ajustes'!$B$3)),"ABIERTO - SIN FECHA DE FIN; ","")="","",LEFT(IF(A163="","SIN OBRA; ",IF(COUNTIF('Obras'!$A$2:$A$51,A163)=0,"OBRA NO ESTÁ EN OBRAS; ",""))&amp;IF(N(B163)=0,"SIN FECHA DE INICIO; ","")&amp;IF(D163="","SIN CAUSA; ","")&amp;IF(OR(H163&lt;&gt;"Sí",NOT(OR(J163="Correo",J163="Mensaje de texto",J163="Carta",J163="Aplicación / portal"))),"SIN AVISO POR ESCRITO AL CLIENTE; ","")&amp;IF(AND(N(B163)&gt;0,N(I163)&gt;0,N(I163)-N(B163)&gt;N('Ajustes'!$B$2)),"AVISO DESPUÉS DE AJUSTES; ","")&amp;IF(AND(D163="Decisión / selección del cliente",K163&lt;&gt;"Sí"),"DECISIÓN DEL CLIENTE - SIN VISTO BUENO ESCRITO; ","")&amp;IF(AND(D163="Material en espera",N(M163)=0),"MATERIAL EN ESPERA - SIN NUEVA FECHA; ","")&amp;IF(AND(N163="Sí",O163=""),"FALTA ORDEN DE CAMBIO - SIN NÚM.; ","")&amp;IF(F163="","DÍAS PERDIDOS EN BLANCO; ","")&amp;IF(AND(N(B163)&gt;0,C163="",TODAY()-N(B163)&gt;N('Ajustes'!$B$3)),"ABIERTO - SIN FECHA DE FIN; ",""),LEN(IF(A163="","SIN OBRA; ",IF(COUNTIF('Obras'!$A$2:$A$51,A163)=0,"OBRA NO ESTÁ EN OBRAS; ",""))&amp;IF(N(B163)=0,"SIN FECHA DE INICIO; ","")&amp;IF(D163="","SIN CAUSA; ","")&amp;IF(OR(H163&lt;&gt;"Sí",NOT(OR(J163="Correo",J163="Mensaje de texto",J163="Carta",J163="Aplicación / portal"))),"SIN AVISO POR ESCRITO AL CLIENTE; ","")&amp;IF(AND(N(B163)&gt;0,N(I163)&gt;0,N(I163)-N(B163)&gt;N('Ajustes'!$B$2)),"AVISO DESPUÉS DE AJUSTES; ","")&amp;IF(AND(D163="Decisión / selección del cliente",K163&lt;&gt;"Sí"),"DECISIÓN DEL CLIENTE - SIN VISTO BUENO ESCRITO; ","")&amp;IF(AND(D163="Material en espera",N(M163)=0),"MATERIAL EN ESPERA - SIN NUEVA FECHA; ","")&amp;IF(AND(N163="Sí",O163=""),"FALTA ORDEN DE CAMBIO - SIN NÚM.; ","")&amp;IF(F163="","DÍAS PERDIDOS EN BLANCO; ","")&amp;IF(AND(N(B163)&gt;0,C163="",TODAY()-N(B163)&gt;N('Ajustes'!$B$3)),"ABIERTO - SIN FECHA DE FIN; ",""))-2)))</f>
        <v/>
      </c>
    </row>
    <row r="164">
      <c r="B164" s="7" t="n"/>
      <c r="C164" s="7" t="n"/>
      <c r="E164" s="8" t="n"/>
      <c r="G164" s="8" t="n"/>
      <c r="I164" s="7" t="n"/>
      <c r="M164" s="7" t="n"/>
      <c r="P164" s="9" t="n"/>
      <c r="R164" s="8">
        <f>IF(NOT(OR(A164&lt;&gt;"",B164&lt;&gt;"",E164&lt;&gt;"")),"",IF(IF(A164="","SIN OBRA; ",IF(COUNTIF('Obras'!$A$2:$A$51,A164)=0,"OBRA NO ESTÁ EN OBRAS; ",""))&amp;IF(N(B164)=0,"SIN FECHA DE INICIO; ","")&amp;IF(D164="","SIN CAUSA; ","")&amp;IF(OR(H164&lt;&gt;"Sí",NOT(OR(J164="Correo",J164="Mensaje de texto",J164="Carta",J164="Aplicación / portal"))),"SIN AVISO POR ESCRITO AL CLIENTE; ","")&amp;IF(AND(N(B164)&gt;0,N(I164)&gt;0,N(I164)-N(B164)&gt;N('Ajustes'!$B$2)),"AVISO DESPUÉS DE AJUSTES; ","")&amp;IF(AND(D164="Decisión / selección del cliente",K164&lt;&gt;"Sí"),"DECISIÓN DEL CLIENTE - SIN VISTO BUENO ESCRITO; ","")&amp;IF(AND(D164="Material en espera",N(M164)=0),"MATERIAL EN ESPERA - SIN NUEVA FECHA; ","")&amp;IF(AND(N164="Sí",O164=""),"FALTA ORDEN DE CAMBIO - SIN NÚM.; ","")&amp;IF(F164="","DÍAS PERDIDOS EN BLANCO; ","")&amp;IF(AND(N(B164)&gt;0,C164="",TODAY()-N(B164)&gt;N('Ajustes'!$B$3)),"ABIERTO - SIN FECHA DE FIN; ","")="","",LEFT(IF(A164="","SIN OBRA; ",IF(COUNTIF('Obras'!$A$2:$A$51,A164)=0,"OBRA NO ESTÁ EN OBRAS; ",""))&amp;IF(N(B164)=0,"SIN FECHA DE INICIO; ","")&amp;IF(D164="","SIN CAUSA; ","")&amp;IF(OR(H164&lt;&gt;"Sí",NOT(OR(J164="Correo",J164="Mensaje de texto",J164="Carta",J164="Aplicación / portal"))),"SIN AVISO POR ESCRITO AL CLIENTE; ","")&amp;IF(AND(N(B164)&gt;0,N(I164)&gt;0,N(I164)-N(B164)&gt;N('Ajustes'!$B$2)),"AVISO DESPUÉS DE AJUSTES; ","")&amp;IF(AND(D164="Decisión / selección del cliente",K164&lt;&gt;"Sí"),"DECISIÓN DEL CLIENTE - SIN VISTO BUENO ESCRITO; ","")&amp;IF(AND(D164="Material en espera",N(M164)=0),"MATERIAL EN ESPERA - SIN NUEVA FECHA; ","")&amp;IF(AND(N164="Sí",O164=""),"FALTA ORDEN DE CAMBIO - SIN NÚM.; ","")&amp;IF(F164="","DÍAS PERDIDOS EN BLANCO; ","")&amp;IF(AND(N(B164)&gt;0,C164="",TODAY()-N(B164)&gt;N('Ajustes'!$B$3)),"ABIERTO - SIN FECHA DE FIN; ",""),LEN(IF(A164="","SIN OBRA; ",IF(COUNTIF('Obras'!$A$2:$A$51,A164)=0,"OBRA NO ESTÁ EN OBRAS; ",""))&amp;IF(N(B164)=0,"SIN FECHA DE INICIO; ","")&amp;IF(D164="","SIN CAUSA; ","")&amp;IF(OR(H164&lt;&gt;"Sí",NOT(OR(J164="Correo",J164="Mensaje de texto",J164="Carta",J164="Aplicación / portal"))),"SIN AVISO POR ESCRITO AL CLIENTE; ","")&amp;IF(AND(N(B164)&gt;0,N(I164)&gt;0,N(I164)-N(B164)&gt;N('Ajustes'!$B$2)),"AVISO DESPUÉS DE AJUSTES; ","")&amp;IF(AND(D164="Decisión / selección del cliente",K164&lt;&gt;"Sí"),"DECISIÓN DEL CLIENTE - SIN VISTO BUENO ESCRITO; ","")&amp;IF(AND(D164="Material en espera",N(M164)=0),"MATERIAL EN ESPERA - SIN NUEVA FECHA; ","")&amp;IF(AND(N164="Sí",O164=""),"FALTA ORDEN DE CAMBIO - SIN NÚM.; ","")&amp;IF(F164="","DÍAS PERDIDOS EN BLANCO; ","")&amp;IF(AND(N(B164)&gt;0,C164="",TODAY()-N(B164)&gt;N('Ajustes'!$B$3)),"ABIERTO - SIN FECHA DE FIN; ",""))-2)))</f>
        <v/>
      </c>
    </row>
    <row r="165">
      <c r="B165" s="7" t="n"/>
      <c r="C165" s="7" t="n"/>
      <c r="E165" s="8" t="n"/>
      <c r="G165" s="8" t="n"/>
      <c r="I165" s="7" t="n"/>
      <c r="M165" s="7" t="n"/>
      <c r="P165" s="9" t="n"/>
      <c r="R165" s="8">
        <f>IF(NOT(OR(A165&lt;&gt;"",B165&lt;&gt;"",E165&lt;&gt;"")),"",IF(IF(A165="","SIN OBRA; ",IF(COUNTIF('Obras'!$A$2:$A$51,A165)=0,"OBRA NO ESTÁ EN OBRAS; ",""))&amp;IF(N(B165)=0,"SIN FECHA DE INICIO; ","")&amp;IF(D165="","SIN CAUSA; ","")&amp;IF(OR(H165&lt;&gt;"Sí",NOT(OR(J165="Correo",J165="Mensaje de texto",J165="Carta",J165="Aplicación / portal"))),"SIN AVISO POR ESCRITO AL CLIENTE; ","")&amp;IF(AND(N(B165)&gt;0,N(I165)&gt;0,N(I165)-N(B165)&gt;N('Ajustes'!$B$2)),"AVISO DESPUÉS DE AJUSTES; ","")&amp;IF(AND(D165="Decisión / selección del cliente",K165&lt;&gt;"Sí"),"DECISIÓN DEL CLIENTE - SIN VISTO BUENO ESCRITO; ","")&amp;IF(AND(D165="Material en espera",N(M165)=0),"MATERIAL EN ESPERA - SIN NUEVA FECHA; ","")&amp;IF(AND(N165="Sí",O165=""),"FALTA ORDEN DE CAMBIO - SIN NÚM.; ","")&amp;IF(F165="","DÍAS PERDIDOS EN BLANCO; ","")&amp;IF(AND(N(B165)&gt;0,C165="",TODAY()-N(B165)&gt;N('Ajustes'!$B$3)),"ABIERTO - SIN FECHA DE FIN; ","")="","",LEFT(IF(A165="","SIN OBRA; ",IF(COUNTIF('Obras'!$A$2:$A$51,A165)=0,"OBRA NO ESTÁ EN OBRAS; ",""))&amp;IF(N(B165)=0,"SIN FECHA DE INICIO; ","")&amp;IF(D165="","SIN CAUSA; ","")&amp;IF(OR(H165&lt;&gt;"Sí",NOT(OR(J165="Correo",J165="Mensaje de texto",J165="Carta",J165="Aplicación / portal"))),"SIN AVISO POR ESCRITO AL CLIENTE; ","")&amp;IF(AND(N(B165)&gt;0,N(I165)&gt;0,N(I165)-N(B165)&gt;N('Ajustes'!$B$2)),"AVISO DESPUÉS DE AJUSTES; ","")&amp;IF(AND(D165="Decisión / selección del cliente",K165&lt;&gt;"Sí"),"DECISIÓN DEL CLIENTE - SIN VISTO BUENO ESCRITO; ","")&amp;IF(AND(D165="Material en espera",N(M165)=0),"MATERIAL EN ESPERA - SIN NUEVA FECHA; ","")&amp;IF(AND(N165="Sí",O165=""),"FALTA ORDEN DE CAMBIO - SIN NÚM.; ","")&amp;IF(F165="","DÍAS PERDIDOS EN BLANCO; ","")&amp;IF(AND(N(B165)&gt;0,C165="",TODAY()-N(B165)&gt;N('Ajustes'!$B$3)),"ABIERTO - SIN FECHA DE FIN; ",""),LEN(IF(A165="","SIN OBRA; ",IF(COUNTIF('Obras'!$A$2:$A$51,A165)=0,"OBRA NO ESTÁ EN OBRAS; ",""))&amp;IF(N(B165)=0,"SIN FECHA DE INICIO; ","")&amp;IF(D165="","SIN CAUSA; ","")&amp;IF(OR(H165&lt;&gt;"Sí",NOT(OR(J165="Correo",J165="Mensaje de texto",J165="Carta",J165="Aplicación / portal"))),"SIN AVISO POR ESCRITO AL CLIENTE; ","")&amp;IF(AND(N(B165)&gt;0,N(I165)&gt;0,N(I165)-N(B165)&gt;N('Ajustes'!$B$2)),"AVISO DESPUÉS DE AJUSTES; ","")&amp;IF(AND(D165="Decisión / selección del cliente",K165&lt;&gt;"Sí"),"DECISIÓN DEL CLIENTE - SIN VISTO BUENO ESCRITO; ","")&amp;IF(AND(D165="Material en espera",N(M165)=0),"MATERIAL EN ESPERA - SIN NUEVA FECHA; ","")&amp;IF(AND(N165="Sí",O165=""),"FALTA ORDEN DE CAMBIO - SIN NÚM.; ","")&amp;IF(F165="","DÍAS PERDIDOS EN BLANCO; ","")&amp;IF(AND(N(B165)&gt;0,C165="",TODAY()-N(B165)&gt;N('Ajustes'!$B$3)),"ABIERTO - SIN FECHA DE FIN; ",""))-2)))</f>
        <v/>
      </c>
    </row>
    <row r="166">
      <c r="B166" s="7" t="n"/>
      <c r="C166" s="7" t="n"/>
      <c r="E166" s="8" t="n"/>
      <c r="G166" s="8" t="n"/>
      <c r="I166" s="7" t="n"/>
      <c r="M166" s="7" t="n"/>
      <c r="P166" s="9" t="n"/>
      <c r="R166" s="8">
        <f>IF(NOT(OR(A166&lt;&gt;"",B166&lt;&gt;"",E166&lt;&gt;"")),"",IF(IF(A166="","SIN OBRA; ",IF(COUNTIF('Obras'!$A$2:$A$51,A166)=0,"OBRA NO ESTÁ EN OBRAS; ",""))&amp;IF(N(B166)=0,"SIN FECHA DE INICIO; ","")&amp;IF(D166="","SIN CAUSA; ","")&amp;IF(OR(H166&lt;&gt;"Sí",NOT(OR(J166="Correo",J166="Mensaje de texto",J166="Carta",J166="Aplicación / portal"))),"SIN AVISO POR ESCRITO AL CLIENTE; ","")&amp;IF(AND(N(B166)&gt;0,N(I166)&gt;0,N(I166)-N(B166)&gt;N('Ajustes'!$B$2)),"AVISO DESPUÉS DE AJUSTES; ","")&amp;IF(AND(D166="Decisión / selección del cliente",K166&lt;&gt;"Sí"),"DECISIÓN DEL CLIENTE - SIN VISTO BUENO ESCRITO; ","")&amp;IF(AND(D166="Material en espera",N(M166)=0),"MATERIAL EN ESPERA - SIN NUEVA FECHA; ","")&amp;IF(AND(N166="Sí",O166=""),"FALTA ORDEN DE CAMBIO - SIN NÚM.; ","")&amp;IF(F166="","DÍAS PERDIDOS EN BLANCO; ","")&amp;IF(AND(N(B166)&gt;0,C166="",TODAY()-N(B166)&gt;N('Ajustes'!$B$3)),"ABIERTO - SIN FECHA DE FIN; ","")="","",LEFT(IF(A166="","SIN OBRA; ",IF(COUNTIF('Obras'!$A$2:$A$51,A166)=0,"OBRA NO ESTÁ EN OBRAS; ",""))&amp;IF(N(B166)=0,"SIN FECHA DE INICIO; ","")&amp;IF(D166="","SIN CAUSA; ","")&amp;IF(OR(H166&lt;&gt;"Sí",NOT(OR(J166="Correo",J166="Mensaje de texto",J166="Carta",J166="Aplicación / portal"))),"SIN AVISO POR ESCRITO AL CLIENTE; ","")&amp;IF(AND(N(B166)&gt;0,N(I166)&gt;0,N(I166)-N(B166)&gt;N('Ajustes'!$B$2)),"AVISO DESPUÉS DE AJUSTES; ","")&amp;IF(AND(D166="Decisión / selección del cliente",K166&lt;&gt;"Sí"),"DECISIÓN DEL CLIENTE - SIN VISTO BUENO ESCRITO; ","")&amp;IF(AND(D166="Material en espera",N(M166)=0),"MATERIAL EN ESPERA - SIN NUEVA FECHA; ","")&amp;IF(AND(N166="Sí",O166=""),"FALTA ORDEN DE CAMBIO - SIN NÚM.; ","")&amp;IF(F166="","DÍAS PERDIDOS EN BLANCO; ","")&amp;IF(AND(N(B166)&gt;0,C166="",TODAY()-N(B166)&gt;N('Ajustes'!$B$3)),"ABIERTO - SIN FECHA DE FIN; ",""),LEN(IF(A166="","SIN OBRA; ",IF(COUNTIF('Obras'!$A$2:$A$51,A166)=0,"OBRA NO ESTÁ EN OBRAS; ",""))&amp;IF(N(B166)=0,"SIN FECHA DE INICIO; ","")&amp;IF(D166="","SIN CAUSA; ","")&amp;IF(OR(H166&lt;&gt;"Sí",NOT(OR(J166="Correo",J166="Mensaje de texto",J166="Carta",J166="Aplicación / portal"))),"SIN AVISO POR ESCRITO AL CLIENTE; ","")&amp;IF(AND(N(B166)&gt;0,N(I166)&gt;0,N(I166)-N(B166)&gt;N('Ajustes'!$B$2)),"AVISO DESPUÉS DE AJUSTES; ","")&amp;IF(AND(D166="Decisión / selección del cliente",K166&lt;&gt;"Sí"),"DECISIÓN DEL CLIENTE - SIN VISTO BUENO ESCRITO; ","")&amp;IF(AND(D166="Material en espera",N(M166)=0),"MATERIAL EN ESPERA - SIN NUEVA FECHA; ","")&amp;IF(AND(N166="Sí",O166=""),"FALTA ORDEN DE CAMBIO - SIN NÚM.; ","")&amp;IF(F166="","DÍAS PERDIDOS EN BLANCO; ","")&amp;IF(AND(N(B166)&gt;0,C166="",TODAY()-N(B166)&gt;N('Ajustes'!$B$3)),"ABIERTO - SIN FECHA DE FIN; ",""))-2)))</f>
        <v/>
      </c>
    </row>
    <row r="167">
      <c r="B167" s="7" t="n"/>
      <c r="C167" s="7" t="n"/>
      <c r="E167" s="8" t="n"/>
      <c r="G167" s="8" t="n"/>
      <c r="I167" s="7" t="n"/>
      <c r="M167" s="7" t="n"/>
      <c r="P167" s="9" t="n"/>
      <c r="R167" s="8">
        <f>IF(NOT(OR(A167&lt;&gt;"",B167&lt;&gt;"",E167&lt;&gt;"")),"",IF(IF(A167="","SIN OBRA; ",IF(COUNTIF('Obras'!$A$2:$A$51,A167)=0,"OBRA NO ESTÁ EN OBRAS; ",""))&amp;IF(N(B167)=0,"SIN FECHA DE INICIO; ","")&amp;IF(D167="","SIN CAUSA; ","")&amp;IF(OR(H167&lt;&gt;"Sí",NOT(OR(J167="Correo",J167="Mensaje de texto",J167="Carta",J167="Aplicación / portal"))),"SIN AVISO POR ESCRITO AL CLIENTE; ","")&amp;IF(AND(N(B167)&gt;0,N(I167)&gt;0,N(I167)-N(B167)&gt;N('Ajustes'!$B$2)),"AVISO DESPUÉS DE AJUSTES; ","")&amp;IF(AND(D167="Decisión / selección del cliente",K167&lt;&gt;"Sí"),"DECISIÓN DEL CLIENTE - SIN VISTO BUENO ESCRITO; ","")&amp;IF(AND(D167="Material en espera",N(M167)=0),"MATERIAL EN ESPERA - SIN NUEVA FECHA; ","")&amp;IF(AND(N167="Sí",O167=""),"FALTA ORDEN DE CAMBIO - SIN NÚM.; ","")&amp;IF(F167="","DÍAS PERDIDOS EN BLANCO; ","")&amp;IF(AND(N(B167)&gt;0,C167="",TODAY()-N(B167)&gt;N('Ajustes'!$B$3)),"ABIERTO - SIN FECHA DE FIN; ","")="","",LEFT(IF(A167="","SIN OBRA; ",IF(COUNTIF('Obras'!$A$2:$A$51,A167)=0,"OBRA NO ESTÁ EN OBRAS; ",""))&amp;IF(N(B167)=0,"SIN FECHA DE INICIO; ","")&amp;IF(D167="","SIN CAUSA; ","")&amp;IF(OR(H167&lt;&gt;"Sí",NOT(OR(J167="Correo",J167="Mensaje de texto",J167="Carta",J167="Aplicación / portal"))),"SIN AVISO POR ESCRITO AL CLIENTE; ","")&amp;IF(AND(N(B167)&gt;0,N(I167)&gt;0,N(I167)-N(B167)&gt;N('Ajustes'!$B$2)),"AVISO DESPUÉS DE AJUSTES; ","")&amp;IF(AND(D167="Decisión / selección del cliente",K167&lt;&gt;"Sí"),"DECISIÓN DEL CLIENTE - SIN VISTO BUENO ESCRITO; ","")&amp;IF(AND(D167="Material en espera",N(M167)=0),"MATERIAL EN ESPERA - SIN NUEVA FECHA; ","")&amp;IF(AND(N167="Sí",O167=""),"FALTA ORDEN DE CAMBIO - SIN NÚM.; ","")&amp;IF(F167="","DÍAS PERDIDOS EN BLANCO; ","")&amp;IF(AND(N(B167)&gt;0,C167="",TODAY()-N(B167)&gt;N('Ajustes'!$B$3)),"ABIERTO - SIN FECHA DE FIN; ",""),LEN(IF(A167="","SIN OBRA; ",IF(COUNTIF('Obras'!$A$2:$A$51,A167)=0,"OBRA NO ESTÁ EN OBRAS; ",""))&amp;IF(N(B167)=0,"SIN FECHA DE INICIO; ","")&amp;IF(D167="","SIN CAUSA; ","")&amp;IF(OR(H167&lt;&gt;"Sí",NOT(OR(J167="Correo",J167="Mensaje de texto",J167="Carta",J167="Aplicación / portal"))),"SIN AVISO POR ESCRITO AL CLIENTE; ","")&amp;IF(AND(N(B167)&gt;0,N(I167)&gt;0,N(I167)-N(B167)&gt;N('Ajustes'!$B$2)),"AVISO DESPUÉS DE AJUSTES; ","")&amp;IF(AND(D167="Decisión / selección del cliente",K167&lt;&gt;"Sí"),"DECISIÓN DEL CLIENTE - SIN VISTO BUENO ESCRITO; ","")&amp;IF(AND(D167="Material en espera",N(M167)=0),"MATERIAL EN ESPERA - SIN NUEVA FECHA; ","")&amp;IF(AND(N167="Sí",O167=""),"FALTA ORDEN DE CAMBIO - SIN NÚM.; ","")&amp;IF(F167="","DÍAS PERDIDOS EN BLANCO; ","")&amp;IF(AND(N(B167)&gt;0,C167="",TODAY()-N(B167)&gt;N('Ajustes'!$B$3)),"ABIERTO - SIN FECHA DE FIN; ",""))-2)))</f>
        <v/>
      </c>
    </row>
    <row r="168">
      <c r="B168" s="7" t="n"/>
      <c r="C168" s="7" t="n"/>
      <c r="E168" s="8" t="n"/>
      <c r="G168" s="8" t="n"/>
      <c r="I168" s="7" t="n"/>
      <c r="M168" s="7" t="n"/>
      <c r="P168" s="9" t="n"/>
      <c r="R168" s="8">
        <f>IF(NOT(OR(A168&lt;&gt;"",B168&lt;&gt;"",E168&lt;&gt;"")),"",IF(IF(A168="","SIN OBRA; ",IF(COUNTIF('Obras'!$A$2:$A$51,A168)=0,"OBRA NO ESTÁ EN OBRAS; ",""))&amp;IF(N(B168)=0,"SIN FECHA DE INICIO; ","")&amp;IF(D168="","SIN CAUSA; ","")&amp;IF(OR(H168&lt;&gt;"Sí",NOT(OR(J168="Correo",J168="Mensaje de texto",J168="Carta",J168="Aplicación / portal"))),"SIN AVISO POR ESCRITO AL CLIENTE; ","")&amp;IF(AND(N(B168)&gt;0,N(I168)&gt;0,N(I168)-N(B168)&gt;N('Ajustes'!$B$2)),"AVISO DESPUÉS DE AJUSTES; ","")&amp;IF(AND(D168="Decisión / selección del cliente",K168&lt;&gt;"Sí"),"DECISIÓN DEL CLIENTE - SIN VISTO BUENO ESCRITO; ","")&amp;IF(AND(D168="Material en espera",N(M168)=0),"MATERIAL EN ESPERA - SIN NUEVA FECHA; ","")&amp;IF(AND(N168="Sí",O168=""),"FALTA ORDEN DE CAMBIO - SIN NÚM.; ","")&amp;IF(F168="","DÍAS PERDIDOS EN BLANCO; ","")&amp;IF(AND(N(B168)&gt;0,C168="",TODAY()-N(B168)&gt;N('Ajustes'!$B$3)),"ABIERTO - SIN FECHA DE FIN; ","")="","",LEFT(IF(A168="","SIN OBRA; ",IF(COUNTIF('Obras'!$A$2:$A$51,A168)=0,"OBRA NO ESTÁ EN OBRAS; ",""))&amp;IF(N(B168)=0,"SIN FECHA DE INICIO; ","")&amp;IF(D168="","SIN CAUSA; ","")&amp;IF(OR(H168&lt;&gt;"Sí",NOT(OR(J168="Correo",J168="Mensaje de texto",J168="Carta",J168="Aplicación / portal"))),"SIN AVISO POR ESCRITO AL CLIENTE; ","")&amp;IF(AND(N(B168)&gt;0,N(I168)&gt;0,N(I168)-N(B168)&gt;N('Ajustes'!$B$2)),"AVISO DESPUÉS DE AJUSTES; ","")&amp;IF(AND(D168="Decisión / selección del cliente",K168&lt;&gt;"Sí"),"DECISIÓN DEL CLIENTE - SIN VISTO BUENO ESCRITO; ","")&amp;IF(AND(D168="Material en espera",N(M168)=0),"MATERIAL EN ESPERA - SIN NUEVA FECHA; ","")&amp;IF(AND(N168="Sí",O168=""),"FALTA ORDEN DE CAMBIO - SIN NÚM.; ","")&amp;IF(F168="","DÍAS PERDIDOS EN BLANCO; ","")&amp;IF(AND(N(B168)&gt;0,C168="",TODAY()-N(B168)&gt;N('Ajustes'!$B$3)),"ABIERTO - SIN FECHA DE FIN; ",""),LEN(IF(A168="","SIN OBRA; ",IF(COUNTIF('Obras'!$A$2:$A$51,A168)=0,"OBRA NO ESTÁ EN OBRAS; ",""))&amp;IF(N(B168)=0,"SIN FECHA DE INICIO; ","")&amp;IF(D168="","SIN CAUSA; ","")&amp;IF(OR(H168&lt;&gt;"Sí",NOT(OR(J168="Correo",J168="Mensaje de texto",J168="Carta",J168="Aplicación / portal"))),"SIN AVISO POR ESCRITO AL CLIENTE; ","")&amp;IF(AND(N(B168)&gt;0,N(I168)&gt;0,N(I168)-N(B168)&gt;N('Ajustes'!$B$2)),"AVISO DESPUÉS DE AJUSTES; ","")&amp;IF(AND(D168="Decisión / selección del cliente",K168&lt;&gt;"Sí"),"DECISIÓN DEL CLIENTE - SIN VISTO BUENO ESCRITO; ","")&amp;IF(AND(D168="Material en espera",N(M168)=0),"MATERIAL EN ESPERA - SIN NUEVA FECHA; ","")&amp;IF(AND(N168="Sí",O168=""),"FALTA ORDEN DE CAMBIO - SIN NÚM.; ","")&amp;IF(F168="","DÍAS PERDIDOS EN BLANCO; ","")&amp;IF(AND(N(B168)&gt;0,C168="",TODAY()-N(B168)&gt;N('Ajustes'!$B$3)),"ABIERTO - SIN FECHA DE FIN; ",""))-2)))</f>
        <v/>
      </c>
    </row>
    <row r="169">
      <c r="B169" s="7" t="n"/>
      <c r="C169" s="7" t="n"/>
      <c r="E169" s="8" t="n"/>
      <c r="G169" s="8" t="n"/>
      <c r="I169" s="7" t="n"/>
      <c r="M169" s="7" t="n"/>
      <c r="P169" s="9" t="n"/>
      <c r="R169" s="8">
        <f>IF(NOT(OR(A169&lt;&gt;"",B169&lt;&gt;"",E169&lt;&gt;"")),"",IF(IF(A169="","SIN OBRA; ",IF(COUNTIF('Obras'!$A$2:$A$51,A169)=0,"OBRA NO ESTÁ EN OBRAS; ",""))&amp;IF(N(B169)=0,"SIN FECHA DE INICIO; ","")&amp;IF(D169="","SIN CAUSA; ","")&amp;IF(OR(H169&lt;&gt;"Sí",NOT(OR(J169="Correo",J169="Mensaje de texto",J169="Carta",J169="Aplicación / portal"))),"SIN AVISO POR ESCRITO AL CLIENTE; ","")&amp;IF(AND(N(B169)&gt;0,N(I169)&gt;0,N(I169)-N(B169)&gt;N('Ajustes'!$B$2)),"AVISO DESPUÉS DE AJUSTES; ","")&amp;IF(AND(D169="Decisión / selección del cliente",K169&lt;&gt;"Sí"),"DECISIÓN DEL CLIENTE - SIN VISTO BUENO ESCRITO; ","")&amp;IF(AND(D169="Material en espera",N(M169)=0),"MATERIAL EN ESPERA - SIN NUEVA FECHA; ","")&amp;IF(AND(N169="Sí",O169=""),"FALTA ORDEN DE CAMBIO - SIN NÚM.; ","")&amp;IF(F169="","DÍAS PERDIDOS EN BLANCO; ","")&amp;IF(AND(N(B169)&gt;0,C169="",TODAY()-N(B169)&gt;N('Ajustes'!$B$3)),"ABIERTO - SIN FECHA DE FIN; ","")="","",LEFT(IF(A169="","SIN OBRA; ",IF(COUNTIF('Obras'!$A$2:$A$51,A169)=0,"OBRA NO ESTÁ EN OBRAS; ",""))&amp;IF(N(B169)=0,"SIN FECHA DE INICIO; ","")&amp;IF(D169="","SIN CAUSA; ","")&amp;IF(OR(H169&lt;&gt;"Sí",NOT(OR(J169="Correo",J169="Mensaje de texto",J169="Carta",J169="Aplicación / portal"))),"SIN AVISO POR ESCRITO AL CLIENTE; ","")&amp;IF(AND(N(B169)&gt;0,N(I169)&gt;0,N(I169)-N(B169)&gt;N('Ajustes'!$B$2)),"AVISO DESPUÉS DE AJUSTES; ","")&amp;IF(AND(D169="Decisión / selección del cliente",K169&lt;&gt;"Sí"),"DECISIÓN DEL CLIENTE - SIN VISTO BUENO ESCRITO; ","")&amp;IF(AND(D169="Material en espera",N(M169)=0),"MATERIAL EN ESPERA - SIN NUEVA FECHA; ","")&amp;IF(AND(N169="Sí",O169=""),"FALTA ORDEN DE CAMBIO - SIN NÚM.; ","")&amp;IF(F169="","DÍAS PERDIDOS EN BLANCO; ","")&amp;IF(AND(N(B169)&gt;0,C169="",TODAY()-N(B169)&gt;N('Ajustes'!$B$3)),"ABIERTO - SIN FECHA DE FIN; ",""),LEN(IF(A169="","SIN OBRA; ",IF(COUNTIF('Obras'!$A$2:$A$51,A169)=0,"OBRA NO ESTÁ EN OBRAS; ",""))&amp;IF(N(B169)=0,"SIN FECHA DE INICIO; ","")&amp;IF(D169="","SIN CAUSA; ","")&amp;IF(OR(H169&lt;&gt;"Sí",NOT(OR(J169="Correo",J169="Mensaje de texto",J169="Carta",J169="Aplicación / portal"))),"SIN AVISO POR ESCRITO AL CLIENTE; ","")&amp;IF(AND(N(B169)&gt;0,N(I169)&gt;0,N(I169)-N(B169)&gt;N('Ajustes'!$B$2)),"AVISO DESPUÉS DE AJUSTES; ","")&amp;IF(AND(D169="Decisión / selección del cliente",K169&lt;&gt;"Sí"),"DECISIÓN DEL CLIENTE - SIN VISTO BUENO ESCRITO; ","")&amp;IF(AND(D169="Material en espera",N(M169)=0),"MATERIAL EN ESPERA - SIN NUEVA FECHA; ","")&amp;IF(AND(N169="Sí",O169=""),"FALTA ORDEN DE CAMBIO - SIN NÚM.; ","")&amp;IF(F169="","DÍAS PERDIDOS EN BLANCO; ","")&amp;IF(AND(N(B169)&gt;0,C169="",TODAY()-N(B169)&gt;N('Ajustes'!$B$3)),"ABIERTO - SIN FECHA DE FIN; ",""))-2)))</f>
        <v/>
      </c>
    </row>
    <row r="170">
      <c r="B170" s="7" t="n"/>
      <c r="C170" s="7" t="n"/>
      <c r="E170" s="8" t="n"/>
      <c r="G170" s="8" t="n"/>
      <c r="I170" s="7" t="n"/>
      <c r="M170" s="7" t="n"/>
      <c r="P170" s="9" t="n"/>
      <c r="R170" s="8">
        <f>IF(NOT(OR(A170&lt;&gt;"",B170&lt;&gt;"",E170&lt;&gt;"")),"",IF(IF(A170="","SIN OBRA; ",IF(COUNTIF('Obras'!$A$2:$A$51,A170)=0,"OBRA NO ESTÁ EN OBRAS; ",""))&amp;IF(N(B170)=0,"SIN FECHA DE INICIO; ","")&amp;IF(D170="","SIN CAUSA; ","")&amp;IF(OR(H170&lt;&gt;"Sí",NOT(OR(J170="Correo",J170="Mensaje de texto",J170="Carta",J170="Aplicación / portal"))),"SIN AVISO POR ESCRITO AL CLIENTE; ","")&amp;IF(AND(N(B170)&gt;0,N(I170)&gt;0,N(I170)-N(B170)&gt;N('Ajustes'!$B$2)),"AVISO DESPUÉS DE AJUSTES; ","")&amp;IF(AND(D170="Decisión / selección del cliente",K170&lt;&gt;"Sí"),"DECISIÓN DEL CLIENTE - SIN VISTO BUENO ESCRITO; ","")&amp;IF(AND(D170="Material en espera",N(M170)=0),"MATERIAL EN ESPERA - SIN NUEVA FECHA; ","")&amp;IF(AND(N170="Sí",O170=""),"FALTA ORDEN DE CAMBIO - SIN NÚM.; ","")&amp;IF(F170="","DÍAS PERDIDOS EN BLANCO; ","")&amp;IF(AND(N(B170)&gt;0,C170="",TODAY()-N(B170)&gt;N('Ajustes'!$B$3)),"ABIERTO - SIN FECHA DE FIN; ","")="","",LEFT(IF(A170="","SIN OBRA; ",IF(COUNTIF('Obras'!$A$2:$A$51,A170)=0,"OBRA NO ESTÁ EN OBRAS; ",""))&amp;IF(N(B170)=0,"SIN FECHA DE INICIO; ","")&amp;IF(D170="","SIN CAUSA; ","")&amp;IF(OR(H170&lt;&gt;"Sí",NOT(OR(J170="Correo",J170="Mensaje de texto",J170="Carta",J170="Aplicación / portal"))),"SIN AVISO POR ESCRITO AL CLIENTE; ","")&amp;IF(AND(N(B170)&gt;0,N(I170)&gt;0,N(I170)-N(B170)&gt;N('Ajustes'!$B$2)),"AVISO DESPUÉS DE AJUSTES; ","")&amp;IF(AND(D170="Decisión / selección del cliente",K170&lt;&gt;"Sí"),"DECISIÓN DEL CLIENTE - SIN VISTO BUENO ESCRITO; ","")&amp;IF(AND(D170="Material en espera",N(M170)=0),"MATERIAL EN ESPERA - SIN NUEVA FECHA; ","")&amp;IF(AND(N170="Sí",O170=""),"FALTA ORDEN DE CAMBIO - SIN NÚM.; ","")&amp;IF(F170="","DÍAS PERDIDOS EN BLANCO; ","")&amp;IF(AND(N(B170)&gt;0,C170="",TODAY()-N(B170)&gt;N('Ajustes'!$B$3)),"ABIERTO - SIN FECHA DE FIN; ",""),LEN(IF(A170="","SIN OBRA; ",IF(COUNTIF('Obras'!$A$2:$A$51,A170)=0,"OBRA NO ESTÁ EN OBRAS; ",""))&amp;IF(N(B170)=0,"SIN FECHA DE INICIO; ","")&amp;IF(D170="","SIN CAUSA; ","")&amp;IF(OR(H170&lt;&gt;"Sí",NOT(OR(J170="Correo",J170="Mensaje de texto",J170="Carta",J170="Aplicación / portal"))),"SIN AVISO POR ESCRITO AL CLIENTE; ","")&amp;IF(AND(N(B170)&gt;0,N(I170)&gt;0,N(I170)-N(B170)&gt;N('Ajustes'!$B$2)),"AVISO DESPUÉS DE AJUSTES; ","")&amp;IF(AND(D170="Decisión / selección del cliente",K170&lt;&gt;"Sí"),"DECISIÓN DEL CLIENTE - SIN VISTO BUENO ESCRITO; ","")&amp;IF(AND(D170="Material en espera",N(M170)=0),"MATERIAL EN ESPERA - SIN NUEVA FECHA; ","")&amp;IF(AND(N170="Sí",O170=""),"FALTA ORDEN DE CAMBIO - SIN NÚM.; ","")&amp;IF(F170="","DÍAS PERDIDOS EN BLANCO; ","")&amp;IF(AND(N(B170)&gt;0,C170="",TODAY()-N(B170)&gt;N('Ajustes'!$B$3)),"ABIERTO - SIN FECHA DE FIN; ",""))-2)))</f>
        <v/>
      </c>
    </row>
    <row r="171">
      <c r="B171" s="7" t="n"/>
      <c r="C171" s="7" t="n"/>
      <c r="E171" s="8" t="n"/>
      <c r="G171" s="8" t="n"/>
      <c r="I171" s="7" t="n"/>
      <c r="M171" s="7" t="n"/>
      <c r="P171" s="9" t="n"/>
      <c r="R171" s="8">
        <f>IF(NOT(OR(A171&lt;&gt;"",B171&lt;&gt;"",E171&lt;&gt;"")),"",IF(IF(A171="","SIN OBRA; ",IF(COUNTIF('Obras'!$A$2:$A$51,A171)=0,"OBRA NO ESTÁ EN OBRAS; ",""))&amp;IF(N(B171)=0,"SIN FECHA DE INICIO; ","")&amp;IF(D171="","SIN CAUSA; ","")&amp;IF(OR(H171&lt;&gt;"Sí",NOT(OR(J171="Correo",J171="Mensaje de texto",J171="Carta",J171="Aplicación / portal"))),"SIN AVISO POR ESCRITO AL CLIENTE; ","")&amp;IF(AND(N(B171)&gt;0,N(I171)&gt;0,N(I171)-N(B171)&gt;N('Ajustes'!$B$2)),"AVISO DESPUÉS DE AJUSTES; ","")&amp;IF(AND(D171="Decisión / selección del cliente",K171&lt;&gt;"Sí"),"DECISIÓN DEL CLIENTE - SIN VISTO BUENO ESCRITO; ","")&amp;IF(AND(D171="Material en espera",N(M171)=0),"MATERIAL EN ESPERA - SIN NUEVA FECHA; ","")&amp;IF(AND(N171="Sí",O171=""),"FALTA ORDEN DE CAMBIO - SIN NÚM.; ","")&amp;IF(F171="","DÍAS PERDIDOS EN BLANCO; ","")&amp;IF(AND(N(B171)&gt;0,C171="",TODAY()-N(B171)&gt;N('Ajustes'!$B$3)),"ABIERTO - SIN FECHA DE FIN; ","")="","",LEFT(IF(A171="","SIN OBRA; ",IF(COUNTIF('Obras'!$A$2:$A$51,A171)=0,"OBRA NO ESTÁ EN OBRAS; ",""))&amp;IF(N(B171)=0,"SIN FECHA DE INICIO; ","")&amp;IF(D171="","SIN CAUSA; ","")&amp;IF(OR(H171&lt;&gt;"Sí",NOT(OR(J171="Correo",J171="Mensaje de texto",J171="Carta",J171="Aplicación / portal"))),"SIN AVISO POR ESCRITO AL CLIENTE; ","")&amp;IF(AND(N(B171)&gt;0,N(I171)&gt;0,N(I171)-N(B171)&gt;N('Ajustes'!$B$2)),"AVISO DESPUÉS DE AJUSTES; ","")&amp;IF(AND(D171="Decisión / selección del cliente",K171&lt;&gt;"Sí"),"DECISIÓN DEL CLIENTE - SIN VISTO BUENO ESCRITO; ","")&amp;IF(AND(D171="Material en espera",N(M171)=0),"MATERIAL EN ESPERA - SIN NUEVA FECHA; ","")&amp;IF(AND(N171="Sí",O171=""),"FALTA ORDEN DE CAMBIO - SIN NÚM.; ","")&amp;IF(F171="","DÍAS PERDIDOS EN BLANCO; ","")&amp;IF(AND(N(B171)&gt;0,C171="",TODAY()-N(B171)&gt;N('Ajustes'!$B$3)),"ABIERTO - SIN FECHA DE FIN; ",""),LEN(IF(A171="","SIN OBRA; ",IF(COUNTIF('Obras'!$A$2:$A$51,A171)=0,"OBRA NO ESTÁ EN OBRAS; ",""))&amp;IF(N(B171)=0,"SIN FECHA DE INICIO; ","")&amp;IF(D171="","SIN CAUSA; ","")&amp;IF(OR(H171&lt;&gt;"Sí",NOT(OR(J171="Correo",J171="Mensaje de texto",J171="Carta",J171="Aplicación / portal"))),"SIN AVISO POR ESCRITO AL CLIENTE; ","")&amp;IF(AND(N(B171)&gt;0,N(I171)&gt;0,N(I171)-N(B171)&gt;N('Ajustes'!$B$2)),"AVISO DESPUÉS DE AJUSTES; ","")&amp;IF(AND(D171="Decisión / selección del cliente",K171&lt;&gt;"Sí"),"DECISIÓN DEL CLIENTE - SIN VISTO BUENO ESCRITO; ","")&amp;IF(AND(D171="Material en espera",N(M171)=0),"MATERIAL EN ESPERA - SIN NUEVA FECHA; ","")&amp;IF(AND(N171="Sí",O171=""),"FALTA ORDEN DE CAMBIO - SIN NÚM.; ","")&amp;IF(F171="","DÍAS PERDIDOS EN BLANCO; ","")&amp;IF(AND(N(B171)&gt;0,C171="",TODAY()-N(B171)&gt;N('Ajustes'!$B$3)),"ABIERTO - SIN FECHA DE FIN; ",""))-2)))</f>
        <v/>
      </c>
    </row>
    <row r="172">
      <c r="B172" s="7" t="n"/>
      <c r="C172" s="7" t="n"/>
      <c r="E172" s="8" t="n"/>
      <c r="G172" s="8" t="n"/>
      <c r="I172" s="7" t="n"/>
      <c r="M172" s="7" t="n"/>
      <c r="P172" s="9" t="n"/>
      <c r="R172" s="8">
        <f>IF(NOT(OR(A172&lt;&gt;"",B172&lt;&gt;"",E172&lt;&gt;"")),"",IF(IF(A172="","SIN OBRA; ",IF(COUNTIF('Obras'!$A$2:$A$51,A172)=0,"OBRA NO ESTÁ EN OBRAS; ",""))&amp;IF(N(B172)=0,"SIN FECHA DE INICIO; ","")&amp;IF(D172="","SIN CAUSA; ","")&amp;IF(OR(H172&lt;&gt;"Sí",NOT(OR(J172="Correo",J172="Mensaje de texto",J172="Carta",J172="Aplicación / portal"))),"SIN AVISO POR ESCRITO AL CLIENTE; ","")&amp;IF(AND(N(B172)&gt;0,N(I172)&gt;0,N(I172)-N(B172)&gt;N('Ajustes'!$B$2)),"AVISO DESPUÉS DE AJUSTES; ","")&amp;IF(AND(D172="Decisión / selección del cliente",K172&lt;&gt;"Sí"),"DECISIÓN DEL CLIENTE - SIN VISTO BUENO ESCRITO; ","")&amp;IF(AND(D172="Material en espera",N(M172)=0),"MATERIAL EN ESPERA - SIN NUEVA FECHA; ","")&amp;IF(AND(N172="Sí",O172=""),"FALTA ORDEN DE CAMBIO - SIN NÚM.; ","")&amp;IF(F172="","DÍAS PERDIDOS EN BLANCO; ","")&amp;IF(AND(N(B172)&gt;0,C172="",TODAY()-N(B172)&gt;N('Ajustes'!$B$3)),"ABIERTO - SIN FECHA DE FIN; ","")="","",LEFT(IF(A172="","SIN OBRA; ",IF(COUNTIF('Obras'!$A$2:$A$51,A172)=0,"OBRA NO ESTÁ EN OBRAS; ",""))&amp;IF(N(B172)=0,"SIN FECHA DE INICIO; ","")&amp;IF(D172="","SIN CAUSA; ","")&amp;IF(OR(H172&lt;&gt;"Sí",NOT(OR(J172="Correo",J172="Mensaje de texto",J172="Carta",J172="Aplicación / portal"))),"SIN AVISO POR ESCRITO AL CLIENTE; ","")&amp;IF(AND(N(B172)&gt;0,N(I172)&gt;0,N(I172)-N(B172)&gt;N('Ajustes'!$B$2)),"AVISO DESPUÉS DE AJUSTES; ","")&amp;IF(AND(D172="Decisión / selección del cliente",K172&lt;&gt;"Sí"),"DECISIÓN DEL CLIENTE - SIN VISTO BUENO ESCRITO; ","")&amp;IF(AND(D172="Material en espera",N(M172)=0),"MATERIAL EN ESPERA - SIN NUEVA FECHA; ","")&amp;IF(AND(N172="Sí",O172=""),"FALTA ORDEN DE CAMBIO - SIN NÚM.; ","")&amp;IF(F172="","DÍAS PERDIDOS EN BLANCO; ","")&amp;IF(AND(N(B172)&gt;0,C172="",TODAY()-N(B172)&gt;N('Ajustes'!$B$3)),"ABIERTO - SIN FECHA DE FIN; ",""),LEN(IF(A172="","SIN OBRA; ",IF(COUNTIF('Obras'!$A$2:$A$51,A172)=0,"OBRA NO ESTÁ EN OBRAS; ",""))&amp;IF(N(B172)=0,"SIN FECHA DE INICIO; ","")&amp;IF(D172="","SIN CAUSA; ","")&amp;IF(OR(H172&lt;&gt;"Sí",NOT(OR(J172="Correo",J172="Mensaje de texto",J172="Carta",J172="Aplicación / portal"))),"SIN AVISO POR ESCRITO AL CLIENTE; ","")&amp;IF(AND(N(B172)&gt;0,N(I172)&gt;0,N(I172)-N(B172)&gt;N('Ajustes'!$B$2)),"AVISO DESPUÉS DE AJUSTES; ","")&amp;IF(AND(D172="Decisión / selección del cliente",K172&lt;&gt;"Sí"),"DECISIÓN DEL CLIENTE - SIN VISTO BUENO ESCRITO; ","")&amp;IF(AND(D172="Material en espera",N(M172)=0),"MATERIAL EN ESPERA - SIN NUEVA FECHA; ","")&amp;IF(AND(N172="Sí",O172=""),"FALTA ORDEN DE CAMBIO - SIN NÚM.; ","")&amp;IF(F172="","DÍAS PERDIDOS EN BLANCO; ","")&amp;IF(AND(N(B172)&gt;0,C172="",TODAY()-N(B172)&gt;N('Ajustes'!$B$3)),"ABIERTO - SIN FECHA DE FIN; ",""))-2)))</f>
        <v/>
      </c>
    </row>
    <row r="173">
      <c r="B173" s="7" t="n"/>
      <c r="C173" s="7" t="n"/>
      <c r="E173" s="8" t="n"/>
      <c r="G173" s="8" t="n"/>
      <c r="I173" s="7" t="n"/>
      <c r="M173" s="7" t="n"/>
      <c r="P173" s="9" t="n"/>
      <c r="R173" s="8">
        <f>IF(NOT(OR(A173&lt;&gt;"",B173&lt;&gt;"",E173&lt;&gt;"")),"",IF(IF(A173="","SIN OBRA; ",IF(COUNTIF('Obras'!$A$2:$A$51,A173)=0,"OBRA NO ESTÁ EN OBRAS; ",""))&amp;IF(N(B173)=0,"SIN FECHA DE INICIO; ","")&amp;IF(D173="","SIN CAUSA; ","")&amp;IF(OR(H173&lt;&gt;"Sí",NOT(OR(J173="Correo",J173="Mensaje de texto",J173="Carta",J173="Aplicación / portal"))),"SIN AVISO POR ESCRITO AL CLIENTE; ","")&amp;IF(AND(N(B173)&gt;0,N(I173)&gt;0,N(I173)-N(B173)&gt;N('Ajustes'!$B$2)),"AVISO DESPUÉS DE AJUSTES; ","")&amp;IF(AND(D173="Decisión / selección del cliente",K173&lt;&gt;"Sí"),"DECISIÓN DEL CLIENTE - SIN VISTO BUENO ESCRITO; ","")&amp;IF(AND(D173="Material en espera",N(M173)=0),"MATERIAL EN ESPERA - SIN NUEVA FECHA; ","")&amp;IF(AND(N173="Sí",O173=""),"FALTA ORDEN DE CAMBIO - SIN NÚM.; ","")&amp;IF(F173="","DÍAS PERDIDOS EN BLANCO; ","")&amp;IF(AND(N(B173)&gt;0,C173="",TODAY()-N(B173)&gt;N('Ajustes'!$B$3)),"ABIERTO - SIN FECHA DE FIN; ","")="","",LEFT(IF(A173="","SIN OBRA; ",IF(COUNTIF('Obras'!$A$2:$A$51,A173)=0,"OBRA NO ESTÁ EN OBRAS; ",""))&amp;IF(N(B173)=0,"SIN FECHA DE INICIO; ","")&amp;IF(D173="","SIN CAUSA; ","")&amp;IF(OR(H173&lt;&gt;"Sí",NOT(OR(J173="Correo",J173="Mensaje de texto",J173="Carta",J173="Aplicación / portal"))),"SIN AVISO POR ESCRITO AL CLIENTE; ","")&amp;IF(AND(N(B173)&gt;0,N(I173)&gt;0,N(I173)-N(B173)&gt;N('Ajustes'!$B$2)),"AVISO DESPUÉS DE AJUSTES; ","")&amp;IF(AND(D173="Decisión / selección del cliente",K173&lt;&gt;"Sí"),"DECISIÓN DEL CLIENTE - SIN VISTO BUENO ESCRITO; ","")&amp;IF(AND(D173="Material en espera",N(M173)=0),"MATERIAL EN ESPERA - SIN NUEVA FECHA; ","")&amp;IF(AND(N173="Sí",O173=""),"FALTA ORDEN DE CAMBIO - SIN NÚM.; ","")&amp;IF(F173="","DÍAS PERDIDOS EN BLANCO; ","")&amp;IF(AND(N(B173)&gt;0,C173="",TODAY()-N(B173)&gt;N('Ajustes'!$B$3)),"ABIERTO - SIN FECHA DE FIN; ",""),LEN(IF(A173="","SIN OBRA; ",IF(COUNTIF('Obras'!$A$2:$A$51,A173)=0,"OBRA NO ESTÁ EN OBRAS; ",""))&amp;IF(N(B173)=0,"SIN FECHA DE INICIO; ","")&amp;IF(D173="","SIN CAUSA; ","")&amp;IF(OR(H173&lt;&gt;"Sí",NOT(OR(J173="Correo",J173="Mensaje de texto",J173="Carta",J173="Aplicación / portal"))),"SIN AVISO POR ESCRITO AL CLIENTE; ","")&amp;IF(AND(N(B173)&gt;0,N(I173)&gt;0,N(I173)-N(B173)&gt;N('Ajustes'!$B$2)),"AVISO DESPUÉS DE AJUSTES; ","")&amp;IF(AND(D173="Decisión / selección del cliente",K173&lt;&gt;"Sí"),"DECISIÓN DEL CLIENTE - SIN VISTO BUENO ESCRITO; ","")&amp;IF(AND(D173="Material en espera",N(M173)=0),"MATERIAL EN ESPERA - SIN NUEVA FECHA; ","")&amp;IF(AND(N173="Sí",O173=""),"FALTA ORDEN DE CAMBIO - SIN NÚM.; ","")&amp;IF(F173="","DÍAS PERDIDOS EN BLANCO; ","")&amp;IF(AND(N(B173)&gt;0,C173="",TODAY()-N(B173)&gt;N('Ajustes'!$B$3)),"ABIERTO - SIN FECHA DE FIN; ",""))-2)))</f>
        <v/>
      </c>
    </row>
    <row r="174">
      <c r="B174" s="7" t="n"/>
      <c r="C174" s="7" t="n"/>
      <c r="E174" s="8" t="n"/>
      <c r="G174" s="8" t="n"/>
      <c r="I174" s="7" t="n"/>
      <c r="M174" s="7" t="n"/>
      <c r="P174" s="9" t="n"/>
      <c r="R174" s="8">
        <f>IF(NOT(OR(A174&lt;&gt;"",B174&lt;&gt;"",E174&lt;&gt;"")),"",IF(IF(A174="","SIN OBRA; ",IF(COUNTIF('Obras'!$A$2:$A$51,A174)=0,"OBRA NO ESTÁ EN OBRAS; ",""))&amp;IF(N(B174)=0,"SIN FECHA DE INICIO; ","")&amp;IF(D174="","SIN CAUSA; ","")&amp;IF(OR(H174&lt;&gt;"Sí",NOT(OR(J174="Correo",J174="Mensaje de texto",J174="Carta",J174="Aplicación / portal"))),"SIN AVISO POR ESCRITO AL CLIENTE; ","")&amp;IF(AND(N(B174)&gt;0,N(I174)&gt;0,N(I174)-N(B174)&gt;N('Ajustes'!$B$2)),"AVISO DESPUÉS DE AJUSTES; ","")&amp;IF(AND(D174="Decisión / selección del cliente",K174&lt;&gt;"Sí"),"DECISIÓN DEL CLIENTE - SIN VISTO BUENO ESCRITO; ","")&amp;IF(AND(D174="Material en espera",N(M174)=0),"MATERIAL EN ESPERA - SIN NUEVA FECHA; ","")&amp;IF(AND(N174="Sí",O174=""),"FALTA ORDEN DE CAMBIO - SIN NÚM.; ","")&amp;IF(F174="","DÍAS PERDIDOS EN BLANCO; ","")&amp;IF(AND(N(B174)&gt;0,C174="",TODAY()-N(B174)&gt;N('Ajustes'!$B$3)),"ABIERTO - SIN FECHA DE FIN; ","")="","",LEFT(IF(A174="","SIN OBRA; ",IF(COUNTIF('Obras'!$A$2:$A$51,A174)=0,"OBRA NO ESTÁ EN OBRAS; ",""))&amp;IF(N(B174)=0,"SIN FECHA DE INICIO; ","")&amp;IF(D174="","SIN CAUSA; ","")&amp;IF(OR(H174&lt;&gt;"Sí",NOT(OR(J174="Correo",J174="Mensaje de texto",J174="Carta",J174="Aplicación / portal"))),"SIN AVISO POR ESCRITO AL CLIENTE; ","")&amp;IF(AND(N(B174)&gt;0,N(I174)&gt;0,N(I174)-N(B174)&gt;N('Ajustes'!$B$2)),"AVISO DESPUÉS DE AJUSTES; ","")&amp;IF(AND(D174="Decisión / selección del cliente",K174&lt;&gt;"Sí"),"DECISIÓN DEL CLIENTE - SIN VISTO BUENO ESCRITO; ","")&amp;IF(AND(D174="Material en espera",N(M174)=0),"MATERIAL EN ESPERA - SIN NUEVA FECHA; ","")&amp;IF(AND(N174="Sí",O174=""),"FALTA ORDEN DE CAMBIO - SIN NÚM.; ","")&amp;IF(F174="","DÍAS PERDIDOS EN BLANCO; ","")&amp;IF(AND(N(B174)&gt;0,C174="",TODAY()-N(B174)&gt;N('Ajustes'!$B$3)),"ABIERTO - SIN FECHA DE FIN; ",""),LEN(IF(A174="","SIN OBRA; ",IF(COUNTIF('Obras'!$A$2:$A$51,A174)=0,"OBRA NO ESTÁ EN OBRAS; ",""))&amp;IF(N(B174)=0,"SIN FECHA DE INICIO; ","")&amp;IF(D174="","SIN CAUSA; ","")&amp;IF(OR(H174&lt;&gt;"Sí",NOT(OR(J174="Correo",J174="Mensaje de texto",J174="Carta",J174="Aplicación / portal"))),"SIN AVISO POR ESCRITO AL CLIENTE; ","")&amp;IF(AND(N(B174)&gt;0,N(I174)&gt;0,N(I174)-N(B174)&gt;N('Ajustes'!$B$2)),"AVISO DESPUÉS DE AJUSTES; ","")&amp;IF(AND(D174="Decisión / selección del cliente",K174&lt;&gt;"Sí"),"DECISIÓN DEL CLIENTE - SIN VISTO BUENO ESCRITO; ","")&amp;IF(AND(D174="Material en espera",N(M174)=0),"MATERIAL EN ESPERA - SIN NUEVA FECHA; ","")&amp;IF(AND(N174="Sí",O174=""),"FALTA ORDEN DE CAMBIO - SIN NÚM.; ","")&amp;IF(F174="","DÍAS PERDIDOS EN BLANCO; ","")&amp;IF(AND(N(B174)&gt;0,C174="",TODAY()-N(B174)&gt;N('Ajustes'!$B$3)),"ABIERTO - SIN FECHA DE FIN; ",""))-2)))</f>
        <v/>
      </c>
    </row>
    <row r="175">
      <c r="B175" s="7" t="n"/>
      <c r="C175" s="7" t="n"/>
      <c r="E175" s="8" t="n"/>
      <c r="G175" s="8" t="n"/>
      <c r="I175" s="7" t="n"/>
      <c r="M175" s="7" t="n"/>
      <c r="P175" s="9" t="n"/>
      <c r="R175" s="8">
        <f>IF(NOT(OR(A175&lt;&gt;"",B175&lt;&gt;"",E175&lt;&gt;"")),"",IF(IF(A175="","SIN OBRA; ",IF(COUNTIF('Obras'!$A$2:$A$51,A175)=0,"OBRA NO ESTÁ EN OBRAS; ",""))&amp;IF(N(B175)=0,"SIN FECHA DE INICIO; ","")&amp;IF(D175="","SIN CAUSA; ","")&amp;IF(OR(H175&lt;&gt;"Sí",NOT(OR(J175="Correo",J175="Mensaje de texto",J175="Carta",J175="Aplicación / portal"))),"SIN AVISO POR ESCRITO AL CLIENTE; ","")&amp;IF(AND(N(B175)&gt;0,N(I175)&gt;0,N(I175)-N(B175)&gt;N('Ajustes'!$B$2)),"AVISO DESPUÉS DE AJUSTES; ","")&amp;IF(AND(D175="Decisión / selección del cliente",K175&lt;&gt;"Sí"),"DECISIÓN DEL CLIENTE - SIN VISTO BUENO ESCRITO; ","")&amp;IF(AND(D175="Material en espera",N(M175)=0),"MATERIAL EN ESPERA - SIN NUEVA FECHA; ","")&amp;IF(AND(N175="Sí",O175=""),"FALTA ORDEN DE CAMBIO - SIN NÚM.; ","")&amp;IF(F175="","DÍAS PERDIDOS EN BLANCO; ","")&amp;IF(AND(N(B175)&gt;0,C175="",TODAY()-N(B175)&gt;N('Ajustes'!$B$3)),"ABIERTO - SIN FECHA DE FIN; ","")="","",LEFT(IF(A175="","SIN OBRA; ",IF(COUNTIF('Obras'!$A$2:$A$51,A175)=0,"OBRA NO ESTÁ EN OBRAS; ",""))&amp;IF(N(B175)=0,"SIN FECHA DE INICIO; ","")&amp;IF(D175="","SIN CAUSA; ","")&amp;IF(OR(H175&lt;&gt;"Sí",NOT(OR(J175="Correo",J175="Mensaje de texto",J175="Carta",J175="Aplicación / portal"))),"SIN AVISO POR ESCRITO AL CLIENTE; ","")&amp;IF(AND(N(B175)&gt;0,N(I175)&gt;0,N(I175)-N(B175)&gt;N('Ajustes'!$B$2)),"AVISO DESPUÉS DE AJUSTES; ","")&amp;IF(AND(D175="Decisión / selección del cliente",K175&lt;&gt;"Sí"),"DECISIÓN DEL CLIENTE - SIN VISTO BUENO ESCRITO; ","")&amp;IF(AND(D175="Material en espera",N(M175)=0),"MATERIAL EN ESPERA - SIN NUEVA FECHA; ","")&amp;IF(AND(N175="Sí",O175=""),"FALTA ORDEN DE CAMBIO - SIN NÚM.; ","")&amp;IF(F175="","DÍAS PERDIDOS EN BLANCO; ","")&amp;IF(AND(N(B175)&gt;0,C175="",TODAY()-N(B175)&gt;N('Ajustes'!$B$3)),"ABIERTO - SIN FECHA DE FIN; ",""),LEN(IF(A175="","SIN OBRA; ",IF(COUNTIF('Obras'!$A$2:$A$51,A175)=0,"OBRA NO ESTÁ EN OBRAS; ",""))&amp;IF(N(B175)=0,"SIN FECHA DE INICIO; ","")&amp;IF(D175="","SIN CAUSA; ","")&amp;IF(OR(H175&lt;&gt;"Sí",NOT(OR(J175="Correo",J175="Mensaje de texto",J175="Carta",J175="Aplicación / portal"))),"SIN AVISO POR ESCRITO AL CLIENTE; ","")&amp;IF(AND(N(B175)&gt;0,N(I175)&gt;0,N(I175)-N(B175)&gt;N('Ajustes'!$B$2)),"AVISO DESPUÉS DE AJUSTES; ","")&amp;IF(AND(D175="Decisión / selección del cliente",K175&lt;&gt;"Sí"),"DECISIÓN DEL CLIENTE - SIN VISTO BUENO ESCRITO; ","")&amp;IF(AND(D175="Material en espera",N(M175)=0),"MATERIAL EN ESPERA - SIN NUEVA FECHA; ","")&amp;IF(AND(N175="Sí",O175=""),"FALTA ORDEN DE CAMBIO - SIN NÚM.; ","")&amp;IF(F175="","DÍAS PERDIDOS EN BLANCO; ","")&amp;IF(AND(N(B175)&gt;0,C175="",TODAY()-N(B175)&gt;N('Ajustes'!$B$3)),"ABIERTO - SIN FECHA DE FIN; ",""))-2)))</f>
        <v/>
      </c>
    </row>
    <row r="176">
      <c r="B176" s="7" t="n"/>
      <c r="C176" s="7" t="n"/>
      <c r="E176" s="8" t="n"/>
      <c r="G176" s="8" t="n"/>
      <c r="I176" s="7" t="n"/>
      <c r="M176" s="7" t="n"/>
      <c r="P176" s="9" t="n"/>
      <c r="R176" s="8">
        <f>IF(NOT(OR(A176&lt;&gt;"",B176&lt;&gt;"",E176&lt;&gt;"")),"",IF(IF(A176="","SIN OBRA; ",IF(COUNTIF('Obras'!$A$2:$A$51,A176)=0,"OBRA NO ESTÁ EN OBRAS; ",""))&amp;IF(N(B176)=0,"SIN FECHA DE INICIO; ","")&amp;IF(D176="","SIN CAUSA; ","")&amp;IF(OR(H176&lt;&gt;"Sí",NOT(OR(J176="Correo",J176="Mensaje de texto",J176="Carta",J176="Aplicación / portal"))),"SIN AVISO POR ESCRITO AL CLIENTE; ","")&amp;IF(AND(N(B176)&gt;0,N(I176)&gt;0,N(I176)-N(B176)&gt;N('Ajustes'!$B$2)),"AVISO DESPUÉS DE AJUSTES; ","")&amp;IF(AND(D176="Decisión / selección del cliente",K176&lt;&gt;"Sí"),"DECISIÓN DEL CLIENTE - SIN VISTO BUENO ESCRITO; ","")&amp;IF(AND(D176="Material en espera",N(M176)=0),"MATERIAL EN ESPERA - SIN NUEVA FECHA; ","")&amp;IF(AND(N176="Sí",O176=""),"FALTA ORDEN DE CAMBIO - SIN NÚM.; ","")&amp;IF(F176="","DÍAS PERDIDOS EN BLANCO; ","")&amp;IF(AND(N(B176)&gt;0,C176="",TODAY()-N(B176)&gt;N('Ajustes'!$B$3)),"ABIERTO - SIN FECHA DE FIN; ","")="","",LEFT(IF(A176="","SIN OBRA; ",IF(COUNTIF('Obras'!$A$2:$A$51,A176)=0,"OBRA NO ESTÁ EN OBRAS; ",""))&amp;IF(N(B176)=0,"SIN FECHA DE INICIO; ","")&amp;IF(D176="","SIN CAUSA; ","")&amp;IF(OR(H176&lt;&gt;"Sí",NOT(OR(J176="Correo",J176="Mensaje de texto",J176="Carta",J176="Aplicación / portal"))),"SIN AVISO POR ESCRITO AL CLIENTE; ","")&amp;IF(AND(N(B176)&gt;0,N(I176)&gt;0,N(I176)-N(B176)&gt;N('Ajustes'!$B$2)),"AVISO DESPUÉS DE AJUSTES; ","")&amp;IF(AND(D176="Decisión / selección del cliente",K176&lt;&gt;"Sí"),"DECISIÓN DEL CLIENTE - SIN VISTO BUENO ESCRITO; ","")&amp;IF(AND(D176="Material en espera",N(M176)=0),"MATERIAL EN ESPERA - SIN NUEVA FECHA; ","")&amp;IF(AND(N176="Sí",O176=""),"FALTA ORDEN DE CAMBIO - SIN NÚM.; ","")&amp;IF(F176="","DÍAS PERDIDOS EN BLANCO; ","")&amp;IF(AND(N(B176)&gt;0,C176="",TODAY()-N(B176)&gt;N('Ajustes'!$B$3)),"ABIERTO - SIN FECHA DE FIN; ",""),LEN(IF(A176="","SIN OBRA; ",IF(COUNTIF('Obras'!$A$2:$A$51,A176)=0,"OBRA NO ESTÁ EN OBRAS; ",""))&amp;IF(N(B176)=0,"SIN FECHA DE INICIO; ","")&amp;IF(D176="","SIN CAUSA; ","")&amp;IF(OR(H176&lt;&gt;"Sí",NOT(OR(J176="Correo",J176="Mensaje de texto",J176="Carta",J176="Aplicación / portal"))),"SIN AVISO POR ESCRITO AL CLIENTE; ","")&amp;IF(AND(N(B176)&gt;0,N(I176)&gt;0,N(I176)-N(B176)&gt;N('Ajustes'!$B$2)),"AVISO DESPUÉS DE AJUSTES; ","")&amp;IF(AND(D176="Decisión / selección del cliente",K176&lt;&gt;"Sí"),"DECISIÓN DEL CLIENTE - SIN VISTO BUENO ESCRITO; ","")&amp;IF(AND(D176="Material en espera",N(M176)=0),"MATERIAL EN ESPERA - SIN NUEVA FECHA; ","")&amp;IF(AND(N176="Sí",O176=""),"FALTA ORDEN DE CAMBIO - SIN NÚM.; ","")&amp;IF(F176="","DÍAS PERDIDOS EN BLANCO; ","")&amp;IF(AND(N(B176)&gt;0,C176="",TODAY()-N(B176)&gt;N('Ajustes'!$B$3)),"ABIERTO - SIN FECHA DE FIN; ",""))-2)))</f>
        <v/>
      </c>
    </row>
    <row r="177">
      <c r="B177" s="7" t="n"/>
      <c r="C177" s="7" t="n"/>
      <c r="E177" s="8" t="n"/>
      <c r="G177" s="8" t="n"/>
      <c r="I177" s="7" t="n"/>
      <c r="M177" s="7" t="n"/>
      <c r="P177" s="9" t="n"/>
      <c r="R177" s="8">
        <f>IF(NOT(OR(A177&lt;&gt;"",B177&lt;&gt;"",E177&lt;&gt;"")),"",IF(IF(A177="","SIN OBRA; ",IF(COUNTIF('Obras'!$A$2:$A$51,A177)=0,"OBRA NO ESTÁ EN OBRAS; ",""))&amp;IF(N(B177)=0,"SIN FECHA DE INICIO; ","")&amp;IF(D177="","SIN CAUSA; ","")&amp;IF(OR(H177&lt;&gt;"Sí",NOT(OR(J177="Correo",J177="Mensaje de texto",J177="Carta",J177="Aplicación / portal"))),"SIN AVISO POR ESCRITO AL CLIENTE; ","")&amp;IF(AND(N(B177)&gt;0,N(I177)&gt;0,N(I177)-N(B177)&gt;N('Ajustes'!$B$2)),"AVISO DESPUÉS DE AJUSTES; ","")&amp;IF(AND(D177="Decisión / selección del cliente",K177&lt;&gt;"Sí"),"DECISIÓN DEL CLIENTE - SIN VISTO BUENO ESCRITO; ","")&amp;IF(AND(D177="Material en espera",N(M177)=0),"MATERIAL EN ESPERA - SIN NUEVA FECHA; ","")&amp;IF(AND(N177="Sí",O177=""),"FALTA ORDEN DE CAMBIO - SIN NÚM.; ","")&amp;IF(F177="","DÍAS PERDIDOS EN BLANCO; ","")&amp;IF(AND(N(B177)&gt;0,C177="",TODAY()-N(B177)&gt;N('Ajustes'!$B$3)),"ABIERTO - SIN FECHA DE FIN; ","")="","",LEFT(IF(A177="","SIN OBRA; ",IF(COUNTIF('Obras'!$A$2:$A$51,A177)=0,"OBRA NO ESTÁ EN OBRAS; ",""))&amp;IF(N(B177)=0,"SIN FECHA DE INICIO; ","")&amp;IF(D177="","SIN CAUSA; ","")&amp;IF(OR(H177&lt;&gt;"Sí",NOT(OR(J177="Correo",J177="Mensaje de texto",J177="Carta",J177="Aplicación / portal"))),"SIN AVISO POR ESCRITO AL CLIENTE; ","")&amp;IF(AND(N(B177)&gt;0,N(I177)&gt;0,N(I177)-N(B177)&gt;N('Ajustes'!$B$2)),"AVISO DESPUÉS DE AJUSTES; ","")&amp;IF(AND(D177="Decisión / selección del cliente",K177&lt;&gt;"Sí"),"DECISIÓN DEL CLIENTE - SIN VISTO BUENO ESCRITO; ","")&amp;IF(AND(D177="Material en espera",N(M177)=0),"MATERIAL EN ESPERA - SIN NUEVA FECHA; ","")&amp;IF(AND(N177="Sí",O177=""),"FALTA ORDEN DE CAMBIO - SIN NÚM.; ","")&amp;IF(F177="","DÍAS PERDIDOS EN BLANCO; ","")&amp;IF(AND(N(B177)&gt;0,C177="",TODAY()-N(B177)&gt;N('Ajustes'!$B$3)),"ABIERTO - SIN FECHA DE FIN; ",""),LEN(IF(A177="","SIN OBRA; ",IF(COUNTIF('Obras'!$A$2:$A$51,A177)=0,"OBRA NO ESTÁ EN OBRAS; ",""))&amp;IF(N(B177)=0,"SIN FECHA DE INICIO; ","")&amp;IF(D177="","SIN CAUSA; ","")&amp;IF(OR(H177&lt;&gt;"Sí",NOT(OR(J177="Correo",J177="Mensaje de texto",J177="Carta",J177="Aplicación / portal"))),"SIN AVISO POR ESCRITO AL CLIENTE; ","")&amp;IF(AND(N(B177)&gt;0,N(I177)&gt;0,N(I177)-N(B177)&gt;N('Ajustes'!$B$2)),"AVISO DESPUÉS DE AJUSTES; ","")&amp;IF(AND(D177="Decisión / selección del cliente",K177&lt;&gt;"Sí"),"DECISIÓN DEL CLIENTE - SIN VISTO BUENO ESCRITO; ","")&amp;IF(AND(D177="Material en espera",N(M177)=0),"MATERIAL EN ESPERA - SIN NUEVA FECHA; ","")&amp;IF(AND(N177="Sí",O177=""),"FALTA ORDEN DE CAMBIO - SIN NÚM.; ","")&amp;IF(F177="","DÍAS PERDIDOS EN BLANCO; ","")&amp;IF(AND(N(B177)&gt;0,C177="",TODAY()-N(B177)&gt;N('Ajustes'!$B$3)),"ABIERTO - SIN FECHA DE FIN; ",""))-2)))</f>
        <v/>
      </c>
    </row>
    <row r="178">
      <c r="B178" s="7" t="n"/>
      <c r="C178" s="7" t="n"/>
      <c r="E178" s="8" t="n"/>
      <c r="G178" s="8" t="n"/>
      <c r="I178" s="7" t="n"/>
      <c r="M178" s="7" t="n"/>
      <c r="P178" s="9" t="n"/>
      <c r="R178" s="8">
        <f>IF(NOT(OR(A178&lt;&gt;"",B178&lt;&gt;"",E178&lt;&gt;"")),"",IF(IF(A178="","SIN OBRA; ",IF(COUNTIF('Obras'!$A$2:$A$51,A178)=0,"OBRA NO ESTÁ EN OBRAS; ",""))&amp;IF(N(B178)=0,"SIN FECHA DE INICIO; ","")&amp;IF(D178="","SIN CAUSA; ","")&amp;IF(OR(H178&lt;&gt;"Sí",NOT(OR(J178="Correo",J178="Mensaje de texto",J178="Carta",J178="Aplicación / portal"))),"SIN AVISO POR ESCRITO AL CLIENTE; ","")&amp;IF(AND(N(B178)&gt;0,N(I178)&gt;0,N(I178)-N(B178)&gt;N('Ajustes'!$B$2)),"AVISO DESPUÉS DE AJUSTES; ","")&amp;IF(AND(D178="Decisión / selección del cliente",K178&lt;&gt;"Sí"),"DECISIÓN DEL CLIENTE - SIN VISTO BUENO ESCRITO; ","")&amp;IF(AND(D178="Material en espera",N(M178)=0),"MATERIAL EN ESPERA - SIN NUEVA FECHA; ","")&amp;IF(AND(N178="Sí",O178=""),"FALTA ORDEN DE CAMBIO - SIN NÚM.; ","")&amp;IF(F178="","DÍAS PERDIDOS EN BLANCO; ","")&amp;IF(AND(N(B178)&gt;0,C178="",TODAY()-N(B178)&gt;N('Ajustes'!$B$3)),"ABIERTO - SIN FECHA DE FIN; ","")="","",LEFT(IF(A178="","SIN OBRA; ",IF(COUNTIF('Obras'!$A$2:$A$51,A178)=0,"OBRA NO ESTÁ EN OBRAS; ",""))&amp;IF(N(B178)=0,"SIN FECHA DE INICIO; ","")&amp;IF(D178="","SIN CAUSA; ","")&amp;IF(OR(H178&lt;&gt;"Sí",NOT(OR(J178="Correo",J178="Mensaje de texto",J178="Carta",J178="Aplicación / portal"))),"SIN AVISO POR ESCRITO AL CLIENTE; ","")&amp;IF(AND(N(B178)&gt;0,N(I178)&gt;0,N(I178)-N(B178)&gt;N('Ajustes'!$B$2)),"AVISO DESPUÉS DE AJUSTES; ","")&amp;IF(AND(D178="Decisión / selección del cliente",K178&lt;&gt;"Sí"),"DECISIÓN DEL CLIENTE - SIN VISTO BUENO ESCRITO; ","")&amp;IF(AND(D178="Material en espera",N(M178)=0),"MATERIAL EN ESPERA - SIN NUEVA FECHA; ","")&amp;IF(AND(N178="Sí",O178=""),"FALTA ORDEN DE CAMBIO - SIN NÚM.; ","")&amp;IF(F178="","DÍAS PERDIDOS EN BLANCO; ","")&amp;IF(AND(N(B178)&gt;0,C178="",TODAY()-N(B178)&gt;N('Ajustes'!$B$3)),"ABIERTO - SIN FECHA DE FIN; ",""),LEN(IF(A178="","SIN OBRA; ",IF(COUNTIF('Obras'!$A$2:$A$51,A178)=0,"OBRA NO ESTÁ EN OBRAS; ",""))&amp;IF(N(B178)=0,"SIN FECHA DE INICIO; ","")&amp;IF(D178="","SIN CAUSA; ","")&amp;IF(OR(H178&lt;&gt;"Sí",NOT(OR(J178="Correo",J178="Mensaje de texto",J178="Carta",J178="Aplicación / portal"))),"SIN AVISO POR ESCRITO AL CLIENTE; ","")&amp;IF(AND(N(B178)&gt;0,N(I178)&gt;0,N(I178)-N(B178)&gt;N('Ajustes'!$B$2)),"AVISO DESPUÉS DE AJUSTES; ","")&amp;IF(AND(D178="Decisión / selección del cliente",K178&lt;&gt;"Sí"),"DECISIÓN DEL CLIENTE - SIN VISTO BUENO ESCRITO; ","")&amp;IF(AND(D178="Material en espera",N(M178)=0),"MATERIAL EN ESPERA - SIN NUEVA FECHA; ","")&amp;IF(AND(N178="Sí",O178=""),"FALTA ORDEN DE CAMBIO - SIN NÚM.; ","")&amp;IF(F178="","DÍAS PERDIDOS EN BLANCO; ","")&amp;IF(AND(N(B178)&gt;0,C178="",TODAY()-N(B178)&gt;N('Ajustes'!$B$3)),"ABIERTO - SIN FECHA DE FIN; ",""))-2)))</f>
        <v/>
      </c>
    </row>
    <row r="179">
      <c r="B179" s="7" t="n"/>
      <c r="C179" s="7" t="n"/>
      <c r="E179" s="8" t="n"/>
      <c r="G179" s="8" t="n"/>
      <c r="I179" s="7" t="n"/>
      <c r="M179" s="7" t="n"/>
      <c r="P179" s="9" t="n"/>
      <c r="R179" s="8">
        <f>IF(NOT(OR(A179&lt;&gt;"",B179&lt;&gt;"",E179&lt;&gt;"")),"",IF(IF(A179="","SIN OBRA; ",IF(COUNTIF('Obras'!$A$2:$A$51,A179)=0,"OBRA NO ESTÁ EN OBRAS; ",""))&amp;IF(N(B179)=0,"SIN FECHA DE INICIO; ","")&amp;IF(D179="","SIN CAUSA; ","")&amp;IF(OR(H179&lt;&gt;"Sí",NOT(OR(J179="Correo",J179="Mensaje de texto",J179="Carta",J179="Aplicación / portal"))),"SIN AVISO POR ESCRITO AL CLIENTE; ","")&amp;IF(AND(N(B179)&gt;0,N(I179)&gt;0,N(I179)-N(B179)&gt;N('Ajustes'!$B$2)),"AVISO DESPUÉS DE AJUSTES; ","")&amp;IF(AND(D179="Decisión / selección del cliente",K179&lt;&gt;"Sí"),"DECISIÓN DEL CLIENTE - SIN VISTO BUENO ESCRITO; ","")&amp;IF(AND(D179="Material en espera",N(M179)=0),"MATERIAL EN ESPERA - SIN NUEVA FECHA; ","")&amp;IF(AND(N179="Sí",O179=""),"FALTA ORDEN DE CAMBIO - SIN NÚM.; ","")&amp;IF(F179="","DÍAS PERDIDOS EN BLANCO; ","")&amp;IF(AND(N(B179)&gt;0,C179="",TODAY()-N(B179)&gt;N('Ajustes'!$B$3)),"ABIERTO - SIN FECHA DE FIN; ","")="","",LEFT(IF(A179="","SIN OBRA; ",IF(COUNTIF('Obras'!$A$2:$A$51,A179)=0,"OBRA NO ESTÁ EN OBRAS; ",""))&amp;IF(N(B179)=0,"SIN FECHA DE INICIO; ","")&amp;IF(D179="","SIN CAUSA; ","")&amp;IF(OR(H179&lt;&gt;"Sí",NOT(OR(J179="Correo",J179="Mensaje de texto",J179="Carta",J179="Aplicación / portal"))),"SIN AVISO POR ESCRITO AL CLIENTE; ","")&amp;IF(AND(N(B179)&gt;0,N(I179)&gt;0,N(I179)-N(B179)&gt;N('Ajustes'!$B$2)),"AVISO DESPUÉS DE AJUSTES; ","")&amp;IF(AND(D179="Decisión / selección del cliente",K179&lt;&gt;"Sí"),"DECISIÓN DEL CLIENTE - SIN VISTO BUENO ESCRITO; ","")&amp;IF(AND(D179="Material en espera",N(M179)=0),"MATERIAL EN ESPERA - SIN NUEVA FECHA; ","")&amp;IF(AND(N179="Sí",O179=""),"FALTA ORDEN DE CAMBIO - SIN NÚM.; ","")&amp;IF(F179="","DÍAS PERDIDOS EN BLANCO; ","")&amp;IF(AND(N(B179)&gt;0,C179="",TODAY()-N(B179)&gt;N('Ajustes'!$B$3)),"ABIERTO - SIN FECHA DE FIN; ",""),LEN(IF(A179="","SIN OBRA; ",IF(COUNTIF('Obras'!$A$2:$A$51,A179)=0,"OBRA NO ESTÁ EN OBRAS; ",""))&amp;IF(N(B179)=0,"SIN FECHA DE INICIO; ","")&amp;IF(D179="","SIN CAUSA; ","")&amp;IF(OR(H179&lt;&gt;"Sí",NOT(OR(J179="Correo",J179="Mensaje de texto",J179="Carta",J179="Aplicación / portal"))),"SIN AVISO POR ESCRITO AL CLIENTE; ","")&amp;IF(AND(N(B179)&gt;0,N(I179)&gt;0,N(I179)-N(B179)&gt;N('Ajustes'!$B$2)),"AVISO DESPUÉS DE AJUSTES; ","")&amp;IF(AND(D179="Decisión / selección del cliente",K179&lt;&gt;"Sí"),"DECISIÓN DEL CLIENTE - SIN VISTO BUENO ESCRITO; ","")&amp;IF(AND(D179="Material en espera",N(M179)=0),"MATERIAL EN ESPERA - SIN NUEVA FECHA; ","")&amp;IF(AND(N179="Sí",O179=""),"FALTA ORDEN DE CAMBIO - SIN NÚM.; ","")&amp;IF(F179="","DÍAS PERDIDOS EN BLANCO; ","")&amp;IF(AND(N(B179)&gt;0,C179="",TODAY()-N(B179)&gt;N('Ajustes'!$B$3)),"ABIERTO - SIN FECHA DE FIN; ",""))-2)))</f>
        <v/>
      </c>
    </row>
    <row r="180">
      <c r="B180" s="7" t="n"/>
      <c r="C180" s="7" t="n"/>
      <c r="E180" s="8" t="n"/>
      <c r="G180" s="8" t="n"/>
      <c r="I180" s="7" t="n"/>
      <c r="M180" s="7" t="n"/>
      <c r="P180" s="9" t="n"/>
      <c r="R180" s="8">
        <f>IF(NOT(OR(A180&lt;&gt;"",B180&lt;&gt;"",E180&lt;&gt;"")),"",IF(IF(A180="","SIN OBRA; ",IF(COUNTIF('Obras'!$A$2:$A$51,A180)=0,"OBRA NO ESTÁ EN OBRAS; ",""))&amp;IF(N(B180)=0,"SIN FECHA DE INICIO; ","")&amp;IF(D180="","SIN CAUSA; ","")&amp;IF(OR(H180&lt;&gt;"Sí",NOT(OR(J180="Correo",J180="Mensaje de texto",J180="Carta",J180="Aplicación / portal"))),"SIN AVISO POR ESCRITO AL CLIENTE; ","")&amp;IF(AND(N(B180)&gt;0,N(I180)&gt;0,N(I180)-N(B180)&gt;N('Ajustes'!$B$2)),"AVISO DESPUÉS DE AJUSTES; ","")&amp;IF(AND(D180="Decisión / selección del cliente",K180&lt;&gt;"Sí"),"DECISIÓN DEL CLIENTE - SIN VISTO BUENO ESCRITO; ","")&amp;IF(AND(D180="Material en espera",N(M180)=0),"MATERIAL EN ESPERA - SIN NUEVA FECHA; ","")&amp;IF(AND(N180="Sí",O180=""),"FALTA ORDEN DE CAMBIO - SIN NÚM.; ","")&amp;IF(F180="","DÍAS PERDIDOS EN BLANCO; ","")&amp;IF(AND(N(B180)&gt;0,C180="",TODAY()-N(B180)&gt;N('Ajustes'!$B$3)),"ABIERTO - SIN FECHA DE FIN; ","")="","",LEFT(IF(A180="","SIN OBRA; ",IF(COUNTIF('Obras'!$A$2:$A$51,A180)=0,"OBRA NO ESTÁ EN OBRAS; ",""))&amp;IF(N(B180)=0,"SIN FECHA DE INICIO; ","")&amp;IF(D180="","SIN CAUSA; ","")&amp;IF(OR(H180&lt;&gt;"Sí",NOT(OR(J180="Correo",J180="Mensaje de texto",J180="Carta",J180="Aplicación / portal"))),"SIN AVISO POR ESCRITO AL CLIENTE; ","")&amp;IF(AND(N(B180)&gt;0,N(I180)&gt;0,N(I180)-N(B180)&gt;N('Ajustes'!$B$2)),"AVISO DESPUÉS DE AJUSTES; ","")&amp;IF(AND(D180="Decisión / selección del cliente",K180&lt;&gt;"Sí"),"DECISIÓN DEL CLIENTE - SIN VISTO BUENO ESCRITO; ","")&amp;IF(AND(D180="Material en espera",N(M180)=0),"MATERIAL EN ESPERA - SIN NUEVA FECHA; ","")&amp;IF(AND(N180="Sí",O180=""),"FALTA ORDEN DE CAMBIO - SIN NÚM.; ","")&amp;IF(F180="","DÍAS PERDIDOS EN BLANCO; ","")&amp;IF(AND(N(B180)&gt;0,C180="",TODAY()-N(B180)&gt;N('Ajustes'!$B$3)),"ABIERTO - SIN FECHA DE FIN; ",""),LEN(IF(A180="","SIN OBRA; ",IF(COUNTIF('Obras'!$A$2:$A$51,A180)=0,"OBRA NO ESTÁ EN OBRAS; ",""))&amp;IF(N(B180)=0,"SIN FECHA DE INICIO; ","")&amp;IF(D180="","SIN CAUSA; ","")&amp;IF(OR(H180&lt;&gt;"Sí",NOT(OR(J180="Correo",J180="Mensaje de texto",J180="Carta",J180="Aplicación / portal"))),"SIN AVISO POR ESCRITO AL CLIENTE; ","")&amp;IF(AND(N(B180)&gt;0,N(I180)&gt;0,N(I180)-N(B180)&gt;N('Ajustes'!$B$2)),"AVISO DESPUÉS DE AJUSTES; ","")&amp;IF(AND(D180="Decisión / selección del cliente",K180&lt;&gt;"Sí"),"DECISIÓN DEL CLIENTE - SIN VISTO BUENO ESCRITO; ","")&amp;IF(AND(D180="Material en espera",N(M180)=0),"MATERIAL EN ESPERA - SIN NUEVA FECHA; ","")&amp;IF(AND(N180="Sí",O180=""),"FALTA ORDEN DE CAMBIO - SIN NÚM.; ","")&amp;IF(F180="","DÍAS PERDIDOS EN BLANCO; ","")&amp;IF(AND(N(B180)&gt;0,C180="",TODAY()-N(B180)&gt;N('Ajustes'!$B$3)),"ABIERTO - SIN FECHA DE FIN; ",""))-2)))</f>
        <v/>
      </c>
    </row>
    <row r="181">
      <c r="B181" s="7" t="n"/>
      <c r="C181" s="7" t="n"/>
      <c r="E181" s="8" t="n"/>
      <c r="G181" s="8" t="n"/>
      <c r="I181" s="7" t="n"/>
      <c r="M181" s="7" t="n"/>
      <c r="P181" s="9" t="n"/>
      <c r="R181" s="8">
        <f>IF(NOT(OR(A181&lt;&gt;"",B181&lt;&gt;"",E181&lt;&gt;"")),"",IF(IF(A181="","SIN OBRA; ",IF(COUNTIF('Obras'!$A$2:$A$51,A181)=0,"OBRA NO ESTÁ EN OBRAS; ",""))&amp;IF(N(B181)=0,"SIN FECHA DE INICIO; ","")&amp;IF(D181="","SIN CAUSA; ","")&amp;IF(OR(H181&lt;&gt;"Sí",NOT(OR(J181="Correo",J181="Mensaje de texto",J181="Carta",J181="Aplicación / portal"))),"SIN AVISO POR ESCRITO AL CLIENTE; ","")&amp;IF(AND(N(B181)&gt;0,N(I181)&gt;0,N(I181)-N(B181)&gt;N('Ajustes'!$B$2)),"AVISO DESPUÉS DE AJUSTES; ","")&amp;IF(AND(D181="Decisión / selección del cliente",K181&lt;&gt;"Sí"),"DECISIÓN DEL CLIENTE - SIN VISTO BUENO ESCRITO; ","")&amp;IF(AND(D181="Material en espera",N(M181)=0),"MATERIAL EN ESPERA - SIN NUEVA FECHA; ","")&amp;IF(AND(N181="Sí",O181=""),"FALTA ORDEN DE CAMBIO - SIN NÚM.; ","")&amp;IF(F181="","DÍAS PERDIDOS EN BLANCO; ","")&amp;IF(AND(N(B181)&gt;0,C181="",TODAY()-N(B181)&gt;N('Ajustes'!$B$3)),"ABIERTO - SIN FECHA DE FIN; ","")="","",LEFT(IF(A181="","SIN OBRA; ",IF(COUNTIF('Obras'!$A$2:$A$51,A181)=0,"OBRA NO ESTÁ EN OBRAS; ",""))&amp;IF(N(B181)=0,"SIN FECHA DE INICIO; ","")&amp;IF(D181="","SIN CAUSA; ","")&amp;IF(OR(H181&lt;&gt;"Sí",NOT(OR(J181="Correo",J181="Mensaje de texto",J181="Carta",J181="Aplicación / portal"))),"SIN AVISO POR ESCRITO AL CLIENTE; ","")&amp;IF(AND(N(B181)&gt;0,N(I181)&gt;0,N(I181)-N(B181)&gt;N('Ajustes'!$B$2)),"AVISO DESPUÉS DE AJUSTES; ","")&amp;IF(AND(D181="Decisión / selección del cliente",K181&lt;&gt;"Sí"),"DECISIÓN DEL CLIENTE - SIN VISTO BUENO ESCRITO; ","")&amp;IF(AND(D181="Material en espera",N(M181)=0),"MATERIAL EN ESPERA - SIN NUEVA FECHA; ","")&amp;IF(AND(N181="Sí",O181=""),"FALTA ORDEN DE CAMBIO - SIN NÚM.; ","")&amp;IF(F181="","DÍAS PERDIDOS EN BLANCO; ","")&amp;IF(AND(N(B181)&gt;0,C181="",TODAY()-N(B181)&gt;N('Ajustes'!$B$3)),"ABIERTO - SIN FECHA DE FIN; ",""),LEN(IF(A181="","SIN OBRA; ",IF(COUNTIF('Obras'!$A$2:$A$51,A181)=0,"OBRA NO ESTÁ EN OBRAS; ",""))&amp;IF(N(B181)=0,"SIN FECHA DE INICIO; ","")&amp;IF(D181="","SIN CAUSA; ","")&amp;IF(OR(H181&lt;&gt;"Sí",NOT(OR(J181="Correo",J181="Mensaje de texto",J181="Carta",J181="Aplicación / portal"))),"SIN AVISO POR ESCRITO AL CLIENTE; ","")&amp;IF(AND(N(B181)&gt;0,N(I181)&gt;0,N(I181)-N(B181)&gt;N('Ajustes'!$B$2)),"AVISO DESPUÉS DE AJUSTES; ","")&amp;IF(AND(D181="Decisión / selección del cliente",K181&lt;&gt;"Sí"),"DECISIÓN DEL CLIENTE - SIN VISTO BUENO ESCRITO; ","")&amp;IF(AND(D181="Material en espera",N(M181)=0),"MATERIAL EN ESPERA - SIN NUEVA FECHA; ","")&amp;IF(AND(N181="Sí",O181=""),"FALTA ORDEN DE CAMBIO - SIN NÚM.; ","")&amp;IF(F181="","DÍAS PERDIDOS EN BLANCO; ","")&amp;IF(AND(N(B181)&gt;0,C181="",TODAY()-N(B181)&gt;N('Ajustes'!$B$3)),"ABIERTO - SIN FECHA DE FIN; ",""))-2)))</f>
        <v/>
      </c>
    </row>
    <row r="182">
      <c r="B182" s="7" t="n"/>
      <c r="C182" s="7" t="n"/>
      <c r="E182" s="8" t="n"/>
      <c r="G182" s="8" t="n"/>
      <c r="I182" s="7" t="n"/>
      <c r="M182" s="7" t="n"/>
      <c r="P182" s="9" t="n"/>
      <c r="R182" s="8">
        <f>IF(NOT(OR(A182&lt;&gt;"",B182&lt;&gt;"",E182&lt;&gt;"")),"",IF(IF(A182="","SIN OBRA; ",IF(COUNTIF('Obras'!$A$2:$A$51,A182)=0,"OBRA NO ESTÁ EN OBRAS; ",""))&amp;IF(N(B182)=0,"SIN FECHA DE INICIO; ","")&amp;IF(D182="","SIN CAUSA; ","")&amp;IF(OR(H182&lt;&gt;"Sí",NOT(OR(J182="Correo",J182="Mensaje de texto",J182="Carta",J182="Aplicación / portal"))),"SIN AVISO POR ESCRITO AL CLIENTE; ","")&amp;IF(AND(N(B182)&gt;0,N(I182)&gt;0,N(I182)-N(B182)&gt;N('Ajustes'!$B$2)),"AVISO DESPUÉS DE AJUSTES; ","")&amp;IF(AND(D182="Decisión / selección del cliente",K182&lt;&gt;"Sí"),"DECISIÓN DEL CLIENTE - SIN VISTO BUENO ESCRITO; ","")&amp;IF(AND(D182="Material en espera",N(M182)=0),"MATERIAL EN ESPERA - SIN NUEVA FECHA; ","")&amp;IF(AND(N182="Sí",O182=""),"FALTA ORDEN DE CAMBIO - SIN NÚM.; ","")&amp;IF(F182="","DÍAS PERDIDOS EN BLANCO; ","")&amp;IF(AND(N(B182)&gt;0,C182="",TODAY()-N(B182)&gt;N('Ajustes'!$B$3)),"ABIERTO - SIN FECHA DE FIN; ","")="","",LEFT(IF(A182="","SIN OBRA; ",IF(COUNTIF('Obras'!$A$2:$A$51,A182)=0,"OBRA NO ESTÁ EN OBRAS; ",""))&amp;IF(N(B182)=0,"SIN FECHA DE INICIO; ","")&amp;IF(D182="","SIN CAUSA; ","")&amp;IF(OR(H182&lt;&gt;"Sí",NOT(OR(J182="Correo",J182="Mensaje de texto",J182="Carta",J182="Aplicación / portal"))),"SIN AVISO POR ESCRITO AL CLIENTE; ","")&amp;IF(AND(N(B182)&gt;0,N(I182)&gt;0,N(I182)-N(B182)&gt;N('Ajustes'!$B$2)),"AVISO DESPUÉS DE AJUSTES; ","")&amp;IF(AND(D182="Decisión / selección del cliente",K182&lt;&gt;"Sí"),"DECISIÓN DEL CLIENTE - SIN VISTO BUENO ESCRITO; ","")&amp;IF(AND(D182="Material en espera",N(M182)=0),"MATERIAL EN ESPERA - SIN NUEVA FECHA; ","")&amp;IF(AND(N182="Sí",O182=""),"FALTA ORDEN DE CAMBIO - SIN NÚM.; ","")&amp;IF(F182="","DÍAS PERDIDOS EN BLANCO; ","")&amp;IF(AND(N(B182)&gt;0,C182="",TODAY()-N(B182)&gt;N('Ajustes'!$B$3)),"ABIERTO - SIN FECHA DE FIN; ",""),LEN(IF(A182="","SIN OBRA; ",IF(COUNTIF('Obras'!$A$2:$A$51,A182)=0,"OBRA NO ESTÁ EN OBRAS; ",""))&amp;IF(N(B182)=0,"SIN FECHA DE INICIO; ","")&amp;IF(D182="","SIN CAUSA; ","")&amp;IF(OR(H182&lt;&gt;"Sí",NOT(OR(J182="Correo",J182="Mensaje de texto",J182="Carta",J182="Aplicación / portal"))),"SIN AVISO POR ESCRITO AL CLIENTE; ","")&amp;IF(AND(N(B182)&gt;0,N(I182)&gt;0,N(I182)-N(B182)&gt;N('Ajustes'!$B$2)),"AVISO DESPUÉS DE AJUSTES; ","")&amp;IF(AND(D182="Decisión / selección del cliente",K182&lt;&gt;"Sí"),"DECISIÓN DEL CLIENTE - SIN VISTO BUENO ESCRITO; ","")&amp;IF(AND(D182="Material en espera",N(M182)=0),"MATERIAL EN ESPERA - SIN NUEVA FECHA; ","")&amp;IF(AND(N182="Sí",O182=""),"FALTA ORDEN DE CAMBIO - SIN NÚM.; ","")&amp;IF(F182="","DÍAS PERDIDOS EN BLANCO; ","")&amp;IF(AND(N(B182)&gt;0,C182="",TODAY()-N(B182)&gt;N('Ajustes'!$B$3)),"ABIERTO - SIN FECHA DE FIN; ",""))-2)))</f>
        <v/>
      </c>
    </row>
    <row r="183">
      <c r="B183" s="7" t="n"/>
      <c r="C183" s="7" t="n"/>
      <c r="E183" s="8" t="n"/>
      <c r="G183" s="8" t="n"/>
      <c r="I183" s="7" t="n"/>
      <c r="M183" s="7" t="n"/>
      <c r="P183" s="9" t="n"/>
      <c r="R183" s="8">
        <f>IF(NOT(OR(A183&lt;&gt;"",B183&lt;&gt;"",E183&lt;&gt;"")),"",IF(IF(A183="","SIN OBRA; ",IF(COUNTIF('Obras'!$A$2:$A$51,A183)=0,"OBRA NO ESTÁ EN OBRAS; ",""))&amp;IF(N(B183)=0,"SIN FECHA DE INICIO; ","")&amp;IF(D183="","SIN CAUSA; ","")&amp;IF(OR(H183&lt;&gt;"Sí",NOT(OR(J183="Correo",J183="Mensaje de texto",J183="Carta",J183="Aplicación / portal"))),"SIN AVISO POR ESCRITO AL CLIENTE; ","")&amp;IF(AND(N(B183)&gt;0,N(I183)&gt;0,N(I183)-N(B183)&gt;N('Ajustes'!$B$2)),"AVISO DESPUÉS DE AJUSTES; ","")&amp;IF(AND(D183="Decisión / selección del cliente",K183&lt;&gt;"Sí"),"DECISIÓN DEL CLIENTE - SIN VISTO BUENO ESCRITO; ","")&amp;IF(AND(D183="Material en espera",N(M183)=0),"MATERIAL EN ESPERA - SIN NUEVA FECHA; ","")&amp;IF(AND(N183="Sí",O183=""),"FALTA ORDEN DE CAMBIO - SIN NÚM.; ","")&amp;IF(F183="","DÍAS PERDIDOS EN BLANCO; ","")&amp;IF(AND(N(B183)&gt;0,C183="",TODAY()-N(B183)&gt;N('Ajustes'!$B$3)),"ABIERTO - SIN FECHA DE FIN; ","")="","",LEFT(IF(A183="","SIN OBRA; ",IF(COUNTIF('Obras'!$A$2:$A$51,A183)=0,"OBRA NO ESTÁ EN OBRAS; ",""))&amp;IF(N(B183)=0,"SIN FECHA DE INICIO; ","")&amp;IF(D183="","SIN CAUSA; ","")&amp;IF(OR(H183&lt;&gt;"Sí",NOT(OR(J183="Correo",J183="Mensaje de texto",J183="Carta",J183="Aplicación / portal"))),"SIN AVISO POR ESCRITO AL CLIENTE; ","")&amp;IF(AND(N(B183)&gt;0,N(I183)&gt;0,N(I183)-N(B183)&gt;N('Ajustes'!$B$2)),"AVISO DESPUÉS DE AJUSTES; ","")&amp;IF(AND(D183="Decisión / selección del cliente",K183&lt;&gt;"Sí"),"DECISIÓN DEL CLIENTE - SIN VISTO BUENO ESCRITO; ","")&amp;IF(AND(D183="Material en espera",N(M183)=0),"MATERIAL EN ESPERA - SIN NUEVA FECHA; ","")&amp;IF(AND(N183="Sí",O183=""),"FALTA ORDEN DE CAMBIO - SIN NÚM.; ","")&amp;IF(F183="","DÍAS PERDIDOS EN BLANCO; ","")&amp;IF(AND(N(B183)&gt;0,C183="",TODAY()-N(B183)&gt;N('Ajustes'!$B$3)),"ABIERTO - SIN FECHA DE FIN; ",""),LEN(IF(A183="","SIN OBRA; ",IF(COUNTIF('Obras'!$A$2:$A$51,A183)=0,"OBRA NO ESTÁ EN OBRAS; ",""))&amp;IF(N(B183)=0,"SIN FECHA DE INICIO; ","")&amp;IF(D183="","SIN CAUSA; ","")&amp;IF(OR(H183&lt;&gt;"Sí",NOT(OR(J183="Correo",J183="Mensaje de texto",J183="Carta",J183="Aplicación / portal"))),"SIN AVISO POR ESCRITO AL CLIENTE; ","")&amp;IF(AND(N(B183)&gt;0,N(I183)&gt;0,N(I183)-N(B183)&gt;N('Ajustes'!$B$2)),"AVISO DESPUÉS DE AJUSTES; ","")&amp;IF(AND(D183="Decisión / selección del cliente",K183&lt;&gt;"Sí"),"DECISIÓN DEL CLIENTE - SIN VISTO BUENO ESCRITO; ","")&amp;IF(AND(D183="Material en espera",N(M183)=0),"MATERIAL EN ESPERA - SIN NUEVA FECHA; ","")&amp;IF(AND(N183="Sí",O183=""),"FALTA ORDEN DE CAMBIO - SIN NÚM.; ","")&amp;IF(F183="","DÍAS PERDIDOS EN BLANCO; ","")&amp;IF(AND(N(B183)&gt;0,C183="",TODAY()-N(B183)&gt;N('Ajustes'!$B$3)),"ABIERTO - SIN FECHA DE FIN; ",""))-2)))</f>
        <v/>
      </c>
    </row>
    <row r="184">
      <c r="B184" s="7" t="n"/>
      <c r="C184" s="7" t="n"/>
      <c r="E184" s="8" t="n"/>
      <c r="G184" s="8" t="n"/>
      <c r="I184" s="7" t="n"/>
      <c r="M184" s="7" t="n"/>
      <c r="P184" s="9" t="n"/>
      <c r="R184" s="8">
        <f>IF(NOT(OR(A184&lt;&gt;"",B184&lt;&gt;"",E184&lt;&gt;"")),"",IF(IF(A184="","SIN OBRA; ",IF(COUNTIF('Obras'!$A$2:$A$51,A184)=0,"OBRA NO ESTÁ EN OBRAS; ",""))&amp;IF(N(B184)=0,"SIN FECHA DE INICIO; ","")&amp;IF(D184="","SIN CAUSA; ","")&amp;IF(OR(H184&lt;&gt;"Sí",NOT(OR(J184="Correo",J184="Mensaje de texto",J184="Carta",J184="Aplicación / portal"))),"SIN AVISO POR ESCRITO AL CLIENTE; ","")&amp;IF(AND(N(B184)&gt;0,N(I184)&gt;0,N(I184)-N(B184)&gt;N('Ajustes'!$B$2)),"AVISO DESPUÉS DE AJUSTES; ","")&amp;IF(AND(D184="Decisión / selección del cliente",K184&lt;&gt;"Sí"),"DECISIÓN DEL CLIENTE - SIN VISTO BUENO ESCRITO; ","")&amp;IF(AND(D184="Material en espera",N(M184)=0),"MATERIAL EN ESPERA - SIN NUEVA FECHA; ","")&amp;IF(AND(N184="Sí",O184=""),"FALTA ORDEN DE CAMBIO - SIN NÚM.; ","")&amp;IF(F184="","DÍAS PERDIDOS EN BLANCO; ","")&amp;IF(AND(N(B184)&gt;0,C184="",TODAY()-N(B184)&gt;N('Ajustes'!$B$3)),"ABIERTO - SIN FECHA DE FIN; ","")="","",LEFT(IF(A184="","SIN OBRA; ",IF(COUNTIF('Obras'!$A$2:$A$51,A184)=0,"OBRA NO ESTÁ EN OBRAS; ",""))&amp;IF(N(B184)=0,"SIN FECHA DE INICIO; ","")&amp;IF(D184="","SIN CAUSA; ","")&amp;IF(OR(H184&lt;&gt;"Sí",NOT(OR(J184="Correo",J184="Mensaje de texto",J184="Carta",J184="Aplicación / portal"))),"SIN AVISO POR ESCRITO AL CLIENTE; ","")&amp;IF(AND(N(B184)&gt;0,N(I184)&gt;0,N(I184)-N(B184)&gt;N('Ajustes'!$B$2)),"AVISO DESPUÉS DE AJUSTES; ","")&amp;IF(AND(D184="Decisión / selección del cliente",K184&lt;&gt;"Sí"),"DECISIÓN DEL CLIENTE - SIN VISTO BUENO ESCRITO; ","")&amp;IF(AND(D184="Material en espera",N(M184)=0),"MATERIAL EN ESPERA - SIN NUEVA FECHA; ","")&amp;IF(AND(N184="Sí",O184=""),"FALTA ORDEN DE CAMBIO - SIN NÚM.; ","")&amp;IF(F184="","DÍAS PERDIDOS EN BLANCO; ","")&amp;IF(AND(N(B184)&gt;0,C184="",TODAY()-N(B184)&gt;N('Ajustes'!$B$3)),"ABIERTO - SIN FECHA DE FIN; ",""),LEN(IF(A184="","SIN OBRA; ",IF(COUNTIF('Obras'!$A$2:$A$51,A184)=0,"OBRA NO ESTÁ EN OBRAS; ",""))&amp;IF(N(B184)=0,"SIN FECHA DE INICIO; ","")&amp;IF(D184="","SIN CAUSA; ","")&amp;IF(OR(H184&lt;&gt;"Sí",NOT(OR(J184="Correo",J184="Mensaje de texto",J184="Carta",J184="Aplicación / portal"))),"SIN AVISO POR ESCRITO AL CLIENTE; ","")&amp;IF(AND(N(B184)&gt;0,N(I184)&gt;0,N(I184)-N(B184)&gt;N('Ajustes'!$B$2)),"AVISO DESPUÉS DE AJUSTES; ","")&amp;IF(AND(D184="Decisión / selección del cliente",K184&lt;&gt;"Sí"),"DECISIÓN DEL CLIENTE - SIN VISTO BUENO ESCRITO; ","")&amp;IF(AND(D184="Material en espera",N(M184)=0),"MATERIAL EN ESPERA - SIN NUEVA FECHA; ","")&amp;IF(AND(N184="Sí",O184=""),"FALTA ORDEN DE CAMBIO - SIN NÚM.; ","")&amp;IF(F184="","DÍAS PERDIDOS EN BLANCO; ","")&amp;IF(AND(N(B184)&gt;0,C184="",TODAY()-N(B184)&gt;N('Ajustes'!$B$3)),"ABIERTO - SIN FECHA DE FIN; ",""))-2)))</f>
        <v/>
      </c>
    </row>
    <row r="185">
      <c r="B185" s="7" t="n"/>
      <c r="C185" s="7" t="n"/>
      <c r="E185" s="8" t="n"/>
      <c r="G185" s="8" t="n"/>
      <c r="I185" s="7" t="n"/>
      <c r="M185" s="7" t="n"/>
      <c r="P185" s="9" t="n"/>
      <c r="R185" s="8">
        <f>IF(NOT(OR(A185&lt;&gt;"",B185&lt;&gt;"",E185&lt;&gt;"")),"",IF(IF(A185="","SIN OBRA; ",IF(COUNTIF('Obras'!$A$2:$A$51,A185)=0,"OBRA NO ESTÁ EN OBRAS; ",""))&amp;IF(N(B185)=0,"SIN FECHA DE INICIO; ","")&amp;IF(D185="","SIN CAUSA; ","")&amp;IF(OR(H185&lt;&gt;"Sí",NOT(OR(J185="Correo",J185="Mensaje de texto",J185="Carta",J185="Aplicación / portal"))),"SIN AVISO POR ESCRITO AL CLIENTE; ","")&amp;IF(AND(N(B185)&gt;0,N(I185)&gt;0,N(I185)-N(B185)&gt;N('Ajustes'!$B$2)),"AVISO DESPUÉS DE AJUSTES; ","")&amp;IF(AND(D185="Decisión / selección del cliente",K185&lt;&gt;"Sí"),"DECISIÓN DEL CLIENTE - SIN VISTO BUENO ESCRITO; ","")&amp;IF(AND(D185="Material en espera",N(M185)=0),"MATERIAL EN ESPERA - SIN NUEVA FECHA; ","")&amp;IF(AND(N185="Sí",O185=""),"FALTA ORDEN DE CAMBIO - SIN NÚM.; ","")&amp;IF(F185="","DÍAS PERDIDOS EN BLANCO; ","")&amp;IF(AND(N(B185)&gt;0,C185="",TODAY()-N(B185)&gt;N('Ajustes'!$B$3)),"ABIERTO - SIN FECHA DE FIN; ","")="","",LEFT(IF(A185="","SIN OBRA; ",IF(COUNTIF('Obras'!$A$2:$A$51,A185)=0,"OBRA NO ESTÁ EN OBRAS; ",""))&amp;IF(N(B185)=0,"SIN FECHA DE INICIO; ","")&amp;IF(D185="","SIN CAUSA; ","")&amp;IF(OR(H185&lt;&gt;"Sí",NOT(OR(J185="Correo",J185="Mensaje de texto",J185="Carta",J185="Aplicación / portal"))),"SIN AVISO POR ESCRITO AL CLIENTE; ","")&amp;IF(AND(N(B185)&gt;0,N(I185)&gt;0,N(I185)-N(B185)&gt;N('Ajustes'!$B$2)),"AVISO DESPUÉS DE AJUSTES; ","")&amp;IF(AND(D185="Decisión / selección del cliente",K185&lt;&gt;"Sí"),"DECISIÓN DEL CLIENTE - SIN VISTO BUENO ESCRITO; ","")&amp;IF(AND(D185="Material en espera",N(M185)=0),"MATERIAL EN ESPERA - SIN NUEVA FECHA; ","")&amp;IF(AND(N185="Sí",O185=""),"FALTA ORDEN DE CAMBIO - SIN NÚM.; ","")&amp;IF(F185="","DÍAS PERDIDOS EN BLANCO; ","")&amp;IF(AND(N(B185)&gt;0,C185="",TODAY()-N(B185)&gt;N('Ajustes'!$B$3)),"ABIERTO - SIN FECHA DE FIN; ",""),LEN(IF(A185="","SIN OBRA; ",IF(COUNTIF('Obras'!$A$2:$A$51,A185)=0,"OBRA NO ESTÁ EN OBRAS; ",""))&amp;IF(N(B185)=0,"SIN FECHA DE INICIO; ","")&amp;IF(D185="","SIN CAUSA; ","")&amp;IF(OR(H185&lt;&gt;"Sí",NOT(OR(J185="Correo",J185="Mensaje de texto",J185="Carta",J185="Aplicación / portal"))),"SIN AVISO POR ESCRITO AL CLIENTE; ","")&amp;IF(AND(N(B185)&gt;0,N(I185)&gt;0,N(I185)-N(B185)&gt;N('Ajustes'!$B$2)),"AVISO DESPUÉS DE AJUSTES; ","")&amp;IF(AND(D185="Decisión / selección del cliente",K185&lt;&gt;"Sí"),"DECISIÓN DEL CLIENTE - SIN VISTO BUENO ESCRITO; ","")&amp;IF(AND(D185="Material en espera",N(M185)=0),"MATERIAL EN ESPERA - SIN NUEVA FECHA; ","")&amp;IF(AND(N185="Sí",O185=""),"FALTA ORDEN DE CAMBIO - SIN NÚM.; ","")&amp;IF(F185="","DÍAS PERDIDOS EN BLANCO; ","")&amp;IF(AND(N(B185)&gt;0,C185="",TODAY()-N(B185)&gt;N('Ajustes'!$B$3)),"ABIERTO - SIN FECHA DE FIN; ",""))-2)))</f>
        <v/>
      </c>
    </row>
    <row r="186">
      <c r="B186" s="7" t="n"/>
      <c r="C186" s="7" t="n"/>
      <c r="E186" s="8" t="n"/>
      <c r="G186" s="8" t="n"/>
      <c r="I186" s="7" t="n"/>
      <c r="M186" s="7" t="n"/>
      <c r="P186" s="9" t="n"/>
      <c r="R186" s="8">
        <f>IF(NOT(OR(A186&lt;&gt;"",B186&lt;&gt;"",E186&lt;&gt;"")),"",IF(IF(A186="","SIN OBRA; ",IF(COUNTIF('Obras'!$A$2:$A$51,A186)=0,"OBRA NO ESTÁ EN OBRAS; ",""))&amp;IF(N(B186)=0,"SIN FECHA DE INICIO; ","")&amp;IF(D186="","SIN CAUSA; ","")&amp;IF(OR(H186&lt;&gt;"Sí",NOT(OR(J186="Correo",J186="Mensaje de texto",J186="Carta",J186="Aplicación / portal"))),"SIN AVISO POR ESCRITO AL CLIENTE; ","")&amp;IF(AND(N(B186)&gt;0,N(I186)&gt;0,N(I186)-N(B186)&gt;N('Ajustes'!$B$2)),"AVISO DESPUÉS DE AJUSTES; ","")&amp;IF(AND(D186="Decisión / selección del cliente",K186&lt;&gt;"Sí"),"DECISIÓN DEL CLIENTE - SIN VISTO BUENO ESCRITO; ","")&amp;IF(AND(D186="Material en espera",N(M186)=0),"MATERIAL EN ESPERA - SIN NUEVA FECHA; ","")&amp;IF(AND(N186="Sí",O186=""),"FALTA ORDEN DE CAMBIO - SIN NÚM.; ","")&amp;IF(F186="","DÍAS PERDIDOS EN BLANCO; ","")&amp;IF(AND(N(B186)&gt;0,C186="",TODAY()-N(B186)&gt;N('Ajustes'!$B$3)),"ABIERTO - SIN FECHA DE FIN; ","")="","",LEFT(IF(A186="","SIN OBRA; ",IF(COUNTIF('Obras'!$A$2:$A$51,A186)=0,"OBRA NO ESTÁ EN OBRAS; ",""))&amp;IF(N(B186)=0,"SIN FECHA DE INICIO; ","")&amp;IF(D186="","SIN CAUSA; ","")&amp;IF(OR(H186&lt;&gt;"Sí",NOT(OR(J186="Correo",J186="Mensaje de texto",J186="Carta",J186="Aplicación / portal"))),"SIN AVISO POR ESCRITO AL CLIENTE; ","")&amp;IF(AND(N(B186)&gt;0,N(I186)&gt;0,N(I186)-N(B186)&gt;N('Ajustes'!$B$2)),"AVISO DESPUÉS DE AJUSTES; ","")&amp;IF(AND(D186="Decisión / selección del cliente",K186&lt;&gt;"Sí"),"DECISIÓN DEL CLIENTE - SIN VISTO BUENO ESCRITO; ","")&amp;IF(AND(D186="Material en espera",N(M186)=0),"MATERIAL EN ESPERA - SIN NUEVA FECHA; ","")&amp;IF(AND(N186="Sí",O186=""),"FALTA ORDEN DE CAMBIO - SIN NÚM.; ","")&amp;IF(F186="","DÍAS PERDIDOS EN BLANCO; ","")&amp;IF(AND(N(B186)&gt;0,C186="",TODAY()-N(B186)&gt;N('Ajustes'!$B$3)),"ABIERTO - SIN FECHA DE FIN; ",""),LEN(IF(A186="","SIN OBRA; ",IF(COUNTIF('Obras'!$A$2:$A$51,A186)=0,"OBRA NO ESTÁ EN OBRAS; ",""))&amp;IF(N(B186)=0,"SIN FECHA DE INICIO; ","")&amp;IF(D186="","SIN CAUSA; ","")&amp;IF(OR(H186&lt;&gt;"Sí",NOT(OR(J186="Correo",J186="Mensaje de texto",J186="Carta",J186="Aplicación / portal"))),"SIN AVISO POR ESCRITO AL CLIENTE; ","")&amp;IF(AND(N(B186)&gt;0,N(I186)&gt;0,N(I186)-N(B186)&gt;N('Ajustes'!$B$2)),"AVISO DESPUÉS DE AJUSTES; ","")&amp;IF(AND(D186="Decisión / selección del cliente",K186&lt;&gt;"Sí"),"DECISIÓN DEL CLIENTE - SIN VISTO BUENO ESCRITO; ","")&amp;IF(AND(D186="Material en espera",N(M186)=0),"MATERIAL EN ESPERA - SIN NUEVA FECHA; ","")&amp;IF(AND(N186="Sí",O186=""),"FALTA ORDEN DE CAMBIO - SIN NÚM.; ","")&amp;IF(F186="","DÍAS PERDIDOS EN BLANCO; ","")&amp;IF(AND(N(B186)&gt;0,C186="",TODAY()-N(B186)&gt;N('Ajustes'!$B$3)),"ABIERTO - SIN FECHA DE FIN; ",""))-2)))</f>
        <v/>
      </c>
    </row>
    <row r="187">
      <c r="B187" s="7" t="n"/>
      <c r="C187" s="7" t="n"/>
      <c r="E187" s="8" t="n"/>
      <c r="G187" s="8" t="n"/>
      <c r="I187" s="7" t="n"/>
      <c r="M187" s="7" t="n"/>
      <c r="P187" s="9" t="n"/>
      <c r="R187" s="8">
        <f>IF(NOT(OR(A187&lt;&gt;"",B187&lt;&gt;"",E187&lt;&gt;"")),"",IF(IF(A187="","SIN OBRA; ",IF(COUNTIF('Obras'!$A$2:$A$51,A187)=0,"OBRA NO ESTÁ EN OBRAS; ",""))&amp;IF(N(B187)=0,"SIN FECHA DE INICIO; ","")&amp;IF(D187="","SIN CAUSA; ","")&amp;IF(OR(H187&lt;&gt;"Sí",NOT(OR(J187="Correo",J187="Mensaje de texto",J187="Carta",J187="Aplicación / portal"))),"SIN AVISO POR ESCRITO AL CLIENTE; ","")&amp;IF(AND(N(B187)&gt;0,N(I187)&gt;0,N(I187)-N(B187)&gt;N('Ajustes'!$B$2)),"AVISO DESPUÉS DE AJUSTES; ","")&amp;IF(AND(D187="Decisión / selección del cliente",K187&lt;&gt;"Sí"),"DECISIÓN DEL CLIENTE - SIN VISTO BUENO ESCRITO; ","")&amp;IF(AND(D187="Material en espera",N(M187)=0),"MATERIAL EN ESPERA - SIN NUEVA FECHA; ","")&amp;IF(AND(N187="Sí",O187=""),"FALTA ORDEN DE CAMBIO - SIN NÚM.; ","")&amp;IF(F187="","DÍAS PERDIDOS EN BLANCO; ","")&amp;IF(AND(N(B187)&gt;0,C187="",TODAY()-N(B187)&gt;N('Ajustes'!$B$3)),"ABIERTO - SIN FECHA DE FIN; ","")="","",LEFT(IF(A187="","SIN OBRA; ",IF(COUNTIF('Obras'!$A$2:$A$51,A187)=0,"OBRA NO ESTÁ EN OBRAS; ",""))&amp;IF(N(B187)=0,"SIN FECHA DE INICIO; ","")&amp;IF(D187="","SIN CAUSA; ","")&amp;IF(OR(H187&lt;&gt;"Sí",NOT(OR(J187="Correo",J187="Mensaje de texto",J187="Carta",J187="Aplicación / portal"))),"SIN AVISO POR ESCRITO AL CLIENTE; ","")&amp;IF(AND(N(B187)&gt;0,N(I187)&gt;0,N(I187)-N(B187)&gt;N('Ajustes'!$B$2)),"AVISO DESPUÉS DE AJUSTES; ","")&amp;IF(AND(D187="Decisión / selección del cliente",K187&lt;&gt;"Sí"),"DECISIÓN DEL CLIENTE - SIN VISTO BUENO ESCRITO; ","")&amp;IF(AND(D187="Material en espera",N(M187)=0),"MATERIAL EN ESPERA - SIN NUEVA FECHA; ","")&amp;IF(AND(N187="Sí",O187=""),"FALTA ORDEN DE CAMBIO - SIN NÚM.; ","")&amp;IF(F187="","DÍAS PERDIDOS EN BLANCO; ","")&amp;IF(AND(N(B187)&gt;0,C187="",TODAY()-N(B187)&gt;N('Ajustes'!$B$3)),"ABIERTO - SIN FECHA DE FIN; ",""),LEN(IF(A187="","SIN OBRA; ",IF(COUNTIF('Obras'!$A$2:$A$51,A187)=0,"OBRA NO ESTÁ EN OBRAS; ",""))&amp;IF(N(B187)=0,"SIN FECHA DE INICIO; ","")&amp;IF(D187="","SIN CAUSA; ","")&amp;IF(OR(H187&lt;&gt;"Sí",NOT(OR(J187="Correo",J187="Mensaje de texto",J187="Carta",J187="Aplicación / portal"))),"SIN AVISO POR ESCRITO AL CLIENTE; ","")&amp;IF(AND(N(B187)&gt;0,N(I187)&gt;0,N(I187)-N(B187)&gt;N('Ajustes'!$B$2)),"AVISO DESPUÉS DE AJUSTES; ","")&amp;IF(AND(D187="Decisión / selección del cliente",K187&lt;&gt;"Sí"),"DECISIÓN DEL CLIENTE - SIN VISTO BUENO ESCRITO; ","")&amp;IF(AND(D187="Material en espera",N(M187)=0),"MATERIAL EN ESPERA - SIN NUEVA FECHA; ","")&amp;IF(AND(N187="Sí",O187=""),"FALTA ORDEN DE CAMBIO - SIN NÚM.; ","")&amp;IF(F187="","DÍAS PERDIDOS EN BLANCO; ","")&amp;IF(AND(N(B187)&gt;0,C187="",TODAY()-N(B187)&gt;N('Ajustes'!$B$3)),"ABIERTO - SIN FECHA DE FIN; ",""))-2)))</f>
        <v/>
      </c>
    </row>
    <row r="188">
      <c r="B188" s="7" t="n"/>
      <c r="C188" s="7" t="n"/>
      <c r="E188" s="8" t="n"/>
      <c r="G188" s="8" t="n"/>
      <c r="I188" s="7" t="n"/>
      <c r="M188" s="7" t="n"/>
      <c r="P188" s="9" t="n"/>
      <c r="R188" s="8">
        <f>IF(NOT(OR(A188&lt;&gt;"",B188&lt;&gt;"",E188&lt;&gt;"")),"",IF(IF(A188="","SIN OBRA; ",IF(COUNTIF('Obras'!$A$2:$A$51,A188)=0,"OBRA NO ESTÁ EN OBRAS; ",""))&amp;IF(N(B188)=0,"SIN FECHA DE INICIO; ","")&amp;IF(D188="","SIN CAUSA; ","")&amp;IF(OR(H188&lt;&gt;"Sí",NOT(OR(J188="Correo",J188="Mensaje de texto",J188="Carta",J188="Aplicación / portal"))),"SIN AVISO POR ESCRITO AL CLIENTE; ","")&amp;IF(AND(N(B188)&gt;0,N(I188)&gt;0,N(I188)-N(B188)&gt;N('Ajustes'!$B$2)),"AVISO DESPUÉS DE AJUSTES; ","")&amp;IF(AND(D188="Decisión / selección del cliente",K188&lt;&gt;"Sí"),"DECISIÓN DEL CLIENTE - SIN VISTO BUENO ESCRITO; ","")&amp;IF(AND(D188="Material en espera",N(M188)=0),"MATERIAL EN ESPERA - SIN NUEVA FECHA; ","")&amp;IF(AND(N188="Sí",O188=""),"FALTA ORDEN DE CAMBIO - SIN NÚM.; ","")&amp;IF(F188="","DÍAS PERDIDOS EN BLANCO; ","")&amp;IF(AND(N(B188)&gt;0,C188="",TODAY()-N(B188)&gt;N('Ajustes'!$B$3)),"ABIERTO - SIN FECHA DE FIN; ","")="","",LEFT(IF(A188="","SIN OBRA; ",IF(COUNTIF('Obras'!$A$2:$A$51,A188)=0,"OBRA NO ESTÁ EN OBRAS; ",""))&amp;IF(N(B188)=0,"SIN FECHA DE INICIO; ","")&amp;IF(D188="","SIN CAUSA; ","")&amp;IF(OR(H188&lt;&gt;"Sí",NOT(OR(J188="Correo",J188="Mensaje de texto",J188="Carta",J188="Aplicación / portal"))),"SIN AVISO POR ESCRITO AL CLIENTE; ","")&amp;IF(AND(N(B188)&gt;0,N(I188)&gt;0,N(I188)-N(B188)&gt;N('Ajustes'!$B$2)),"AVISO DESPUÉS DE AJUSTES; ","")&amp;IF(AND(D188="Decisión / selección del cliente",K188&lt;&gt;"Sí"),"DECISIÓN DEL CLIENTE - SIN VISTO BUENO ESCRITO; ","")&amp;IF(AND(D188="Material en espera",N(M188)=0),"MATERIAL EN ESPERA - SIN NUEVA FECHA; ","")&amp;IF(AND(N188="Sí",O188=""),"FALTA ORDEN DE CAMBIO - SIN NÚM.; ","")&amp;IF(F188="","DÍAS PERDIDOS EN BLANCO; ","")&amp;IF(AND(N(B188)&gt;0,C188="",TODAY()-N(B188)&gt;N('Ajustes'!$B$3)),"ABIERTO - SIN FECHA DE FIN; ",""),LEN(IF(A188="","SIN OBRA; ",IF(COUNTIF('Obras'!$A$2:$A$51,A188)=0,"OBRA NO ESTÁ EN OBRAS; ",""))&amp;IF(N(B188)=0,"SIN FECHA DE INICIO; ","")&amp;IF(D188="","SIN CAUSA; ","")&amp;IF(OR(H188&lt;&gt;"Sí",NOT(OR(J188="Correo",J188="Mensaje de texto",J188="Carta",J188="Aplicación / portal"))),"SIN AVISO POR ESCRITO AL CLIENTE; ","")&amp;IF(AND(N(B188)&gt;0,N(I188)&gt;0,N(I188)-N(B188)&gt;N('Ajustes'!$B$2)),"AVISO DESPUÉS DE AJUSTES; ","")&amp;IF(AND(D188="Decisión / selección del cliente",K188&lt;&gt;"Sí"),"DECISIÓN DEL CLIENTE - SIN VISTO BUENO ESCRITO; ","")&amp;IF(AND(D188="Material en espera",N(M188)=0),"MATERIAL EN ESPERA - SIN NUEVA FECHA; ","")&amp;IF(AND(N188="Sí",O188=""),"FALTA ORDEN DE CAMBIO - SIN NÚM.; ","")&amp;IF(F188="","DÍAS PERDIDOS EN BLANCO; ","")&amp;IF(AND(N(B188)&gt;0,C188="",TODAY()-N(B188)&gt;N('Ajustes'!$B$3)),"ABIERTO - SIN FECHA DE FIN; ",""))-2)))</f>
        <v/>
      </c>
    </row>
    <row r="189">
      <c r="B189" s="7" t="n"/>
      <c r="C189" s="7" t="n"/>
      <c r="E189" s="8" t="n"/>
      <c r="G189" s="8" t="n"/>
      <c r="I189" s="7" t="n"/>
      <c r="M189" s="7" t="n"/>
      <c r="P189" s="9" t="n"/>
      <c r="R189" s="8">
        <f>IF(NOT(OR(A189&lt;&gt;"",B189&lt;&gt;"",E189&lt;&gt;"")),"",IF(IF(A189="","SIN OBRA; ",IF(COUNTIF('Obras'!$A$2:$A$51,A189)=0,"OBRA NO ESTÁ EN OBRAS; ",""))&amp;IF(N(B189)=0,"SIN FECHA DE INICIO; ","")&amp;IF(D189="","SIN CAUSA; ","")&amp;IF(OR(H189&lt;&gt;"Sí",NOT(OR(J189="Correo",J189="Mensaje de texto",J189="Carta",J189="Aplicación / portal"))),"SIN AVISO POR ESCRITO AL CLIENTE; ","")&amp;IF(AND(N(B189)&gt;0,N(I189)&gt;0,N(I189)-N(B189)&gt;N('Ajustes'!$B$2)),"AVISO DESPUÉS DE AJUSTES; ","")&amp;IF(AND(D189="Decisión / selección del cliente",K189&lt;&gt;"Sí"),"DECISIÓN DEL CLIENTE - SIN VISTO BUENO ESCRITO; ","")&amp;IF(AND(D189="Material en espera",N(M189)=0),"MATERIAL EN ESPERA - SIN NUEVA FECHA; ","")&amp;IF(AND(N189="Sí",O189=""),"FALTA ORDEN DE CAMBIO - SIN NÚM.; ","")&amp;IF(F189="","DÍAS PERDIDOS EN BLANCO; ","")&amp;IF(AND(N(B189)&gt;0,C189="",TODAY()-N(B189)&gt;N('Ajustes'!$B$3)),"ABIERTO - SIN FECHA DE FIN; ","")="","",LEFT(IF(A189="","SIN OBRA; ",IF(COUNTIF('Obras'!$A$2:$A$51,A189)=0,"OBRA NO ESTÁ EN OBRAS; ",""))&amp;IF(N(B189)=0,"SIN FECHA DE INICIO; ","")&amp;IF(D189="","SIN CAUSA; ","")&amp;IF(OR(H189&lt;&gt;"Sí",NOT(OR(J189="Correo",J189="Mensaje de texto",J189="Carta",J189="Aplicación / portal"))),"SIN AVISO POR ESCRITO AL CLIENTE; ","")&amp;IF(AND(N(B189)&gt;0,N(I189)&gt;0,N(I189)-N(B189)&gt;N('Ajustes'!$B$2)),"AVISO DESPUÉS DE AJUSTES; ","")&amp;IF(AND(D189="Decisión / selección del cliente",K189&lt;&gt;"Sí"),"DECISIÓN DEL CLIENTE - SIN VISTO BUENO ESCRITO; ","")&amp;IF(AND(D189="Material en espera",N(M189)=0),"MATERIAL EN ESPERA - SIN NUEVA FECHA; ","")&amp;IF(AND(N189="Sí",O189=""),"FALTA ORDEN DE CAMBIO - SIN NÚM.; ","")&amp;IF(F189="","DÍAS PERDIDOS EN BLANCO; ","")&amp;IF(AND(N(B189)&gt;0,C189="",TODAY()-N(B189)&gt;N('Ajustes'!$B$3)),"ABIERTO - SIN FECHA DE FIN; ",""),LEN(IF(A189="","SIN OBRA; ",IF(COUNTIF('Obras'!$A$2:$A$51,A189)=0,"OBRA NO ESTÁ EN OBRAS; ",""))&amp;IF(N(B189)=0,"SIN FECHA DE INICIO; ","")&amp;IF(D189="","SIN CAUSA; ","")&amp;IF(OR(H189&lt;&gt;"Sí",NOT(OR(J189="Correo",J189="Mensaje de texto",J189="Carta",J189="Aplicación / portal"))),"SIN AVISO POR ESCRITO AL CLIENTE; ","")&amp;IF(AND(N(B189)&gt;0,N(I189)&gt;0,N(I189)-N(B189)&gt;N('Ajustes'!$B$2)),"AVISO DESPUÉS DE AJUSTES; ","")&amp;IF(AND(D189="Decisión / selección del cliente",K189&lt;&gt;"Sí"),"DECISIÓN DEL CLIENTE - SIN VISTO BUENO ESCRITO; ","")&amp;IF(AND(D189="Material en espera",N(M189)=0),"MATERIAL EN ESPERA - SIN NUEVA FECHA; ","")&amp;IF(AND(N189="Sí",O189=""),"FALTA ORDEN DE CAMBIO - SIN NÚM.; ","")&amp;IF(F189="","DÍAS PERDIDOS EN BLANCO; ","")&amp;IF(AND(N(B189)&gt;0,C189="",TODAY()-N(B189)&gt;N('Ajustes'!$B$3)),"ABIERTO - SIN FECHA DE FIN; ",""))-2)))</f>
        <v/>
      </c>
    </row>
    <row r="190">
      <c r="B190" s="7" t="n"/>
      <c r="C190" s="7" t="n"/>
      <c r="E190" s="8" t="n"/>
      <c r="G190" s="8" t="n"/>
      <c r="I190" s="7" t="n"/>
      <c r="M190" s="7" t="n"/>
      <c r="P190" s="9" t="n"/>
      <c r="R190" s="8">
        <f>IF(NOT(OR(A190&lt;&gt;"",B190&lt;&gt;"",E190&lt;&gt;"")),"",IF(IF(A190="","SIN OBRA; ",IF(COUNTIF('Obras'!$A$2:$A$51,A190)=0,"OBRA NO ESTÁ EN OBRAS; ",""))&amp;IF(N(B190)=0,"SIN FECHA DE INICIO; ","")&amp;IF(D190="","SIN CAUSA; ","")&amp;IF(OR(H190&lt;&gt;"Sí",NOT(OR(J190="Correo",J190="Mensaje de texto",J190="Carta",J190="Aplicación / portal"))),"SIN AVISO POR ESCRITO AL CLIENTE; ","")&amp;IF(AND(N(B190)&gt;0,N(I190)&gt;0,N(I190)-N(B190)&gt;N('Ajustes'!$B$2)),"AVISO DESPUÉS DE AJUSTES; ","")&amp;IF(AND(D190="Decisión / selección del cliente",K190&lt;&gt;"Sí"),"DECISIÓN DEL CLIENTE - SIN VISTO BUENO ESCRITO; ","")&amp;IF(AND(D190="Material en espera",N(M190)=0),"MATERIAL EN ESPERA - SIN NUEVA FECHA; ","")&amp;IF(AND(N190="Sí",O190=""),"FALTA ORDEN DE CAMBIO - SIN NÚM.; ","")&amp;IF(F190="","DÍAS PERDIDOS EN BLANCO; ","")&amp;IF(AND(N(B190)&gt;0,C190="",TODAY()-N(B190)&gt;N('Ajustes'!$B$3)),"ABIERTO - SIN FECHA DE FIN; ","")="","",LEFT(IF(A190="","SIN OBRA; ",IF(COUNTIF('Obras'!$A$2:$A$51,A190)=0,"OBRA NO ESTÁ EN OBRAS; ",""))&amp;IF(N(B190)=0,"SIN FECHA DE INICIO; ","")&amp;IF(D190="","SIN CAUSA; ","")&amp;IF(OR(H190&lt;&gt;"Sí",NOT(OR(J190="Correo",J190="Mensaje de texto",J190="Carta",J190="Aplicación / portal"))),"SIN AVISO POR ESCRITO AL CLIENTE; ","")&amp;IF(AND(N(B190)&gt;0,N(I190)&gt;0,N(I190)-N(B190)&gt;N('Ajustes'!$B$2)),"AVISO DESPUÉS DE AJUSTES; ","")&amp;IF(AND(D190="Decisión / selección del cliente",K190&lt;&gt;"Sí"),"DECISIÓN DEL CLIENTE - SIN VISTO BUENO ESCRITO; ","")&amp;IF(AND(D190="Material en espera",N(M190)=0),"MATERIAL EN ESPERA - SIN NUEVA FECHA; ","")&amp;IF(AND(N190="Sí",O190=""),"FALTA ORDEN DE CAMBIO - SIN NÚM.; ","")&amp;IF(F190="","DÍAS PERDIDOS EN BLANCO; ","")&amp;IF(AND(N(B190)&gt;0,C190="",TODAY()-N(B190)&gt;N('Ajustes'!$B$3)),"ABIERTO - SIN FECHA DE FIN; ",""),LEN(IF(A190="","SIN OBRA; ",IF(COUNTIF('Obras'!$A$2:$A$51,A190)=0,"OBRA NO ESTÁ EN OBRAS; ",""))&amp;IF(N(B190)=0,"SIN FECHA DE INICIO; ","")&amp;IF(D190="","SIN CAUSA; ","")&amp;IF(OR(H190&lt;&gt;"Sí",NOT(OR(J190="Correo",J190="Mensaje de texto",J190="Carta",J190="Aplicación / portal"))),"SIN AVISO POR ESCRITO AL CLIENTE; ","")&amp;IF(AND(N(B190)&gt;0,N(I190)&gt;0,N(I190)-N(B190)&gt;N('Ajustes'!$B$2)),"AVISO DESPUÉS DE AJUSTES; ","")&amp;IF(AND(D190="Decisión / selección del cliente",K190&lt;&gt;"Sí"),"DECISIÓN DEL CLIENTE - SIN VISTO BUENO ESCRITO; ","")&amp;IF(AND(D190="Material en espera",N(M190)=0),"MATERIAL EN ESPERA - SIN NUEVA FECHA; ","")&amp;IF(AND(N190="Sí",O190=""),"FALTA ORDEN DE CAMBIO - SIN NÚM.; ","")&amp;IF(F190="","DÍAS PERDIDOS EN BLANCO; ","")&amp;IF(AND(N(B190)&gt;0,C190="",TODAY()-N(B190)&gt;N('Ajustes'!$B$3)),"ABIERTO - SIN FECHA DE FIN; ",""))-2)))</f>
        <v/>
      </c>
    </row>
    <row r="191">
      <c r="B191" s="7" t="n"/>
      <c r="C191" s="7" t="n"/>
      <c r="E191" s="8" t="n"/>
      <c r="G191" s="8" t="n"/>
      <c r="I191" s="7" t="n"/>
      <c r="M191" s="7" t="n"/>
      <c r="P191" s="9" t="n"/>
      <c r="R191" s="8">
        <f>IF(NOT(OR(A191&lt;&gt;"",B191&lt;&gt;"",E191&lt;&gt;"")),"",IF(IF(A191="","SIN OBRA; ",IF(COUNTIF('Obras'!$A$2:$A$51,A191)=0,"OBRA NO ESTÁ EN OBRAS; ",""))&amp;IF(N(B191)=0,"SIN FECHA DE INICIO; ","")&amp;IF(D191="","SIN CAUSA; ","")&amp;IF(OR(H191&lt;&gt;"Sí",NOT(OR(J191="Correo",J191="Mensaje de texto",J191="Carta",J191="Aplicación / portal"))),"SIN AVISO POR ESCRITO AL CLIENTE; ","")&amp;IF(AND(N(B191)&gt;0,N(I191)&gt;0,N(I191)-N(B191)&gt;N('Ajustes'!$B$2)),"AVISO DESPUÉS DE AJUSTES; ","")&amp;IF(AND(D191="Decisión / selección del cliente",K191&lt;&gt;"Sí"),"DECISIÓN DEL CLIENTE - SIN VISTO BUENO ESCRITO; ","")&amp;IF(AND(D191="Material en espera",N(M191)=0),"MATERIAL EN ESPERA - SIN NUEVA FECHA; ","")&amp;IF(AND(N191="Sí",O191=""),"FALTA ORDEN DE CAMBIO - SIN NÚM.; ","")&amp;IF(F191="","DÍAS PERDIDOS EN BLANCO; ","")&amp;IF(AND(N(B191)&gt;0,C191="",TODAY()-N(B191)&gt;N('Ajustes'!$B$3)),"ABIERTO - SIN FECHA DE FIN; ","")="","",LEFT(IF(A191="","SIN OBRA; ",IF(COUNTIF('Obras'!$A$2:$A$51,A191)=0,"OBRA NO ESTÁ EN OBRAS; ",""))&amp;IF(N(B191)=0,"SIN FECHA DE INICIO; ","")&amp;IF(D191="","SIN CAUSA; ","")&amp;IF(OR(H191&lt;&gt;"Sí",NOT(OR(J191="Correo",J191="Mensaje de texto",J191="Carta",J191="Aplicación / portal"))),"SIN AVISO POR ESCRITO AL CLIENTE; ","")&amp;IF(AND(N(B191)&gt;0,N(I191)&gt;0,N(I191)-N(B191)&gt;N('Ajustes'!$B$2)),"AVISO DESPUÉS DE AJUSTES; ","")&amp;IF(AND(D191="Decisión / selección del cliente",K191&lt;&gt;"Sí"),"DECISIÓN DEL CLIENTE - SIN VISTO BUENO ESCRITO; ","")&amp;IF(AND(D191="Material en espera",N(M191)=0),"MATERIAL EN ESPERA - SIN NUEVA FECHA; ","")&amp;IF(AND(N191="Sí",O191=""),"FALTA ORDEN DE CAMBIO - SIN NÚM.; ","")&amp;IF(F191="","DÍAS PERDIDOS EN BLANCO; ","")&amp;IF(AND(N(B191)&gt;0,C191="",TODAY()-N(B191)&gt;N('Ajustes'!$B$3)),"ABIERTO - SIN FECHA DE FIN; ",""),LEN(IF(A191="","SIN OBRA; ",IF(COUNTIF('Obras'!$A$2:$A$51,A191)=0,"OBRA NO ESTÁ EN OBRAS; ",""))&amp;IF(N(B191)=0,"SIN FECHA DE INICIO; ","")&amp;IF(D191="","SIN CAUSA; ","")&amp;IF(OR(H191&lt;&gt;"Sí",NOT(OR(J191="Correo",J191="Mensaje de texto",J191="Carta",J191="Aplicación / portal"))),"SIN AVISO POR ESCRITO AL CLIENTE; ","")&amp;IF(AND(N(B191)&gt;0,N(I191)&gt;0,N(I191)-N(B191)&gt;N('Ajustes'!$B$2)),"AVISO DESPUÉS DE AJUSTES; ","")&amp;IF(AND(D191="Decisión / selección del cliente",K191&lt;&gt;"Sí"),"DECISIÓN DEL CLIENTE - SIN VISTO BUENO ESCRITO; ","")&amp;IF(AND(D191="Material en espera",N(M191)=0),"MATERIAL EN ESPERA - SIN NUEVA FECHA; ","")&amp;IF(AND(N191="Sí",O191=""),"FALTA ORDEN DE CAMBIO - SIN NÚM.; ","")&amp;IF(F191="","DÍAS PERDIDOS EN BLANCO; ","")&amp;IF(AND(N(B191)&gt;0,C191="",TODAY()-N(B191)&gt;N('Ajustes'!$B$3)),"ABIERTO - SIN FECHA DE FIN; ",""))-2)))</f>
        <v/>
      </c>
    </row>
    <row r="192">
      <c r="B192" s="7" t="n"/>
      <c r="C192" s="7" t="n"/>
      <c r="E192" s="8" t="n"/>
      <c r="G192" s="8" t="n"/>
      <c r="I192" s="7" t="n"/>
      <c r="M192" s="7" t="n"/>
      <c r="P192" s="9" t="n"/>
      <c r="R192" s="8">
        <f>IF(NOT(OR(A192&lt;&gt;"",B192&lt;&gt;"",E192&lt;&gt;"")),"",IF(IF(A192="","SIN OBRA; ",IF(COUNTIF('Obras'!$A$2:$A$51,A192)=0,"OBRA NO ESTÁ EN OBRAS; ",""))&amp;IF(N(B192)=0,"SIN FECHA DE INICIO; ","")&amp;IF(D192="","SIN CAUSA; ","")&amp;IF(OR(H192&lt;&gt;"Sí",NOT(OR(J192="Correo",J192="Mensaje de texto",J192="Carta",J192="Aplicación / portal"))),"SIN AVISO POR ESCRITO AL CLIENTE; ","")&amp;IF(AND(N(B192)&gt;0,N(I192)&gt;0,N(I192)-N(B192)&gt;N('Ajustes'!$B$2)),"AVISO DESPUÉS DE AJUSTES; ","")&amp;IF(AND(D192="Decisión / selección del cliente",K192&lt;&gt;"Sí"),"DECISIÓN DEL CLIENTE - SIN VISTO BUENO ESCRITO; ","")&amp;IF(AND(D192="Material en espera",N(M192)=0),"MATERIAL EN ESPERA - SIN NUEVA FECHA; ","")&amp;IF(AND(N192="Sí",O192=""),"FALTA ORDEN DE CAMBIO - SIN NÚM.; ","")&amp;IF(F192="","DÍAS PERDIDOS EN BLANCO; ","")&amp;IF(AND(N(B192)&gt;0,C192="",TODAY()-N(B192)&gt;N('Ajustes'!$B$3)),"ABIERTO - SIN FECHA DE FIN; ","")="","",LEFT(IF(A192="","SIN OBRA; ",IF(COUNTIF('Obras'!$A$2:$A$51,A192)=0,"OBRA NO ESTÁ EN OBRAS; ",""))&amp;IF(N(B192)=0,"SIN FECHA DE INICIO; ","")&amp;IF(D192="","SIN CAUSA; ","")&amp;IF(OR(H192&lt;&gt;"Sí",NOT(OR(J192="Correo",J192="Mensaje de texto",J192="Carta",J192="Aplicación / portal"))),"SIN AVISO POR ESCRITO AL CLIENTE; ","")&amp;IF(AND(N(B192)&gt;0,N(I192)&gt;0,N(I192)-N(B192)&gt;N('Ajustes'!$B$2)),"AVISO DESPUÉS DE AJUSTES; ","")&amp;IF(AND(D192="Decisión / selección del cliente",K192&lt;&gt;"Sí"),"DECISIÓN DEL CLIENTE - SIN VISTO BUENO ESCRITO; ","")&amp;IF(AND(D192="Material en espera",N(M192)=0),"MATERIAL EN ESPERA - SIN NUEVA FECHA; ","")&amp;IF(AND(N192="Sí",O192=""),"FALTA ORDEN DE CAMBIO - SIN NÚM.; ","")&amp;IF(F192="","DÍAS PERDIDOS EN BLANCO; ","")&amp;IF(AND(N(B192)&gt;0,C192="",TODAY()-N(B192)&gt;N('Ajustes'!$B$3)),"ABIERTO - SIN FECHA DE FIN; ",""),LEN(IF(A192="","SIN OBRA; ",IF(COUNTIF('Obras'!$A$2:$A$51,A192)=0,"OBRA NO ESTÁ EN OBRAS; ",""))&amp;IF(N(B192)=0,"SIN FECHA DE INICIO; ","")&amp;IF(D192="","SIN CAUSA; ","")&amp;IF(OR(H192&lt;&gt;"Sí",NOT(OR(J192="Correo",J192="Mensaje de texto",J192="Carta",J192="Aplicación / portal"))),"SIN AVISO POR ESCRITO AL CLIENTE; ","")&amp;IF(AND(N(B192)&gt;0,N(I192)&gt;0,N(I192)-N(B192)&gt;N('Ajustes'!$B$2)),"AVISO DESPUÉS DE AJUSTES; ","")&amp;IF(AND(D192="Decisión / selección del cliente",K192&lt;&gt;"Sí"),"DECISIÓN DEL CLIENTE - SIN VISTO BUENO ESCRITO; ","")&amp;IF(AND(D192="Material en espera",N(M192)=0),"MATERIAL EN ESPERA - SIN NUEVA FECHA; ","")&amp;IF(AND(N192="Sí",O192=""),"FALTA ORDEN DE CAMBIO - SIN NÚM.; ","")&amp;IF(F192="","DÍAS PERDIDOS EN BLANCO; ","")&amp;IF(AND(N(B192)&gt;0,C192="",TODAY()-N(B192)&gt;N('Ajustes'!$B$3)),"ABIERTO - SIN FECHA DE FIN; ",""))-2)))</f>
        <v/>
      </c>
    </row>
    <row r="193">
      <c r="B193" s="7" t="n"/>
      <c r="C193" s="7" t="n"/>
      <c r="E193" s="8" t="n"/>
      <c r="G193" s="8" t="n"/>
      <c r="I193" s="7" t="n"/>
      <c r="M193" s="7" t="n"/>
      <c r="P193" s="9" t="n"/>
      <c r="R193" s="8">
        <f>IF(NOT(OR(A193&lt;&gt;"",B193&lt;&gt;"",E193&lt;&gt;"")),"",IF(IF(A193="","SIN OBRA; ",IF(COUNTIF('Obras'!$A$2:$A$51,A193)=0,"OBRA NO ESTÁ EN OBRAS; ",""))&amp;IF(N(B193)=0,"SIN FECHA DE INICIO; ","")&amp;IF(D193="","SIN CAUSA; ","")&amp;IF(OR(H193&lt;&gt;"Sí",NOT(OR(J193="Correo",J193="Mensaje de texto",J193="Carta",J193="Aplicación / portal"))),"SIN AVISO POR ESCRITO AL CLIENTE; ","")&amp;IF(AND(N(B193)&gt;0,N(I193)&gt;0,N(I193)-N(B193)&gt;N('Ajustes'!$B$2)),"AVISO DESPUÉS DE AJUSTES; ","")&amp;IF(AND(D193="Decisión / selección del cliente",K193&lt;&gt;"Sí"),"DECISIÓN DEL CLIENTE - SIN VISTO BUENO ESCRITO; ","")&amp;IF(AND(D193="Material en espera",N(M193)=0),"MATERIAL EN ESPERA - SIN NUEVA FECHA; ","")&amp;IF(AND(N193="Sí",O193=""),"FALTA ORDEN DE CAMBIO - SIN NÚM.; ","")&amp;IF(F193="","DÍAS PERDIDOS EN BLANCO; ","")&amp;IF(AND(N(B193)&gt;0,C193="",TODAY()-N(B193)&gt;N('Ajustes'!$B$3)),"ABIERTO - SIN FECHA DE FIN; ","")="","",LEFT(IF(A193="","SIN OBRA; ",IF(COUNTIF('Obras'!$A$2:$A$51,A193)=0,"OBRA NO ESTÁ EN OBRAS; ",""))&amp;IF(N(B193)=0,"SIN FECHA DE INICIO; ","")&amp;IF(D193="","SIN CAUSA; ","")&amp;IF(OR(H193&lt;&gt;"Sí",NOT(OR(J193="Correo",J193="Mensaje de texto",J193="Carta",J193="Aplicación / portal"))),"SIN AVISO POR ESCRITO AL CLIENTE; ","")&amp;IF(AND(N(B193)&gt;0,N(I193)&gt;0,N(I193)-N(B193)&gt;N('Ajustes'!$B$2)),"AVISO DESPUÉS DE AJUSTES; ","")&amp;IF(AND(D193="Decisión / selección del cliente",K193&lt;&gt;"Sí"),"DECISIÓN DEL CLIENTE - SIN VISTO BUENO ESCRITO; ","")&amp;IF(AND(D193="Material en espera",N(M193)=0),"MATERIAL EN ESPERA - SIN NUEVA FECHA; ","")&amp;IF(AND(N193="Sí",O193=""),"FALTA ORDEN DE CAMBIO - SIN NÚM.; ","")&amp;IF(F193="","DÍAS PERDIDOS EN BLANCO; ","")&amp;IF(AND(N(B193)&gt;0,C193="",TODAY()-N(B193)&gt;N('Ajustes'!$B$3)),"ABIERTO - SIN FECHA DE FIN; ",""),LEN(IF(A193="","SIN OBRA; ",IF(COUNTIF('Obras'!$A$2:$A$51,A193)=0,"OBRA NO ESTÁ EN OBRAS; ",""))&amp;IF(N(B193)=0,"SIN FECHA DE INICIO; ","")&amp;IF(D193="","SIN CAUSA; ","")&amp;IF(OR(H193&lt;&gt;"Sí",NOT(OR(J193="Correo",J193="Mensaje de texto",J193="Carta",J193="Aplicación / portal"))),"SIN AVISO POR ESCRITO AL CLIENTE; ","")&amp;IF(AND(N(B193)&gt;0,N(I193)&gt;0,N(I193)-N(B193)&gt;N('Ajustes'!$B$2)),"AVISO DESPUÉS DE AJUSTES; ","")&amp;IF(AND(D193="Decisión / selección del cliente",K193&lt;&gt;"Sí"),"DECISIÓN DEL CLIENTE - SIN VISTO BUENO ESCRITO; ","")&amp;IF(AND(D193="Material en espera",N(M193)=0),"MATERIAL EN ESPERA - SIN NUEVA FECHA; ","")&amp;IF(AND(N193="Sí",O193=""),"FALTA ORDEN DE CAMBIO - SIN NÚM.; ","")&amp;IF(F193="","DÍAS PERDIDOS EN BLANCO; ","")&amp;IF(AND(N(B193)&gt;0,C193="",TODAY()-N(B193)&gt;N('Ajustes'!$B$3)),"ABIERTO - SIN FECHA DE FIN; ",""))-2)))</f>
        <v/>
      </c>
    </row>
    <row r="194">
      <c r="B194" s="7" t="n"/>
      <c r="C194" s="7" t="n"/>
      <c r="E194" s="8" t="n"/>
      <c r="G194" s="8" t="n"/>
      <c r="I194" s="7" t="n"/>
      <c r="M194" s="7" t="n"/>
      <c r="P194" s="9" t="n"/>
      <c r="R194" s="8">
        <f>IF(NOT(OR(A194&lt;&gt;"",B194&lt;&gt;"",E194&lt;&gt;"")),"",IF(IF(A194="","SIN OBRA; ",IF(COUNTIF('Obras'!$A$2:$A$51,A194)=0,"OBRA NO ESTÁ EN OBRAS; ",""))&amp;IF(N(B194)=0,"SIN FECHA DE INICIO; ","")&amp;IF(D194="","SIN CAUSA; ","")&amp;IF(OR(H194&lt;&gt;"Sí",NOT(OR(J194="Correo",J194="Mensaje de texto",J194="Carta",J194="Aplicación / portal"))),"SIN AVISO POR ESCRITO AL CLIENTE; ","")&amp;IF(AND(N(B194)&gt;0,N(I194)&gt;0,N(I194)-N(B194)&gt;N('Ajustes'!$B$2)),"AVISO DESPUÉS DE AJUSTES; ","")&amp;IF(AND(D194="Decisión / selección del cliente",K194&lt;&gt;"Sí"),"DECISIÓN DEL CLIENTE - SIN VISTO BUENO ESCRITO; ","")&amp;IF(AND(D194="Material en espera",N(M194)=0),"MATERIAL EN ESPERA - SIN NUEVA FECHA; ","")&amp;IF(AND(N194="Sí",O194=""),"FALTA ORDEN DE CAMBIO - SIN NÚM.; ","")&amp;IF(F194="","DÍAS PERDIDOS EN BLANCO; ","")&amp;IF(AND(N(B194)&gt;0,C194="",TODAY()-N(B194)&gt;N('Ajustes'!$B$3)),"ABIERTO - SIN FECHA DE FIN; ","")="","",LEFT(IF(A194="","SIN OBRA; ",IF(COUNTIF('Obras'!$A$2:$A$51,A194)=0,"OBRA NO ESTÁ EN OBRAS; ",""))&amp;IF(N(B194)=0,"SIN FECHA DE INICIO; ","")&amp;IF(D194="","SIN CAUSA; ","")&amp;IF(OR(H194&lt;&gt;"Sí",NOT(OR(J194="Correo",J194="Mensaje de texto",J194="Carta",J194="Aplicación / portal"))),"SIN AVISO POR ESCRITO AL CLIENTE; ","")&amp;IF(AND(N(B194)&gt;0,N(I194)&gt;0,N(I194)-N(B194)&gt;N('Ajustes'!$B$2)),"AVISO DESPUÉS DE AJUSTES; ","")&amp;IF(AND(D194="Decisión / selección del cliente",K194&lt;&gt;"Sí"),"DECISIÓN DEL CLIENTE - SIN VISTO BUENO ESCRITO; ","")&amp;IF(AND(D194="Material en espera",N(M194)=0),"MATERIAL EN ESPERA - SIN NUEVA FECHA; ","")&amp;IF(AND(N194="Sí",O194=""),"FALTA ORDEN DE CAMBIO - SIN NÚM.; ","")&amp;IF(F194="","DÍAS PERDIDOS EN BLANCO; ","")&amp;IF(AND(N(B194)&gt;0,C194="",TODAY()-N(B194)&gt;N('Ajustes'!$B$3)),"ABIERTO - SIN FECHA DE FIN; ",""),LEN(IF(A194="","SIN OBRA; ",IF(COUNTIF('Obras'!$A$2:$A$51,A194)=0,"OBRA NO ESTÁ EN OBRAS; ",""))&amp;IF(N(B194)=0,"SIN FECHA DE INICIO; ","")&amp;IF(D194="","SIN CAUSA; ","")&amp;IF(OR(H194&lt;&gt;"Sí",NOT(OR(J194="Correo",J194="Mensaje de texto",J194="Carta",J194="Aplicación / portal"))),"SIN AVISO POR ESCRITO AL CLIENTE; ","")&amp;IF(AND(N(B194)&gt;0,N(I194)&gt;0,N(I194)-N(B194)&gt;N('Ajustes'!$B$2)),"AVISO DESPUÉS DE AJUSTES; ","")&amp;IF(AND(D194="Decisión / selección del cliente",K194&lt;&gt;"Sí"),"DECISIÓN DEL CLIENTE - SIN VISTO BUENO ESCRITO; ","")&amp;IF(AND(D194="Material en espera",N(M194)=0),"MATERIAL EN ESPERA - SIN NUEVA FECHA; ","")&amp;IF(AND(N194="Sí",O194=""),"FALTA ORDEN DE CAMBIO - SIN NÚM.; ","")&amp;IF(F194="","DÍAS PERDIDOS EN BLANCO; ","")&amp;IF(AND(N(B194)&gt;0,C194="",TODAY()-N(B194)&gt;N('Ajustes'!$B$3)),"ABIERTO - SIN FECHA DE FIN; ",""))-2)))</f>
        <v/>
      </c>
    </row>
    <row r="195">
      <c r="B195" s="7" t="n"/>
      <c r="C195" s="7" t="n"/>
      <c r="E195" s="8" t="n"/>
      <c r="G195" s="8" t="n"/>
      <c r="I195" s="7" t="n"/>
      <c r="M195" s="7" t="n"/>
      <c r="P195" s="9" t="n"/>
      <c r="R195" s="8">
        <f>IF(NOT(OR(A195&lt;&gt;"",B195&lt;&gt;"",E195&lt;&gt;"")),"",IF(IF(A195="","SIN OBRA; ",IF(COUNTIF('Obras'!$A$2:$A$51,A195)=0,"OBRA NO ESTÁ EN OBRAS; ",""))&amp;IF(N(B195)=0,"SIN FECHA DE INICIO; ","")&amp;IF(D195="","SIN CAUSA; ","")&amp;IF(OR(H195&lt;&gt;"Sí",NOT(OR(J195="Correo",J195="Mensaje de texto",J195="Carta",J195="Aplicación / portal"))),"SIN AVISO POR ESCRITO AL CLIENTE; ","")&amp;IF(AND(N(B195)&gt;0,N(I195)&gt;0,N(I195)-N(B195)&gt;N('Ajustes'!$B$2)),"AVISO DESPUÉS DE AJUSTES; ","")&amp;IF(AND(D195="Decisión / selección del cliente",K195&lt;&gt;"Sí"),"DECISIÓN DEL CLIENTE - SIN VISTO BUENO ESCRITO; ","")&amp;IF(AND(D195="Material en espera",N(M195)=0),"MATERIAL EN ESPERA - SIN NUEVA FECHA; ","")&amp;IF(AND(N195="Sí",O195=""),"FALTA ORDEN DE CAMBIO - SIN NÚM.; ","")&amp;IF(F195="","DÍAS PERDIDOS EN BLANCO; ","")&amp;IF(AND(N(B195)&gt;0,C195="",TODAY()-N(B195)&gt;N('Ajustes'!$B$3)),"ABIERTO - SIN FECHA DE FIN; ","")="","",LEFT(IF(A195="","SIN OBRA; ",IF(COUNTIF('Obras'!$A$2:$A$51,A195)=0,"OBRA NO ESTÁ EN OBRAS; ",""))&amp;IF(N(B195)=0,"SIN FECHA DE INICIO; ","")&amp;IF(D195="","SIN CAUSA; ","")&amp;IF(OR(H195&lt;&gt;"Sí",NOT(OR(J195="Correo",J195="Mensaje de texto",J195="Carta",J195="Aplicación / portal"))),"SIN AVISO POR ESCRITO AL CLIENTE; ","")&amp;IF(AND(N(B195)&gt;0,N(I195)&gt;0,N(I195)-N(B195)&gt;N('Ajustes'!$B$2)),"AVISO DESPUÉS DE AJUSTES; ","")&amp;IF(AND(D195="Decisión / selección del cliente",K195&lt;&gt;"Sí"),"DECISIÓN DEL CLIENTE - SIN VISTO BUENO ESCRITO; ","")&amp;IF(AND(D195="Material en espera",N(M195)=0),"MATERIAL EN ESPERA - SIN NUEVA FECHA; ","")&amp;IF(AND(N195="Sí",O195=""),"FALTA ORDEN DE CAMBIO - SIN NÚM.; ","")&amp;IF(F195="","DÍAS PERDIDOS EN BLANCO; ","")&amp;IF(AND(N(B195)&gt;0,C195="",TODAY()-N(B195)&gt;N('Ajustes'!$B$3)),"ABIERTO - SIN FECHA DE FIN; ",""),LEN(IF(A195="","SIN OBRA; ",IF(COUNTIF('Obras'!$A$2:$A$51,A195)=0,"OBRA NO ESTÁ EN OBRAS; ",""))&amp;IF(N(B195)=0,"SIN FECHA DE INICIO; ","")&amp;IF(D195="","SIN CAUSA; ","")&amp;IF(OR(H195&lt;&gt;"Sí",NOT(OR(J195="Correo",J195="Mensaje de texto",J195="Carta",J195="Aplicación / portal"))),"SIN AVISO POR ESCRITO AL CLIENTE; ","")&amp;IF(AND(N(B195)&gt;0,N(I195)&gt;0,N(I195)-N(B195)&gt;N('Ajustes'!$B$2)),"AVISO DESPUÉS DE AJUSTES; ","")&amp;IF(AND(D195="Decisión / selección del cliente",K195&lt;&gt;"Sí"),"DECISIÓN DEL CLIENTE - SIN VISTO BUENO ESCRITO; ","")&amp;IF(AND(D195="Material en espera",N(M195)=0),"MATERIAL EN ESPERA - SIN NUEVA FECHA; ","")&amp;IF(AND(N195="Sí",O195=""),"FALTA ORDEN DE CAMBIO - SIN NÚM.; ","")&amp;IF(F195="","DÍAS PERDIDOS EN BLANCO; ","")&amp;IF(AND(N(B195)&gt;0,C195="",TODAY()-N(B195)&gt;N('Ajustes'!$B$3)),"ABIERTO - SIN FECHA DE FIN; ",""))-2)))</f>
        <v/>
      </c>
    </row>
    <row r="196">
      <c r="B196" s="7" t="n"/>
      <c r="C196" s="7" t="n"/>
      <c r="E196" s="8" t="n"/>
      <c r="G196" s="8" t="n"/>
      <c r="I196" s="7" t="n"/>
      <c r="M196" s="7" t="n"/>
      <c r="P196" s="9" t="n"/>
      <c r="R196" s="8">
        <f>IF(NOT(OR(A196&lt;&gt;"",B196&lt;&gt;"",E196&lt;&gt;"")),"",IF(IF(A196="","SIN OBRA; ",IF(COUNTIF('Obras'!$A$2:$A$51,A196)=0,"OBRA NO ESTÁ EN OBRAS; ",""))&amp;IF(N(B196)=0,"SIN FECHA DE INICIO; ","")&amp;IF(D196="","SIN CAUSA; ","")&amp;IF(OR(H196&lt;&gt;"Sí",NOT(OR(J196="Correo",J196="Mensaje de texto",J196="Carta",J196="Aplicación / portal"))),"SIN AVISO POR ESCRITO AL CLIENTE; ","")&amp;IF(AND(N(B196)&gt;0,N(I196)&gt;0,N(I196)-N(B196)&gt;N('Ajustes'!$B$2)),"AVISO DESPUÉS DE AJUSTES; ","")&amp;IF(AND(D196="Decisión / selección del cliente",K196&lt;&gt;"Sí"),"DECISIÓN DEL CLIENTE - SIN VISTO BUENO ESCRITO; ","")&amp;IF(AND(D196="Material en espera",N(M196)=0),"MATERIAL EN ESPERA - SIN NUEVA FECHA; ","")&amp;IF(AND(N196="Sí",O196=""),"FALTA ORDEN DE CAMBIO - SIN NÚM.; ","")&amp;IF(F196="","DÍAS PERDIDOS EN BLANCO; ","")&amp;IF(AND(N(B196)&gt;0,C196="",TODAY()-N(B196)&gt;N('Ajustes'!$B$3)),"ABIERTO - SIN FECHA DE FIN; ","")="","",LEFT(IF(A196="","SIN OBRA; ",IF(COUNTIF('Obras'!$A$2:$A$51,A196)=0,"OBRA NO ESTÁ EN OBRAS; ",""))&amp;IF(N(B196)=0,"SIN FECHA DE INICIO; ","")&amp;IF(D196="","SIN CAUSA; ","")&amp;IF(OR(H196&lt;&gt;"Sí",NOT(OR(J196="Correo",J196="Mensaje de texto",J196="Carta",J196="Aplicación / portal"))),"SIN AVISO POR ESCRITO AL CLIENTE; ","")&amp;IF(AND(N(B196)&gt;0,N(I196)&gt;0,N(I196)-N(B196)&gt;N('Ajustes'!$B$2)),"AVISO DESPUÉS DE AJUSTES; ","")&amp;IF(AND(D196="Decisión / selección del cliente",K196&lt;&gt;"Sí"),"DECISIÓN DEL CLIENTE - SIN VISTO BUENO ESCRITO; ","")&amp;IF(AND(D196="Material en espera",N(M196)=0),"MATERIAL EN ESPERA - SIN NUEVA FECHA; ","")&amp;IF(AND(N196="Sí",O196=""),"FALTA ORDEN DE CAMBIO - SIN NÚM.; ","")&amp;IF(F196="","DÍAS PERDIDOS EN BLANCO; ","")&amp;IF(AND(N(B196)&gt;0,C196="",TODAY()-N(B196)&gt;N('Ajustes'!$B$3)),"ABIERTO - SIN FECHA DE FIN; ",""),LEN(IF(A196="","SIN OBRA; ",IF(COUNTIF('Obras'!$A$2:$A$51,A196)=0,"OBRA NO ESTÁ EN OBRAS; ",""))&amp;IF(N(B196)=0,"SIN FECHA DE INICIO; ","")&amp;IF(D196="","SIN CAUSA; ","")&amp;IF(OR(H196&lt;&gt;"Sí",NOT(OR(J196="Correo",J196="Mensaje de texto",J196="Carta",J196="Aplicación / portal"))),"SIN AVISO POR ESCRITO AL CLIENTE; ","")&amp;IF(AND(N(B196)&gt;0,N(I196)&gt;0,N(I196)-N(B196)&gt;N('Ajustes'!$B$2)),"AVISO DESPUÉS DE AJUSTES; ","")&amp;IF(AND(D196="Decisión / selección del cliente",K196&lt;&gt;"Sí"),"DECISIÓN DEL CLIENTE - SIN VISTO BUENO ESCRITO; ","")&amp;IF(AND(D196="Material en espera",N(M196)=0),"MATERIAL EN ESPERA - SIN NUEVA FECHA; ","")&amp;IF(AND(N196="Sí",O196=""),"FALTA ORDEN DE CAMBIO - SIN NÚM.; ","")&amp;IF(F196="","DÍAS PERDIDOS EN BLANCO; ","")&amp;IF(AND(N(B196)&gt;0,C196="",TODAY()-N(B196)&gt;N('Ajustes'!$B$3)),"ABIERTO - SIN FECHA DE FIN; ",""))-2)))</f>
        <v/>
      </c>
    </row>
    <row r="197">
      <c r="B197" s="7" t="n"/>
      <c r="C197" s="7" t="n"/>
      <c r="E197" s="8" t="n"/>
      <c r="G197" s="8" t="n"/>
      <c r="I197" s="7" t="n"/>
      <c r="M197" s="7" t="n"/>
      <c r="P197" s="9" t="n"/>
      <c r="R197" s="8">
        <f>IF(NOT(OR(A197&lt;&gt;"",B197&lt;&gt;"",E197&lt;&gt;"")),"",IF(IF(A197="","SIN OBRA; ",IF(COUNTIF('Obras'!$A$2:$A$51,A197)=0,"OBRA NO ESTÁ EN OBRAS; ",""))&amp;IF(N(B197)=0,"SIN FECHA DE INICIO; ","")&amp;IF(D197="","SIN CAUSA; ","")&amp;IF(OR(H197&lt;&gt;"Sí",NOT(OR(J197="Correo",J197="Mensaje de texto",J197="Carta",J197="Aplicación / portal"))),"SIN AVISO POR ESCRITO AL CLIENTE; ","")&amp;IF(AND(N(B197)&gt;0,N(I197)&gt;0,N(I197)-N(B197)&gt;N('Ajustes'!$B$2)),"AVISO DESPUÉS DE AJUSTES; ","")&amp;IF(AND(D197="Decisión / selección del cliente",K197&lt;&gt;"Sí"),"DECISIÓN DEL CLIENTE - SIN VISTO BUENO ESCRITO; ","")&amp;IF(AND(D197="Material en espera",N(M197)=0),"MATERIAL EN ESPERA - SIN NUEVA FECHA; ","")&amp;IF(AND(N197="Sí",O197=""),"FALTA ORDEN DE CAMBIO - SIN NÚM.; ","")&amp;IF(F197="","DÍAS PERDIDOS EN BLANCO; ","")&amp;IF(AND(N(B197)&gt;0,C197="",TODAY()-N(B197)&gt;N('Ajustes'!$B$3)),"ABIERTO - SIN FECHA DE FIN; ","")="","",LEFT(IF(A197="","SIN OBRA; ",IF(COUNTIF('Obras'!$A$2:$A$51,A197)=0,"OBRA NO ESTÁ EN OBRAS; ",""))&amp;IF(N(B197)=0,"SIN FECHA DE INICIO; ","")&amp;IF(D197="","SIN CAUSA; ","")&amp;IF(OR(H197&lt;&gt;"Sí",NOT(OR(J197="Correo",J197="Mensaje de texto",J197="Carta",J197="Aplicación / portal"))),"SIN AVISO POR ESCRITO AL CLIENTE; ","")&amp;IF(AND(N(B197)&gt;0,N(I197)&gt;0,N(I197)-N(B197)&gt;N('Ajustes'!$B$2)),"AVISO DESPUÉS DE AJUSTES; ","")&amp;IF(AND(D197="Decisión / selección del cliente",K197&lt;&gt;"Sí"),"DECISIÓN DEL CLIENTE - SIN VISTO BUENO ESCRITO; ","")&amp;IF(AND(D197="Material en espera",N(M197)=0),"MATERIAL EN ESPERA - SIN NUEVA FECHA; ","")&amp;IF(AND(N197="Sí",O197=""),"FALTA ORDEN DE CAMBIO - SIN NÚM.; ","")&amp;IF(F197="","DÍAS PERDIDOS EN BLANCO; ","")&amp;IF(AND(N(B197)&gt;0,C197="",TODAY()-N(B197)&gt;N('Ajustes'!$B$3)),"ABIERTO - SIN FECHA DE FIN; ",""),LEN(IF(A197="","SIN OBRA; ",IF(COUNTIF('Obras'!$A$2:$A$51,A197)=0,"OBRA NO ESTÁ EN OBRAS; ",""))&amp;IF(N(B197)=0,"SIN FECHA DE INICIO; ","")&amp;IF(D197="","SIN CAUSA; ","")&amp;IF(OR(H197&lt;&gt;"Sí",NOT(OR(J197="Correo",J197="Mensaje de texto",J197="Carta",J197="Aplicación / portal"))),"SIN AVISO POR ESCRITO AL CLIENTE; ","")&amp;IF(AND(N(B197)&gt;0,N(I197)&gt;0,N(I197)-N(B197)&gt;N('Ajustes'!$B$2)),"AVISO DESPUÉS DE AJUSTES; ","")&amp;IF(AND(D197="Decisión / selección del cliente",K197&lt;&gt;"Sí"),"DECISIÓN DEL CLIENTE - SIN VISTO BUENO ESCRITO; ","")&amp;IF(AND(D197="Material en espera",N(M197)=0),"MATERIAL EN ESPERA - SIN NUEVA FECHA; ","")&amp;IF(AND(N197="Sí",O197=""),"FALTA ORDEN DE CAMBIO - SIN NÚM.; ","")&amp;IF(F197="","DÍAS PERDIDOS EN BLANCO; ","")&amp;IF(AND(N(B197)&gt;0,C197="",TODAY()-N(B197)&gt;N('Ajustes'!$B$3)),"ABIERTO - SIN FECHA DE FIN; ",""))-2)))</f>
        <v/>
      </c>
    </row>
    <row r="198">
      <c r="B198" s="7" t="n"/>
      <c r="C198" s="7" t="n"/>
      <c r="E198" s="8" t="n"/>
      <c r="G198" s="8" t="n"/>
      <c r="I198" s="7" t="n"/>
      <c r="M198" s="7" t="n"/>
      <c r="P198" s="9" t="n"/>
      <c r="R198" s="8">
        <f>IF(NOT(OR(A198&lt;&gt;"",B198&lt;&gt;"",E198&lt;&gt;"")),"",IF(IF(A198="","SIN OBRA; ",IF(COUNTIF('Obras'!$A$2:$A$51,A198)=0,"OBRA NO ESTÁ EN OBRAS; ",""))&amp;IF(N(B198)=0,"SIN FECHA DE INICIO; ","")&amp;IF(D198="","SIN CAUSA; ","")&amp;IF(OR(H198&lt;&gt;"Sí",NOT(OR(J198="Correo",J198="Mensaje de texto",J198="Carta",J198="Aplicación / portal"))),"SIN AVISO POR ESCRITO AL CLIENTE; ","")&amp;IF(AND(N(B198)&gt;0,N(I198)&gt;0,N(I198)-N(B198)&gt;N('Ajustes'!$B$2)),"AVISO DESPUÉS DE AJUSTES; ","")&amp;IF(AND(D198="Decisión / selección del cliente",K198&lt;&gt;"Sí"),"DECISIÓN DEL CLIENTE - SIN VISTO BUENO ESCRITO; ","")&amp;IF(AND(D198="Material en espera",N(M198)=0),"MATERIAL EN ESPERA - SIN NUEVA FECHA; ","")&amp;IF(AND(N198="Sí",O198=""),"FALTA ORDEN DE CAMBIO - SIN NÚM.; ","")&amp;IF(F198="","DÍAS PERDIDOS EN BLANCO; ","")&amp;IF(AND(N(B198)&gt;0,C198="",TODAY()-N(B198)&gt;N('Ajustes'!$B$3)),"ABIERTO - SIN FECHA DE FIN; ","")="","",LEFT(IF(A198="","SIN OBRA; ",IF(COUNTIF('Obras'!$A$2:$A$51,A198)=0,"OBRA NO ESTÁ EN OBRAS; ",""))&amp;IF(N(B198)=0,"SIN FECHA DE INICIO; ","")&amp;IF(D198="","SIN CAUSA; ","")&amp;IF(OR(H198&lt;&gt;"Sí",NOT(OR(J198="Correo",J198="Mensaje de texto",J198="Carta",J198="Aplicación / portal"))),"SIN AVISO POR ESCRITO AL CLIENTE; ","")&amp;IF(AND(N(B198)&gt;0,N(I198)&gt;0,N(I198)-N(B198)&gt;N('Ajustes'!$B$2)),"AVISO DESPUÉS DE AJUSTES; ","")&amp;IF(AND(D198="Decisión / selección del cliente",K198&lt;&gt;"Sí"),"DECISIÓN DEL CLIENTE - SIN VISTO BUENO ESCRITO; ","")&amp;IF(AND(D198="Material en espera",N(M198)=0),"MATERIAL EN ESPERA - SIN NUEVA FECHA; ","")&amp;IF(AND(N198="Sí",O198=""),"FALTA ORDEN DE CAMBIO - SIN NÚM.; ","")&amp;IF(F198="","DÍAS PERDIDOS EN BLANCO; ","")&amp;IF(AND(N(B198)&gt;0,C198="",TODAY()-N(B198)&gt;N('Ajustes'!$B$3)),"ABIERTO - SIN FECHA DE FIN; ",""),LEN(IF(A198="","SIN OBRA; ",IF(COUNTIF('Obras'!$A$2:$A$51,A198)=0,"OBRA NO ESTÁ EN OBRAS; ",""))&amp;IF(N(B198)=0,"SIN FECHA DE INICIO; ","")&amp;IF(D198="","SIN CAUSA; ","")&amp;IF(OR(H198&lt;&gt;"Sí",NOT(OR(J198="Correo",J198="Mensaje de texto",J198="Carta",J198="Aplicación / portal"))),"SIN AVISO POR ESCRITO AL CLIENTE; ","")&amp;IF(AND(N(B198)&gt;0,N(I198)&gt;0,N(I198)-N(B198)&gt;N('Ajustes'!$B$2)),"AVISO DESPUÉS DE AJUSTES; ","")&amp;IF(AND(D198="Decisión / selección del cliente",K198&lt;&gt;"Sí"),"DECISIÓN DEL CLIENTE - SIN VISTO BUENO ESCRITO; ","")&amp;IF(AND(D198="Material en espera",N(M198)=0),"MATERIAL EN ESPERA - SIN NUEVA FECHA; ","")&amp;IF(AND(N198="Sí",O198=""),"FALTA ORDEN DE CAMBIO - SIN NÚM.; ","")&amp;IF(F198="","DÍAS PERDIDOS EN BLANCO; ","")&amp;IF(AND(N(B198)&gt;0,C198="",TODAY()-N(B198)&gt;N('Ajustes'!$B$3)),"ABIERTO - SIN FECHA DE FIN; ",""))-2)))</f>
        <v/>
      </c>
    </row>
    <row r="199">
      <c r="B199" s="7" t="n"/>
      <c r="C199" s="7" t="n"/>
      <c r="E199" s="8" t="n"/>
      <c r="G199" s="8" t="n"/>
      <c r="I199" s="7" t="n"/>
      <c r="M199" s="7" t="n"/>
      <c r="P199" s="9" t="n"/>
      <c r="R199" s="8">
        <f>IF(NOT(OR(A199&lt;&gt;"",B199&lt;&gt;"",E199&lt;&gt;"")),"",IF(IF(A199="","SIN OBRA; ",IF(COUNTIF('Obras'!$A$2:$A$51,A199)=0,"OBRA NO ESTÁ EN OBRAS; ",""))&amp;IF(N(B199)=0,"SIN FECHA DE INICIO; ","")&amp;IF(D199="","SIN CAUSA; ","")&amp;IF(OR(H199&lt;&gt;"Sí",NOT(OR(J199="Correo",J199="Mensaje de texto",J199="Carta",J199="Aplicación / portal"))),"SIN AVISO POR ESCRITO AL CLIENTE; ","")&amp;IF(AND(N(B199)&gt;0,N(I199)&gt;0,N(I199)-N(B199)&gt;N('Ajustes'!$B$2)),"AVISO DESPUÉS DE AJUSTES; ","")&amp;IF(AND(D199="Decisión / selección del cliente",K199&lt;&gt;"Sí"),"DECISIÓN DEL CLIENTE - SIN VISTO BUENO ESCRITO; ","")&amp;IF(AND(D199="Material en espera",N(M199)=0),"MATERIAL EN ESPERA - SIN NUEVA FECHA; ","")&amp;IF(AND(N199="Sí",O199=""),"FALTA ORDEN DE CAMBIO - SIN NÚM.; ","")&amp;IF(F199="","DÍAS PERDIDOS EN BLANCO; ","")&amp;IF(AND(N(B199)&gt;0,C199="",TODAY()-N(B199)&gt;N('Ajustes'!$B$3)),"ABIERTO - SIN FECHA DE FIN; ","")="","",LEFT(IF(A199="","SIN OBRA; ",IF(COUNTIF('Obras'!$A$2:$A$51,A199)=0,"OBRA NO ESTÁ EN OBRAS; ",""))&amp;IF(N(B199)=0,"SIN FECHA DE INICIO; ","")&amp;IF(D199="","SIN CAUSA; ","")&amp;IF(OR(H199&lt;&gt;"Sí",NOT(OR(J199="Correo",J199="Mensaje de texto",J199="Carta",J199="Aplicación / portal"))),"SIN AVISO POR ESCRITO AL CLIENTE; ","")&amp;IF(AND(N(B199)&gt;0,N(I199)&gt;0,N(I199)-N(B199)&gt;N('Ajustes'!$B$2)),"AVISO DESPUÉS DE AJUSTES; ","")&amp;IF(AND(D199="Decisión / selección del cliente",K199&lt;&gt;"Sí"),"DECISIÓN DEL CLIENTE - SIN VISTO BUENO ESCRITO; ","")&amp;IF(AND(D199="Material en espera",N(M199)=0),"MATERIAL EN ESPERA - SIN NUEVA FECHA; ","")&amp;IF(AND(N199="Sí",O199=""),"FALTA ORDEN DE CAMBIO - SIN NÚM.; ","")&amp;IF(F199="","DÍAS PERDIDOS EN BLANCO; ","")&amp;IF(AND(N(B199)&gt;0,C199="",TODAY()-N(B199)&gt;N('Ajustes'!$B$3)),"ABIERTO - SIN FECHA DE FIN; ",""),LEN(IF(A199="","SIN OBRA; ",IF(COUNTIF('Obras'!$A$2:$A$51,A199)=0,"OBRA NO ESTÁ EN OBRAS; ",""))&amp;IF(N(B199)=0,"SIN FECHA DE INICIO; ","")&amp;IF(D199="","SIN CAUSA; ","")&amp;IF(OR(H199&lt;&gt;"Sí",NOT(OR(J199="Correo",J199="Mensaje de texto",J199="Carta",J199="Aplicación / portal"))),"SIN AVISO POR ESCRITO AL CLIENTE; ","")&amp;IF(AND(N(B199)&gt;0,N(I199)&gt;0,N(I199)-N(B199)&gt;N('Ajustes'!$B$2)),"AVISO DESPUÉS DE AJUSTES; ","")&amp;IF(AND(D199="Decisión / selección del cliente",K199&lt;&gt;"Sí"),"DECISIÓN DEL CLIENTE - SIN VISTO BUENO ESCRITO; ","")&amp;IF(AND(D199="Material en espera",N(M199)=0),"MATERIAL EN ESPERA - SIN NUEVA FECHA; ","")&amp;IF(AND(N199="Sí",O199=""),"FALTA ORDEN DE CAMBIO - SIN NÚM.; ","")&amp;IF(F199="","DÍAS PERDIDOS EN BLANCO; ","")&amp;IF(AND(N(B199)&gt;0,C199="",TODAY()-N(B199)&gt;N('Ajustes'!$B$3)),"ABIERTO - SIN FECHA DE FIN; ",""))-2)))</f>
        <v/>
      </c>
    </row>
    <row r="200">
      <c r="B200" s="7" t="n"/>
      <c r="C200" s="7" t="n"/>
      <c r="E200" s="8" t="n"/>
      <c r="G200" s="8" t="n"/>
      <c r="I200" s="7" t="n"/>
      <c r="M200" s="7" t="n"/>
      <c r="P200" s="9" t="n"/>
      <c r="R200" s="8">
        <f>IF(NOT(OR(A200&lt;&gt;"",B200&lt;&gt;"",E200&lt;&gt;"")),"",IF(IF(A200="","SIN OBRA; ",IF(COUNTIF('Obras'!$A$2:$A$51,A200)=0,"OBRA NO ESTÁ EN OBRAS; ",""))&amp;IF(N(B200)=0,"SIN FECHA DE INICIO; ","")&amp;IF(D200="","SIN CAUSA; ","")&amp;IF(OR(H200&lt;&gt;"Sí",NOT(OR(J200="Correo",J200="Mensaje de texto",J200="Carta",J200="Aplicación / portal"))),"SIN AVISO POR ESCRITO AL CLIENTE; ","")&amp;IF(AND(N(B200)&gt;0,N(I200)&gt;0,N(I200)-N(B200)&gt;N('Ajustes'!$B$2)),"AVISO DESPUÉS DE AJUSTES; ","")&amp;IF(AND(D200="Decisión / selección del cliente",K200&lt;&gt;"Sí"),"DECISIÓN DEL CLIENTE - SIN VISTO BUENO ESCRITO; ","")&amp;IF(AND(D200="Material en espera",N(M200)=0),"MATERIAL EN ESPERA - SIN NUEVA FECHA; ","")&amp;IF(AND(N200="Sí",O200=""),"FALTA ORDEN DE CAMBIO - SIN NÚM.; ","")&amp;IF(F200="","DÍAS PERDIDOS EN BLANCO; ","")&amp;IF(AND(N(B200)&gt;0,C200="",TODAY()-N(B200)&gt;N('Ajustes'!$B$3)),"ABIERTO - SIN FECHA DE FIN; ","")="","",LEFT(IF(A200="","SIN OBRA; ",IF(COUNTIF('Obras'!$A$2:$A$51,A200)=0,"OBRA NO ESTÁ EN OBRAS; ",""))&amp;IF(N(B200)=0,"SIN FECHA DE INICIO; ","")&amp;IF(D200="","SIN CAUSA; ","")&amp;IF(OR(H200&lt;&gt;"Sí",NOT(OR(J200="Correo",J200="Mensaje de texto",J200="Carta",J200="Aplicación / portal"))),"SIN AVISO POR ESCRITO AL CLIENTE; ","")&amp;IF(AND(N(B200)&gt;0,N(I200)&gt;0,N(I200)-N(B200)&gt;N('Ajustes'!$B$2)),"AVISO DESPUÉS DE AJUSTES; ","")&amp;IF(AND(D200="Decisión / selección del cliente",K200&lt;&gt;"Sí"),"DECISIÓN DEL CLIENTE - SIN VISTO BUENO ESCRITO; ","")&amp;IF(AND(D200="Material en espera",N(M200)=0),"MATERIAL EN ESPERA - SIN NUEVA FECHA; ","")&amp;IF(AND(N200="Sí",O200=""),"FALTA ORDEN DE CAMBIO - SIN NÚM.; ","")&amp;IF(F200="","DÍAS PERDIDOS EN BLANCO; ","")&amp;IF(AND(N(B200)&gt;0,C200="",TODAY()-N(B200)&gt;N('Ajustes'!$B$3)),"ABIERTO - SIN FECHA DE FIN; ",""),LEN(IF(A200="","SIN OBRA; ",IF(COUNTIF('Obras'!$A$2:$A$51,A200)=0,"OBRA NO ESTÁ EN OBRAS; ",""))&amp;IF(N(B200)=0,"SIN FECHA DE INICIO; ","")&amp;IF(D200="","SIN CAUSA; ","")&amp;IF(OR(H200&lt;&gt;"Sí",NOT(OR(J200="Correo",J200="Mensaje de texto",J200="Carta",J200="Aplicación / portal"))),"SIN AVISO POR ESCRITO AL CLIENTE; ","")&amp;IF(AND(N(B200)&gt;0,N(I200)&gt;0,N(I200)-N(B200)&gt;N('Ajustes'!$B$2)),"AVISO DESPUÉS DE AJUSTES; ","")&amp;IF(AND(D200="Decisión / selección del cliente",K200&lt;&gt;"Sí"),"DECISIÓN DEL CLIENTE - SIN VISTO BUENO ESCRITO; ","")&amp;IF(AND(D200="Material en espera",N(M200)=0),"MATERIAL EN ESPERA - SIN NUEVA FECHA; ","")&amp;IF(AND(N200="Sí",O200=""),"FALTA ORDEN DE CAMBIO - SIN NÚM.; ","")&amp;IF(F200="","DÍAS PERDIDOS EN BLANCO; ","")&amp;IF(AND(N(B200)&gt;0,C200="",TODAY()-N(B200)&gt;N('Ajustes'!$B$3)),"ABIERTO - SIN FECHA DE FIN; ",""))-2)))</f>
        <v/>
      </c>
    </row>
    <row r="201">
      <c r="B201" s="7" t="n"/>
      <c r="C201" s="7" t="n"/>
      <c r="E201" s="8" t="n"/>
      <c r="G201" s="8" t="n"/>
      <c r="I201" s="7" t="n"/>
      <c r="M201" s="7" t="n"/>
      <c r="P201" s="9" t="n"/>
      <c r="R201" s="8">
        <f>IF(NOT(OR(A201&lt;&gt;"",B201&lt;&gt;"",E201&lt;&gt;"")),"",IF(IF(A201="","SIN OBRA; ",IF(COUNTIF('Obras'!$A$2:$A$51,A201)=0,"OBRA NO ESTÁ EN OBRAS; ",""))&amp;IF(N(B201)=0,"SIN FECHA DE INICIO; ","")&amp;IF(D201="","SIN CAUSA; ","")&amp;IF(OR(H201&lt;&gt;"Sí",NOT(OR(J201="Correo",J201="Mensaje de texto",J201="Carta",J201="Aplicación / portal"))),"SIN AVISO POR ESCRITO AL CLIENTE; ","")&amp;IF(AND(N(B201)&gt;0,N(I201)&gt;0,N(I201)-N(B201)&gt;N('Ajustes'!$B$2)),"AVISO DESPUÉS DE AJUSTES; ","")&amp;IF(AND(D201="Decisión / selección del cliente",K201&lt;&gt;"Sí"),"DECISIÓN DEL CLIENTE - SIN VISTO BUENO ESCRITO; ","")&amp;IF(AND(D201="Material en espera",N(M201)=0),"MATERIAL EN ESPERA - SIN NUEVA FECHA; ","")&amp;IF(AND(N201="Sí",O201=""),"FALTA ORDEN DE CAMBIO - SIN NÚM.; ","")&amp;IF(F201="","DÍAS PERDIDOS EN BLANCO; ","")&amp;IF(AND(N(B201)&gt;0,C201="",TODAY()-N(B201)&gt;N('Ajustes'!$B$3)),"ABIERTO - SIN FECHA DE FIN; ","")="","",LEFT(IF(A201="","SIN OBRA; ",IF(COUNTIF('Obras'!$A$2:$A$51,A201)=0,"OBRA NO ESTÁ EN OBRAS; ",""))&amp;IF(N(B201)=0,"SIN FECHA DE INICIO; ","")&amp;IF(D201="","SIN CAUSA; ","")&amp;IF(OR(H201&lt;&gt;"Sí",NOT(OR(J201="Correo",J201="Mensaje de texto",J201="Carta",J201="Aplicación / portal"))),"SIN AVISO POR ESCRITO AL CLIENTE; ","")&amp;IF(AND(N(B201)&gt;0,N(I201)&gt;0,N(I201)-N(B201)&gt;N('Ajustes'!$B$2)),"AVISO DESPUÉS DE AJUSTES; ","")&amp;IF(AND(D201="Decisión / selección del cliente",K201&lt;&gt;"Sí"),"DECISIÓN DEL CLIENTE - SIN VISTO BUENO ESCRITO; ","")&amp;IF(AND(D201="Material en espera",N(M201)=0),"MATERIAL EN ESPERA - SIN NUEVA FECHA; ","")&amp;IF(AND(N201="Sí",O201=""),"FALTA ORDEN DE CAMBIO - SIN NÚM.; ","")&amp;IF(F201="","DÍAS PERDIDOS EN BLANCO; ","")&amp;IF(AND(N(B201)&gt;0,C201="",TODAY()-N(B201)&gt;N('Ajustes'!$B$3)),"ABIERTO - SIN FECHA DE FIN; ",""),LEN(IF(A201="","SIN OBRA; ",IF(COUNTIF('Obras'!$A$2:$A$51,A201)=0,"OBRA NO ESTÁ EN OBRAS; ",""))&amp;IF(N(B201)=0,"SIN FECHA DE INICIO; ","")&amp;IF(D201="","SIN CAUSA; ","")&amp;IF(OR(H201&lt;&gt;"Sí",NOT(OR(J201="Correo",J201="Mensaje de texto",J201="Carta",J201="Aplicación / portal"))),"SIN AVISO POR ESCRITO AL CLIENTE; ","")&amp;IF(AND(N(B201)&gt;0,N(I201)&gt;0,N(I201)-N(B201)&gt;N('Ajustes'!$B$2)),"AVISO DESPUÉS DE AJUSTES; ","")&amp;IF(AND(D201="Decisión / selección del cliente",K201&lt;&gt;"Sí"),"DECISIÓN DEL CLIENTE - SIN VISTO BUENO ESCRITO; ","")&amp;IF(AND(D201="Material en espera",N(M201)=0),"MATERIAL EN ESPERA - SIN NUEVA FECHA; ","")&amp;IF(AND(N201="Sí",O201=""),"FALTA ORDEN DE CAMBIO - SIN NÚM.; ","")&amp;IF(F201="","DÍAS PERDIDOS EN BLANCO; ","")&amp;IF(AND(N(B201)&gt;0,C201="",TODAY()-N(B201)&gt;N('Ajustes'!$B$3)),"ABIERTO - SIN FECHA DE FIN; ",""))-2)))</f>
        <v/>
      </c>
    </row>
    <row r="202">
      <c r="B202" s="7" t="n"/>
      <c r="C202" s="7" t="n"/>
      <c r="E202" s="8" t="n"/>
      <c r="G202" s="8" t="n"/>
      <c r="I202" s="7" t="n"/>
      <c r="M202" s="7" t="n"/>
      <c r="P202" s="9" t="n"/>
      <c r="R202" s="8">
        <f>IF(NOT(OR(A202&lt;&gt;"",B202&lt;&gt;"",E202&lt;&gt;"")),"",IF(IF(A202="","SIN OBRA; ",IF(COUNTIF('Obras'!$A$2:$A$51,A202)=0,"OBRA NO ESTÁ EN OBRAS; ",""))&amp;IF(N(B202)=0,"SIN FECHA DE INICIO; ","")&amp;IF(D202="","SIN CAUSA; ","")&amp;IF(OR(H202&lt;&gt;"Sí",NOT(OR(J202="Correo",J202="Mensaje de texto",J202="Carta",J202="Aplicación / portal"))),"SIN AVISO POR ESCRITO AL CLIENTE; ","")&amp;IF(AND(N(B202)&gt;0,N(I202)&gt;0,N(I202)-N(B202)&gt;N('Ajustes'!$B$2)),"AVISO DESPUÉS DE AJUSTES; ","")&amp;IF(AND(D202="Decisión / selección del cliente",K202&lt;&gt;"Sí"),"DECISIÓN DEL CLIENTE - SIN VISTO BUENO ESCRITO; ","")&amp;IF(AND(D202="Material en espera",N(M202)=0),"MATERIAL EN ESPERA - SIN NUEVA FECHA; ","")&amp;IF(AND(N202="Sí",O202=""),"FALTA ORDEN DE CAMBIO - SIN NÚM.; ","")&amp;IF(F202="","DÍAS PERDIDOS EN BLANCO; ","")&amp;IF(AND(N(B202)&gt;0,C202="",TODAY()-N(B202)&gt;N('Ajustes'!$B$3)),"ABIERTO - SIN FECHA DE FIN; ","")="","",LEFT(IF(A202="","SIN OBRA; ",IF(COUNTIF('Obras'!$A$2:$A$51,A202)=0,"OBRA NO ESTÁ EN OBRAS; ",""))&amp;IF(N(B202)=0,"SIN FECHA DE INICIO; ","")&amp;IF(D202="","SIN CAUSA; ","")&amp;IF(OR(H202&lt;&gt;"Sí",NOT(OR(J202="Correo",J202="Mensaje de texto",J202="Carta",J202="Aplicación / portal"))),"SIN AVISO POR ESCRITO AL CLIENTE; ","")&amp;IF(AND(N(B202)&gt;0,N(I202)&gt;0,N(I202)-N(B202)&gt;N('Ajustes'!$B$2)),"AVISO DESPUÉS DE AJUSTES; ","")&amp;IF(AND(D202="Decisión / selección del cliente",K202&lt;&gt;"Sí"),"DECISIÓN DEL CLIENTE - SIN VISTO BUENO ESCRITO; ","")&amp;IF(AND(D202="Material en espera",N(M202)=0),"MATERIAL EN ESPERA - SIN NUEVA FECHA; ","")&amp;IF(AND(N202="Sí",O202=""),"FALTA ORDEN DE CAMBIO - SIN NÚM.; ","")&amp;IF(F202="","DÍAS PERDIDOS EN BLANCO; ","")&amp;IF(AND(N(B202)&gt;0,C202="",TODAY()-N(B202)&gt;N('Ajustes'!$B$3)),"ABIERTO - SIN FECHA DE FIN; ",""),LEN(IF(A202="","SIN OBRA; ",IF(COUNTIF('Obras'!$A$2:$A$51,A202)=0,"OBRA NO ESTÁ EN OBRAS; ",""))&amp;IF(N(B202)=0,"SIN FECHA DE INICIO; ","")&amp;IF(D202="","SIN CAUSA; ","")&amp;IF(OR(H202&lt;&gt;"Sí",NOT(OR(J202="Correo",J202="Mensaje de texto",J202="Carta",J202="Aplicación / portal"))),"SIN AVISO POR ESCRITO AL CLIENTE; ","")&amp;IF(AND(N(B202)&gt;0,N(I202)&gt;0,N(I202)-N(B202)&gt;N('Ajustes'!$B$2)),"AVISO DESPUÉS DE AJUSTES; ","")&amp;IF(AND(D202="Decisión / selección del cliente",K202&lt;&gt;"Sí"),"DECISIÓN DEL CLIENTE - SIN VISTO BUENO ESCRITO; ","")&amp;IF(AND(D202="Material en espera",N(M202)=0),"MATERIAL EN ESPERA - SIN NUEVA FECHA; ","")&amp;IF(AND(N202="Sí",O202=""),"FALTA ORDEN DE CAMBIO - SIN NÚM.; ","")&amp;IF(F202="","DÍAS PERDIDOS EN BLANCO; ","")&amp;IF(AND(N(B202)&gt;0,C202="",TODAY()-N(B202)&gt;N('Ajustes'!$B$3)),"ABIERTO - SIN FECHA DE FIN; ",""))-2)))</f>
        <v/>
      </c>
    </row>
    <row r="203">
      <c r="B203" s="7" t="n"/>
      <c r="C203" s="7" t="n"/>
      <c r="E203" s="8" t="n"/>
      <c r="G203" s="8" t="n"/>
      <c r="I203" s="7" t="n"/>
      <c r="M203" s="7" t="n"/>
      <c r="P203" s="9" t="n"/>
      <c r="R203" s="8">
        <f>IF(NOT(OR(A203&lt;&gt;"",B203&lt;&gt;"",E203&lt;&gt;"")),"",IF(IF(A203="","SIN OBRA; ",IF(COUNTIF('Obras'!$A$2:$A$51,A203)=0,"OBRA NO ESTÁ EN OBRAS; ",""))&amp;IF(N(B203)=0,"SIN FECHA DE INICIO; ","")&amp;IF(D203="","SIN CAUSA; ","")&amp;IF(OR(H203&lt;&gt;"Sí",NOT(OR(J203="Correo",J203="Mensaje de texto",J203="Carta",J203="Aplicación / portal"))),"SIN AVISO POR ESCRITO AL CLIENTE; ","")&amp;IF(AND(N(B203)&gt;0,N(I203)&gt;0,N(I203)-N(B203)&gt;N('Ajustes'!$B$2)),"AVISO DESPUÉS DE AJUSTES; ","")&amp;IF(AND(D203="Decisión / selección del cliente",K203&lt;&gt;"Sí"),"DECISIÓN DEL CLIENTE - SIN VISTO BUENO ESCRITO; ","")&amp;IF(AND(D203="Material en espera",N(M203)=0),"MATERIAL EN ESPERA - SIN NUEVA FECHA; ","")&amp;IF(AND(N203="Sí",O203=""),"FALTA ORDEN DE CAMBIO - SIN NÚM.; ","")&amp;IF(F203="","DÍAS PERDIDOS EN BLANCO; ","")&amp;IF(AND(N(B203)&gt;0,C203="",TODAY()-N(B203)&gt;N('Ajustes'!$B$3)),"ABIERTO - SIN FECHA DE FIN; ","")="","",LEFT(IF(A203="","SIN OBRA; ",IF(COUNTIF('Obras'!$A$2:$A$51,A203)=0,"OBRA NO ESTÁ EN OBRAS; ",""))&amp;IF(N(B203)=0,"SIN FECHA DE INICIO; ","")&amp;IF(D203="","SIN CAUSA; ","")&amp;IF(OR(H203&lt;&gt;"Sí",NOT(OR(J203="Correo",J203="Mensaje de texto",J203="Carta",J203="Aplicación / portal"))),"SIN AVISO POR ESCRITO AL CLIENTE; ","")&amp;IF(AND(N(B203)&gt;0,N(I203)&gt;0,N(I203)-N(B203)&gt;N('Ajustes'!$B$2)),"AVISO DESPUÉS DE AJUSTES; ","")&amp;IF(AND(D203="Decisión / selección del cliente",K203&lt;&gt;"Sí"),"DECISIÓN DEL CLIENTE - SIN VISTO BUENO ESCRITO; ","")&amp;IF(AND(D203="Material en espera",N(M203)=0),"MATERIAL EN ESPERA - SIN NUEVA FECHA; ","")&amp;IF(AND(N203="Sí",O203=""),"FALTA ORDEN DE CAMBIO - SIN NÚM.; ","")&amp;IF(F203="","DÍAS PERDIDOS EN BLANCO; ","")&amp;IF(AND(N(B203)&gt;0,C203="",TODAY()-N(B203)&gt;N('Ajustes'!$B$3)),"ABIERTO - SIN FECHA DE FIN; ",""),LEN(IF(A203="","SIN OBRA; ",IF(COUNTIF('Obras'!$A$2:$A$51,A203)=0,"OBRA NO ESTÁ EN OBRAS; ",""))&amp;IF(N(B203)=0,"SIN FECHA DE INICIO; ","")&amp;IF(D203="","SIN CAUSA; ","")&amp;IF(OR(H203&lt;&gt;"Sí",NOT(OR(J203="Correo",J203="Mensaje de texto",J203="Carta",J203="Aplicación / portal"))),"SIN AVISO POR ESCRITO AL CLIENTE; ","")&amp;IF(AND(N(B203)&gt;0,N(I203)&gt;0,N(I203)-N(B203)&gt;N('Ajustes'!$B$2)),"AVISO DESPUÉS DE AJUSTES; ","")&amp;IF(AND(D203="Decisión / selección del cliente",K203&lt;&gt;"Sí"),"DECISIÓN DEL CLIENTE - SIN VISTO BUENO ESCRITO; ","")&amp;IF(AND(D203="Material en espera",N(M203)=0),"MATERIAL EN ESPERA - SIN NUEVA FECHA; ","")&amp;IF(AND(N203="Sí",O203=""),"FALTA ORDEN DE CAMBIO - SIN NÚM.; ","")&amp;IF(F203="","DÍAS PERDIDOS EN BLANCO; ","")&amp;IF(AND(N(B203)&gt;0,C203="",TODAY()-N(B203)&gt;N('Ajustes'!$B$3)),"ABIERTO - SIN FECHA DE FIN; ",""))-2)))</f>
        <v/>
      </c>
    </row>
    <row r="204">
      <c r="B204" s="7" t="n"/>
      <c r="C204" s="7" t="n"/>
      <c r="E204" s="8" t="n"/>
      <c r="G204" s="8" t="n"/>
      <c r="I204" s="7" t="n"/>
      <c r="M204" s="7" t="n"/>
      <c r="P204" s="9" t="n"/>
      <c r="R204" s="8">
        <f>IF(NOT(OR(A204&lt;&gt;"",B204&lt;&gt;"",E204&lt;&gt;"")),"",IF(IF(A204="","SIN OBRA; ",IF(COUNTIF('Obras'!$A$2:$A$51,A204)=0,"OBRA NO ESTÁ EN OBRAS; ",""))&amp;IF(N(B204)=0,"SIN FECHA DE INICIO; ","")&amp;IF(D204="","SIN CAUSA; ","")&amp;IF(OR(H204&lt;&gt;"Sí",NOT(OR(J204="Correo",J204="Mensaje de texto",J204="Carta",J204="Aplicación / portal"))),"SIN AVISO POR ESCRITO AL CLIENTE; ","")&amp;IF(AND(N(B204)&gt;0,N(I204)&gt;0,N(I204)-N(B204)&gt;N('Ajustes'!$B$2)),"AVISO DESPUÉS DE AJUSTES; ","")&amp;IF(AND(D204="Decisión / selección del cliente",K204&lt;&gt;"Sí"),"DECISIÓN DEL CLIENTE - SIN VISTO BUENO ESCRITO; ","")&amp;IF(AND(D204="Material en espera",N(M204)=0),"MATERIAL EN ESPERA - SIN NUEVA FECHA; ","")&amp;IF(AND(N204="Sí",O204=""),"FALTA ORDEN DE CAMBIO - SIN NÚM.; ","")&amp;IF(F204="","DÍAS PERDIDOS EN BLANCO; ","")&amp;IF(AND(N(B204)&gt;0,C204="",TODAY()-N(B204)&gt;N('Ajustes'!$B$3)),"ABIERTO - SIN FECHA DE FIN; ","")="","",LEFT(IF(A204="","SIN OBRA; ",IF(COUNTIF('Obras'!$A$2:$A$51,A204)=0,"OBRA NO ESTÁ EN OBRAS; ",""))&amp;IF(N(B204)=0,"SIN FECHA DE INICIO; ","")&amp;IF(D204="","SIN CAUSA; ","")&amp;IF(OR(H204&lt;&gt;"Sí",NOT(OR(J204="Correo",J204="Mensaje de texto",J204="Carta",J204="Aplicación / portal"))),"SIN AVISO POR ESCRITO AL CLIENTE; ","")&amp;IF(AND(N(B204)&gt;0,N(I204)&gt;0,N(I204)-N(B204)&gt;N('Ajustes'!$B$2)),"AVISO DESPUÉS DE AJUSTES; ","")&amp;IF(AND(D204="Decisión / selección del cliente",K204&lt;&gt;"Sí"),"DECISIÓN DEL CLIENTE - SIN VISTO BUENO ESCRITO; ","")&amp;IF(AND(D204="Material en espera",N(M204)=0),"MATERIAL EN ESPERA - SIN NUEVA FECHA; ","")&amp;IF(AND(N204="Sí",O204=""),"FALTA ORDEN DE CAMBIO - SIN NÚM.; ","")&amp;IF(F204="","DÍAS PERDIDOS EN BLANCO; ","")&amp;IF(AND(N(B204)&gt;0,C204="",TODAY()-N(B204)&gt;N('Ajustes'!$B$3)),"ABIERTO - SIN FECHA DE FIN; ",""),LEN(IF(A204="","SIN OBRA; ",IF(COUNTIF('Obras'!$A$2:$A$51,A204)=0,"OBRA NO ESTÁ EN OBRAS; ",""))&amp;IF(N(B204)=0,"SIN FECHA DE INICIO; ","")&amp;IF(D204="","SIN CAUSA; ","")&amp;IF(OR(H204&lt;&gt;"Sí",NOT(OR(J204="Correo",J204="Mensaje de texto",J204="Carta",J204="Aplicación / portal"))),"SIN AVISO POR ESCRITO AL CLIENTE; ","")&amp;IF(AND(N(B204)&gt;0,N(I204)&gt;0,N(I204)-N(B204)&gt;N('Ajustes'!$B$2)),"AVISO DESPUÉS DE AJUSTES; ","")&amp;IF(AND(D204="Decisión / selección del cliente",K204&lt;&gt;"Sí"),"DECISIÓN DEL CLIENTE - SIN VISTO BUENO ESCRITO; ","")&amp;IF(AND(D204="Material en espera",N(M204)=0),"MATERIAL EN ESPERA - SIN NUEVA FECHA; ","")&amp;IF(AND(N204="Sí",O204=""),"FALTA ORDEN DE CAMBIO - SIN NÚM.; ","")&amp;IF(F204="","DÍAS PERDIDOS EN BLANCO; ","")&amp;IF(AND(N(B204)&gt;0,C204="",TODAY()-N(B204)&gt;N('Ajustes'!$B$3)),"ABIERTO - SIN FECHA DE FIN; ",""))-2)))</f>
        <v/>
      </c>
    </row>
    <row r="205">
      <c r="B205" s="7" t="n"/>
      <c r="C205" s="7" t="n"/>
      <c r="E205" s="8" t="n"/>
      <c r="G205" s="8" t="n"/>
      <c r="I205" s="7" t="n"/>
      <c r="M205" s="7" t="n"/>
      <c r="P205" s="9" t="n"/>
      <c r="R205" s="8">
        <f>IF(NOT(OR(A205&lt;&gt;"",B205&lt;&gt;"",E205&lt;&gt;"")),"",IF(IF(A205="","SIN OBRA; ",IF(COUNTIF('Obras'!$A$2:$A$51,A205)=0,"OBRA NO ESTÁ EN OBRAS; ",""))&amp;IF(N(B205)=0,"SIN FECHA DE INICIO; ","")&amp;IF(D205="","SIN CAUSA; ","")&amp;IF(OR(H205&lt;&gt;"Sí",NOT(OR(J205="Correo",J205="Mensaje de texto",J205="Carta",J205="Aplicación / portal"))),"SIN AVISO POR ESCRITO AL CLIENTE; ","")&amp;IF(AND(N(B205)&gt;0,N(I205)&gt;0,N(I205)-N(B205)&gt;N('Ajustes'!$B$2)),"AVISO DESPUÉS DE AJUSTES; ","")&amp;IF(AND(D205="Decisión / selección del cliente",K205&lt;&gt;"Sí"),"DECISIÓN DEL CLIENTE - SIN VISTO BUENO ESCRITO; ","")&amp;IF(AND(D205="Material en espera",N(M205)=0),"MATERIAL EN ESPERA - SIN NUEVA FECHA; ","")&amp;IF(AND(N205="Sí",O205=""),"FALTA ORDEN DE CAMBIO - SIN NÚM.; ","")&amp;IF(F205="","DÍAS PERDIDOS EN BLANCO; ","")&amp;IF(AND(N(B205)&gt;0,C205="",TODAY()-N(B205)&gt;N('Ajustes'!$B$3)),"ABIERTO - SIN FECHA DE FIN; ","")="","",LEFT(IF(A205="","SIN OBRA; ",IF(COUNTIF('Obras'!$A$2:$A$51,A205)=0,"OBRA NO ESTÁ EN OBRAS; ",""))&amp;IF(N(B205)=0,"SIN FECHA DE INICIO; ","")&amp;IF(D205="","SIN CAUSA; ","")&amp;IF(OR(H205&lt;&gt;"Sí",NOT(OR(J205="Correo",J205="Mensaje de texto",J205="Carta",J205="Aplicación / portal"))),"SIN AVISO POR ESCRITO AL CLIENTE; ","")&amp;IF(AND(N(B205)&gt;0,N(I205)&gt;0,N(I205)-N(B205)&gt;N('Ajustes'!$B$2)),"AVISO DESPUÉS DE AJUSTES; ","")&amp;IF(AND(D205="Decisión / selección del cliente",K205&lt;&gt;"Sí"),"DECISIÓN DEL CLIENTE - SIN VISTO BUENO ESCRITO; ","")&amp;IF(AND(D205="Material en espera",N(M205)=0),"MATERIAL EN ESPERA - SIN NUEVA FECHA; ","")&amp;IF(AND(N205="Sí",O205=""),"FALTA ORDEN DE CAMBIO - SIN NÚM.; ","")&amp;IF(F205="","DÍAS PERDIDOS EN BLANCO; ","")&amp;IF(AND(N(B205)&gt;0,C205="",TODAY()-N(B205)&gt;N('Ajustes'!$B$3)),"ABIERTO - SIN FECHA DE FIN; ",""),LEN(IF(A205="","SIN OBRA; ",IF(COUNTIF('Obras'!$A$2:$A$51,A205)=0,"OBRA NO ESTÁ EN OBRAS; ",""))&amp;IF(N(B205)=0,"SIN FECHA DE INICIO; ","")&amp;IF(D205="","SIN CAUSA; ","")&amp;IF(OR(H205&lt;&gt;"Sí",NOT(OR(J205="Correo",J205="Mensaje de texto",J205="Carta",J205="Aplicación / portal"))),"SIN AVISO POR ESCRITO AL CLIENTE; ","")&amp;IF(AND(N(B205)&gt;0,N(I205)&gt;0,N(I205)-N(B205)&gt;N('Ajustes'!$B$2)),"AVISO DESPUÉS DE AJUSTES; ","")&amp;IF(AND(D205="Decisión / selección del cliente",K205&lt;&gt;"Sí"),"DECISIÓN DEL CLIENTE - SIN VISTO BUENO ESCRITO; ","")&amp;IF(AND(D205="Material en espera",N(M205)=0),"MATERIAL EN ESPERA - SIN NUEVA FECHA; ","")&amp;IF(AND(N205="Sí",O205=""),"FALTA ORDEN DE CAMBIO - SIN NÚM.; ","")&amp;IF(F205="","DÍAS PERDIDOS EN BLANCO; ","")&amp;IF(AND(N(B205)&gt;0,C205="",TODAY()-N(B205)&gt;N('Ajustes'!$B$3)),"ABIERTO - SIN FECHA DE FIN; ",""))-2)))</f>
        <v/>
      </c>
    </row>
    <row r="206">
      <c r="B206" s="7" t="n"/>
      <c r="C206" s="7" t="n"/>
      <c r="E206" s="8" t="n"/>
      <c r="G206" s="8" t="n"/>
      <c r="I206" s="7" t="n"/>
      <c r="M206" s="7" t="n"/>
      <c r="P206" s="9" t="n"/>
      <c r="R206" s="8">
        <f>IF(NOT(OR(A206&lt;&gt;"",B206&lt;&gt;"",E206&lt;&gt;"")),"",IF(IF(A206="","SIN OBRA; ",IF(COUNTIF('Obras'!$A$2:$A$51,A206)=0,"OBRA NO ESTÁ EN OBRAS; ",""))&amp;IF(N(B206)=0,"SIN FECHA DE INICIO; ","")&amp;IF(D206="","SIN CAUSA; ","")&amp;IF(OR(H206&lt;&gt;"Sí",NOT(OR(J206="Correo",J206="Mensaje de texto",J206="Carta",J206="Aplicación / portal"))),"SIN AVISO POR ESCRITO AL CLIENTE; ","")&amp;IF(AND(N(B206)&gt;0,N(I206)&gt;0,N(I206)-N(B206)&gt;N('Ajustes'!$B$2)),"AVISO DESPUÉS DE AJUSTES; ","")&amp;IF(AND(D206="Decisión / selección del cliente",K206&lt;&gt;"Sí"),"DECISIÓN DEL CLIENTE - SIN VISTO BUENO ESCRITO; ","")&amp;IF(AND(D206="Material en espera",N(M206)=0),"MATERIAL EN ESPERA - SIN NUEVA FECHA; ","")&amp;IF(AND(N206="Sí",O206=""),"FALTA ORDEN DE CAMBIO - SIN NÚM.; ","")&amp;IF(F206="","DÍAS PERDIDOS EN BLANCO; ","")&amp;IF(AND(N(B206)&gt;0,C206="",TODAY()-N(B206)&gt;N('Ajustes'!$B$3)),"ABIERTO - SIN FECHA DE FIN; ","")="","",LEFT(IF(A206="","SIN OBRA; ",IF(COUNTIF('Obras'!$A$2:$A$51,A206)=0,"OBRA NO ESTÁ EN OBRAS; ",""))&amp;IF(N(B206)=0,"SIN FECHA DE INICIO; ","")&amp;IF(D206="","SIN CAUSA; ","")&amp;IF(OR(H206&lt;&gt;"Sí",NOT(OR(J206="Correo",J206="Mensaje de texto",J206="Carta",J206="Aplicación / portal"))),"SIN AVISO POR ESCRITO AL CLIENTE; ","")&amp;IF(AND(N(B206)&gt;0,N(I206)&gt;0,N(I206)-N(B206)&gt;N('Ajustes'!$B$2)),"AVISO DESPUÉS DE AJUSTES; ","")&amp;IF(AND(D206="Decisión / selección del cliente",K206&lt;&gt;"Sí"),"DECISIÓN DEL CLIENTE - SIN VISTO BUENO ESCRITO; ","")&amp;IF(AND(D206="Material en espera",N(M206)=0),"MATERIAL EN ESPERA - SIN NUEVA FECHA; ","")&amp;IF(AND(N206="Sí",O206=""),"FALTA ORDEN DE CAMBIO - SIN NÚM.; ","")&amp;IF(F206="","DÍAS PERDIDOS EN BLANCO; ","")&amp;IF(AND(N(B206)&gt;0,C206="",TODAY()-N(B206)&gt;N('Ajustes'!$B$3)),"ABIERTO - SIN FECHA DE FIN; ",""),LEN(IF(A206="","SIN OBRA; ",IF(COUNTIF('Obras'!$A$2:$A$51,A206)=0,"OBRA NO ESTÁ EN OBRAS; ",""))&amp;IF(N(B206)=0,"SIN FECHA DE INICIO; ","")&amp;IF(D206="","SIN CAUSA; ","")&amp;IF(OR(H206&lt;&gt;"Sí",NOT(OR(J206="Correo",J206="Mensaje de texto",J206="Carta",J206="Aplicación / portal"))),"SIN AVISO POR ESCRITO AL CLIENTE; ","")&amp;IF(AND(N(B206)&gt;0,N(I206)&gt;0,N(I206)-N(B206)&gt;N('Ajustes'!$B$2)),"AVISO DESPUÉS DE AJUSTES; ","")&amp;IF(AND(D206="Decisión / selección del cliente",K206&lt;&gt;"Sí"),"DECISIÓN DEL CLIENTE - SIN VISTO BUENO ESCRITO; ","")&amp;IF(AND(D206="Material en espera",N(M206)=0),"MATERIAL EN ESPERA - SIN NUEVA FECHA; ","")&amp;IF(AND(N206="Sí",O206=""),"FALTA ORDEN DE CAMBIO - SIN NÚM.; ","")&amp;IF(F206="","DÍAS PERDIDOS EN BLANCO; ","")&amp;IF(AND(N(B206)&gt;0,C206="",TODAY()-N(B206)&gt;N('Ajustes'!$B$3)),"ABIERTO - SIN FECHA DE FIN; ",""))-2)))</f>
        <v/>
      </c>
    </row>
    <row r="207">
      <c r="B207" s="7" t="n"/>
      <c r="C207" s="7" t="n"/>
      <c r="E207" s="8" t="n"/>
      <c r="G207" s="8" t="n"/>
      <c r="I207" s="7" t="n"/>
      <c r="M207" s="7" t="n"/>
      <c r="P207" s="9" t="n"/>
      <c r="R207" s="8">
        <f>IF(NOT(OR(A207&lt;&gt;"",B207&lt;&gt;"",E207&lt;&gt;"")),"",IF(IF(A207="","SIN OBRA; ",IF(COUNTIF('Obras'!$A$2:$A$51,A207)=0,"OBRA NO ESTÁ EN OBRAS; ",""))&amp;IF(N(B207)=0,"SIN FECHA DE INICIO; ","")&amp;IF(D207="","SIN CAUSA; ","")&amp;IF(OR(H207&lt;&gt;"Sí",NOT(OR(J207="Correo",J207="Mensaje de texto",J207="Carta",J207="Aplicación / portal"))),"SIN AVISO POR ESCRITO AL CLIENTE; ","")&amp;IF(AND(N(B207)&gt;0,N(I207)&gt;0,N(I207)-N(B207)&gt;N('Ajustes'!$B$2)),"AVISO DESPUÉS DE AJUSTES; ","")&amp;IF(AND(D207="Decisión / selección del cliente",K207&lt;&gt;"Sí"),"DECISIÓN DEL CLIENTE - SIN VISTO BUENO ESCRITO; ","")&amp;IF(AND(D207="Material en espera",N(M207)=0),"MATERIAL EN ESPERA - SIN NUEVA FECHA; ","")&amp;IF(AND(N207="Sí",O207=""),"FALTA ORDEN DE CAMBIO - SIN NÚM.; ","")&amp;IF(F207="","DÍAS PERDIDOS EN BLANCO; ","")&amp;IF(AND(N(B207)&gt;0,C207="",TODAY()-N(B207)&gt;N('Ajustes'!$B$3)),"ABIERTO - SIN FECHA DE FIN; ","")="","",LEFT(IF(A207="","SIN OBRA; ",IF(COUNTIF('Obras'!$A$2:$A$51,A207)=0,"OBRA NO ESTÁ EN OBRAS; ",""))&amp;IF(N(B207)=0,"SIN FECHA DE INICIO; ","")&amp;IF(D207="","SIN CAUSA; ","")&amp;IF(OR(H207&lt;&gt;"Sí",NOT(OR(J207="Correo",J207="Mensaje de texto",J207="Carta",J207="Aplicación / portal"))),"SIN AVISO POR ESCRITO AL CLIENTE; ","")&amp;IF(AND(N(B207)&gt;0,N(I207)&gt;0,N(I207)-N(B207)&gt;N('Ajustes'!$B$2)),"AVISO DESPUÉS DE AJUSTES; ","")&amp;IF(AND(D207="Decisión / selección del cliente",K207&lt;&gt;"Sí"),"DECISIÓN DEL CLIENTE - SIN VISTO BUENO ESCRITO; ","")&amp;IF(AND(D207="Material en espera",N(M207)=0),"MATERIAL EN ESPERA - SIN NUEVA FECHA; ","")&amp;IF(AND(N207="Sí",O207=""),"FALTA ORDEN DE CAMBIO - SIN NÚM.; ","")&amp;IF(F207="","DÍAS PERDIDOS EN BLANCO; ","")&amp;IF(AND(N(B207)&gt;0,C207="",TODAY()-N(B207)&gt;N('Ajustes'!$B$3)),"ABIERTO - SIN FECHA DE FIN; ",""),LEN(IF(A207="","SIN OBRA; ",IF(COUNTIF('Obras'!$A$2:$A$51,A207)=0,"OBRA NO ESTÁ EN OBRAS; ",""))&amp;IF(N(B207)=0,"SIN FECHA DE INICIO; ","")&amp;IF(D207="","SIN CAUSA; ","")&amp;IF(OR(H207&lt;&gt;"Sí",NOT(OR(J207="Correo",J207="Mensaje de texto",J207="Carta",J207="Aplicación / portal"))),"SIN AVISO POR ESCRITO AL CLIENTE; ","")&amp;IF(AND(N(B207)&gt;0,N(I207)&gt;0,N(I207)-N(B207)&gt;N('Ajustes'!$B$2)),"AVISO DESPUÉS DE AJUSTES; ","")&amp;IF(AND(D207="Decisión / selección del cliente",K207&lt;&gt;"Sí"),"DECISIÓN DEL CLIENTE - SIN VISTO BUENO ESCRITO; ","")&amp;IF(AND(D207="Material en espera",N(M207)=0),"MATERIAL EN ESPERA - SIN NUEVA FECHA; ","")&amp;IF(AND(N207="Sí",O207=""),"FALTA ORDEN DE CAMBIO - SIN NÚM.; ","")&amp;IF(F207="","DÍAS PERDIDOS EN BLANCO; ","")&amp;IF(AND(N(B207)&gt;0,C207="",TODAY()-N(B207)&gt;N('Ajustes'!$B$3)),"ABIERTO - SIN FECHA DE FIN; ",""))-2)))</f>
        <v/>
      </c>
    </row>
    <row r="208">
      <c r="B208" s="7" t="n"/>
      <c r="C208" s="7" t="n"/>
      <c r="E208" s="8" t="n"/>
      <c r="G208" s="8" t="n"/>
      <c r="I208" s="7" t="n"/>
      <c r="M208" s="7" t="n"/>
      <c r="P208" s="9" t="n"/>
      <c r="R208" s="8">
        <f>IF(NOT(OR(A208&lt;&gt;"",B208&lt;&gt;"",E208&lt;&gt;"")),"",IF(IF(A208="","SIN OBRA; ",IF(COUNTIF('Obras'!$A$2:$A$51,A208)=0,"OBRA NO ESTÁ EN OBRAS; ",""))&amp;IF(N(B208)=0,"SIN FECHA DE INICIO; ","")&amp;IF(D208="","SIN CAUSA; ","")&amp;IF(OR(H208&lt;&gt;"Sí",NOT(OR(J208="Correo",J208="Mensaje de texto",J208="Carta",J208="Aplicación / portal"))),"SIN AVISO POR ESCRITO AL CLIENTE; ","")&amp;IF(AND(N(B208)&gt;0,N(I208)&gt;0,N(I208)-N(B208)&gt;N('Ajustes'!$B$2)),"AVISO DESPUÉS DE AJUSTES; ","")&amp;IF(AND(D208="Decisión / selección del cliente",K208&lt;&gt;"Sí"),"DECISIÓN DEL CLIENTE - SIN VISTO BUENO ESCRITO; ","")&amp;IF(AND(D208="Material en espera",N(M208)=0),"MATERIAL EN ESPERA - SIN NUEVA FECHA; ","")&amp;IF(AND(N208="Sí",O208=""),"FALTA ORDEN DE CAMBIO - SIN NÚM.; ","")&amp;IF(F208="","DÍAS PERDIDOS EN BLANCO; ","")&amp;IF(AND(N(B208)&gt;0,C208="",TODAY()-N(B208)&gt;N('Ajustes'!$B$3)),"ABIERTO - SIN FECHA DE FIN; ","")="","",LEFT(IF(A208="","SIN OBRA; ",IF(COUNTIF('Obras'!$A$2:$A$51,A208)=0,"OBRA NO ESTÁ EN OBRAS; ",""))&amp;IF(N(B208)=0,"SIN FECHA DE INICIO; ","")&amp;IF(D208="","SIN CAUSA; ","")&amp;IF(OR(H208&lt;&gt;"Sí",NOT(OR(J208="Correo",J208="Mensaje de texto",J208="Carta",J208="Aplicación / portal"))),"SIN AVISO POR ESCRITO AL CLIENTE; ","")&amp;IF(AND(N(B208)&gt;0,N(I208)&gt;0,N(I208)-N(B208)&gt;N('Ajustes'!$B$2)),"AVISO DESPUÉS DE AJUSTES; ","")&amp;IF(AND(D208="Decisión / selección del cliente",K208&lt;&gt;"Sí"),"DECISIÓN DEL CLIENTE - SIN VISTO BUENO ESCRITO; ","")&amp;IF(AND(D208="Material en espera",N(M208)=0),"MATERIAL EN ESPERA - SIN NUEVA FECHA; ","")&amp;IF(AND(N208="Sí",O208=""),"FALTA ORDEN DE CAMBIO - SIN NÚM.; ","")&amp;IF(F208="","DÍAS PERDIDOS EN BLANCO; ","")&amp;IF(AND(N(B208)&gt;0,C208="",TODAY()-N(B208)&gt;N('Ajustes'!$B$3)),"ABIERTO - SIN FECHA DE FIN; ",""),LEN(IF(A208="","SIN OBRA; ",IF(COUNTIF('Obras'!$A$2:$A$51,A208)=0,"OBRA NO ESTÁ EN OBRAS; ",""))&amp;IF(N(B208)=0,"SIN FECHA DE INICIO; ","")&amp;IF(D208="","SIN CAUSA; ","")&amp;IF(OR(H208&lt;&gt;"Sí",NOT(OR(J208="Correo",J208="Mensaje de texto",J208="Carta",J208="Aplicación / portal"))),"SIN AVISO POR ESCRITO AL CLIENTE; ","")&amp;IF(AND(N(B208)&gt;0,N(I208)&gt;0,N(I208)-N(B208)&gt;N('Ajustes'!$B$2)),"AVISO DESPUÉS DE AJUSTES; ","")&amp;IF(AND(D208="Decisión / selección del cliente",K208&lt;&gt;"Sí"),"DECISIÓN DEL CLIENTE - SIN VISTO BUENO ESCRITO; ","")&amp;IF(AND(D208="Material en espera",N(M208)=0),"MATERIAL EN ESPERA - SIN NUEVA FECHA; ","")&amp;IF(AND(N208="Sí",O208=""),"FALTA ORDEN DE CAMBIO - SIN NÚM.; ","")&amp;IF(F208="","DÍAS PERDIDOS EN BLANCO; ","")&amp;IF(AND(N(B208)&gt;0,C208="",TODAY()-N(B208)&gt;N('Ajustes'!$B$3)),"ABIERTO - SIN FECHA DE FIN; ",""))-2)))</f>
        <v/>
      </c>
    </row>
    <row r="209">
      <c r="B209" s="7" t="n"/>
      <c r="C209" s="7" t="n"/>
      <c r="E209" s="8" t="n"/>
      <c r="G209" s="8" t="n"/>
      <c r="I209" s="7" t="n"/>
      <c r="M209" s="7" t="n"/>
      <c r="P209" s="9" t="n"/>
      <c r="R209" s="8">
        <f>IF(NOT(OR(A209&lt;&gt;"",B209&lt;&gt;"",E209&lt;&gt;"")),"",IF(IF(A209="","SIN OBRA; ",IF(COUNTIF('Obras'!$A$2:$A$51,A209)=0,"OBRA NO ESTÁ EN OBRAS; ",""))&amp;IF(N(B209)=0,"SIN FECHA DE INICIO; ","")&amp;IF(D209="","SIN CAUSA; ","")&amp;IF(OR(H209&lt;&gt;"Sí",NOT(OR(J209="Correo",J209="Mensaje de texto",J209="Carta",J209="Aplicación / portal"))),"SIN AVISO POR ESCRITO AL CLIENTE; ","")&amp;IF(AND(N(B209)&gt;0,N(I209)&gt;0,N(I209)-N(B209)&gt;N('Ajustes'!$B$2)),"AVISO DESPUÉS DE AJUSTES; ","")&amp;IF(AND(D209="Decisión / selección del cliente",K209&lt;&gt;"Sí"),"DECISIÓN DEL CLIENTE - SIN VISTO BUENO ESCRITO; ","")&amp;IF(AND(D209="Material en espera",N(M209)=0),"MATERIAL EN ESPERA - SIN NUEVA FECHA; ","")&amp;IF(AND(N209="Sí",O209=""),"FALTA ORDEN DE CAMBIO - SIN NÚM.; ","")&amp;IF(F209="","DÍAS PERDIDOS EN BLANCO; ","")&amp;IF(AND(N(B209)&gt;0,C209="",TODAY()-N(B209)&gt;N('Ajustes'!$B$3)),"ABIERTO - SIN FECHA DE FIN; ","")="","",LEFT(IF(A209="","SIN OBRA; ",IF(COUNTIF('Obras'!$A$2:$A$51,A209)=0,"OBRA NO ESTÁ EN OBRAS; ",""))&amp;IF(N(B209)=0,"SIN FECHA DE INICIO; ","")&amp;IF(D209="","SIN CAUSA; ","")&amp;IF(OR(H209&lt;&gt;"Sí",NOT(OR(J209="Correo",J209="Mensaje de texto",J209="Carta",J209="Aplicación / portal"))),"SIN AVISO POR ESCRITO AL CLIENTE; ","")&amp;IF(AND(N(B209)&gt;0,N(I209)&gt;0,N(I209)-N(B209)&gt;N('Ajustes'!$B$2)),"AVISO DESPUÉS DE AJUSTES; ","")&amp;IF(AND(D209="Decisión / selección del cliente",K209&lt;&gt;"Sí"),"DECISIÓN DEL CLIENTE - SIN VISTO BUENO ESCRITO; ","")&amp;IF(AND(D209="Material en espera",N(M209)=0),"MATERIAL EN ESPERA - SIN NUEVA FECHA; ","")&amp;IF(AND(N209="Sí",O209=""),"FALTA ORDEN DE CAMBIO - SIN NÚM.; ","")&amp;IF(F209="","DÍAS PERDIDOS EN BLANCO; ","")&amp;IF(AND(N(B209)&gt;0,C209="",TODAY()-N(B209)&gt;N('Ajustes'!$B$3)),"ABIERTO - SIN FECHA DE FIN; ",""),LEN(IF(A209="","SIN OBRA; ",IF(COUNTIF('Obras'!$A$2:$A$51,A209)=0,"OBRA NO ESTÁ EN OBRAS; ",""))&amp;IF(N(B209)=0,"SIN FECHA DE INICIO; ","")&amp;IF(D209="","SIN CAUSA; ","")&amp;IF(OR(H209&lt;&gt;"Sí",NOT(OR(J209="Correo",J209="Mensaje de texto",J209="Carta",J209="Aplicación / portal"))),"SIN AVISO POR ESCRITO AL CLIENTE; ","")&amp;IF(AND(N(B209)&gt;0,N(I209)&gt;0,N(I209)-N(B209)&gt;N('Ajustes'!$B$2)),"AVISO DESPUÉS DE AJUSTES; ","")&amp;IF(AND(D209="Decisión / selección del cliente",K209&lt;&gt;"Sí"),"DECISIÓN DEL CLIENTE - SIN VISTO BUENO ESCRITO; ","")&amp;IF(AND(D209="Material en espera",N(M209)=0),"MATERIAL EN ESPERA - SIN NUEVA FECHA; ","")&amp;IF(AND(N209="Sí",O209=""),"FALTA ORDEN DE CAMBIO - SIN NÚM.; ","")&amp;IF(F209="","DÍAS PERDIDOS EN BLANCO; ","")&amp;IF(AND(N(B209)&gt;0,C209="",TODAY()-N(B209)&gt;N('Ajustes'!$B$3)),"ABIERTO - SIN FECHA DE FIN; ",""))-2)))</f>
        <v/>
      </c>
    </row>
    <row r="210">
      <c r="B210" s="7" t="n"/>
      <c r="C210" s="7" t="n"/>
      <c r="E210" s="8" t="n"/>
      <c r="G210" s="8" t="n"/>
      <c r="I210" s="7" t="n"/>
      <c r="M210" s="7" t="n"/>
      <c r="P210" s="9" t="n"/>
      <c r="R210" s="8">
        <f>IF(NOT(OR(A210&lt;&gt;"",B210&lt;&gt;"",E210&lt;&gt;"")),"",IF(IF(A210="","SIN OBRA; ",IF(COUNTIF('Obras'!$A$2:$A$51,A210)=0,"OBRA NO ESTÁ EN OBRAS; ",""))&amp;IF(N(B210)=0,"SIN FECHA DE INICIO; ","")&amp;IF(D210="","SIN CAUSA; ","")&amp;IF(OR(H210&lt;&gt;"Sí",NOT(OR(J210="Correo",J210="Mensaje de texto",J210="Carta",J210="Aplicación / portal"))),"SIN AVISO POR ESCRITO AL CLIENTE; ","")&amp;IF(AND(N(B210)&gt;0,N(I210)&gt;0,N(I210)-N(B210)&gt;N('Ajustes'!$B$2)),"AVISO DESPUÉS DE AJUSTES; ","")&amp;IF(AND(D210="Decisión / selección del cliente",K210&lt;&gt;"Sí"),"DECISIÓN DEL CLIENTE - SIN VISTO BUENO ESCRITO; ","")&amp;IF(AND(D210="Material en espera",N(M210)=0),"MATERIAL EN ESPERA - SIN NUEVA FECHA; ","")&amp;IF(AND(N210="Sí",O210=""),"FALTA ORDEN DE CAMBIO - SIN NÚM.; ","")&amp;IF(F210="","DÍAS PERDIDOS EN BLANCO; ","")&amp;IF(AND(N(B210)&gt;0,C210="",TODAY()-N(B210)&gt;N('Ajustes'!$B$3)),"ABIERTO - SIN FECHA DE FIN; ","")="","",LEFT(IF(A210="","SIN OBRA; ",IF(COUNTIF('Obras'!$A$2:$A$51,A210)=0,"OBRA NO ESTÁ EN OBRAS; ",""))&amp;IF(N(B210)=0,"SIN FECHA DE INICIO; ","")&amp;IF(D210="","SIN CAUSA; ","")&amp;IF(OR(H210&lt;&gt;"Sí",NOT(OR(J210="Correo",J210="Mensaje de texto",J210="Carta",J210="Aplicación / portal"))),"SIN AVISO POR ESCRITO AL CLIENTE; ","")&amp;IF(AND(N(B210)&gt;0,N(I210)&gt;0,N(I210)-N(B210)&gt;N('Ajustes'!$B$2)),"AVISO DESPUÉS DE AJUSTES; ","")&amp;IF(AND(D210="Decisión / selección del cliente",K210&lt;&gt;"Sí"),"DECISIÓN DEL CLIENTE - SIN VISTO BUENO ESCRITO; ","")&amp;IF(AND(D210="Material en espera",N(M210)=0),"MATERIAL EN ESPERA - SIN NUEVA FECHA; ","")&amp;IF(AND(N210="Sí",O210=""),"FALTA ORDEN DE CAMBIO - SIN NÚM.; ","")&amp;IF(F210="","DÍAS PERDIDOS EN BLANCO; ","")&amp;IF(AND(N(B210)&gt;0,C210="",TODAY()-N(B210)&gt;N('Ajustes'!$B$3)),"ABIERTO - SIN FECHA DE FIN; ",""),LEN(IF(A210="","SIN OBRA; ",IF(COUNTIF('Obras'!$A$2:$A$51,A210)=0,"OBRA NO ESTÁ EN OBRAS; ",""))&amp;IF(N(B210)=0,"SIN FECHA DE INICIO; ","")&amp;IF(D210="","SIN CAUSA; ","")&amp;IF(OR(H210&lt;&gt;"Sí",NOT(OR(J210="Correo",J210="Mensaje de texto",J210="Carta",J210="Aplicación / portal"))),"SIN AVISO POR ESCRITO AL CLIENTE; ","")&amp;IF(AND(N(B210)&gt;0,N(I210)&gt;0,N(I210)-N(B210)&gt;N('Ajustes'!$B$2)),"AVISO DESPUÉS DE AJUSTES; ","")&amp;IF(AND(D210="Decisión / selección del cliente",K210&lt;&gt;"Sí"),"DECISIÓN DEL CLIENTE - SIN VISTO BUENO ESCRITO; ","")&amp;IF(AND(D210="Material en espera",N(M210)=0),"MATERIAL EN ESPERA - SIN NUEVA FECHA; ","")&amp;IF(AND(N210="Sí",O210=""),"FALTA ORDEN DE CAMBIO - SIN NÚM.; ","")&amp;IF(F210="","DÍAS PERDIDOS EN BLANCO; ","")&amp;IF(AND(N(B210)&gt;0,C210="",TODAY()-N(B210)&gt;N('Ajustes'!$B$3)),"ABIERTO - SIN FECHA DE FIN; ",""))-2)))</f>
        <v/>
      </c>
    </row>
    <row r="211">
      <c r="B211" s="7" t="n"/>
      <c r="C211" s="7" t="n"/>
      <c r="E211" s="8" t="n"/>
      <c r="G211" s="8" t="n"/>
      <c r="I211" s="7" t="n"/>
      <c r="M211" s="7" t="n"/>
      <c r="P211" s="9" t="n"/>
      <c r="R211" s="8">
        <f>IF(NOT(OR(A211&lt;&gt;"",B211&lt;&gt;"",E211&lt;&gt;"")),"",IF(IF(A211="","SIN OBRA; ",IF(COUNTIF('Obras'!$A$2:$A$51,A211)=0,"OBRA NO ESTÁ EN OBRAS; ",""))&amp;IF(N(B211)=0,"SIN FECHA DE INICIO; ","")&amp;IF(D211="","SIN CAUSA; ","")&amp;IF(OR(H211&lt;&gt;"Sí",NOT(OR(J211="Correo",J211="Mensaje de texto",J211="Carta",J211="Aplicación / portal"))),"SIN AVISO POR ESCRITO AL CLIENTE; ","")&amp;IF(AND(N(B211)&gt;0,N(I211)&gt;0,N(I211)-N(B211)&gt;N('Ajustes'!$B$2)),"AVISO DESPUÉS DE AJUSTES; ","")&amp;IF(AND(D211="Decisión / selección del cliente",K211&lt;&gt;"Sí"),"DECISIÓN DEL CLIENTE - SIN VISTO BUENO ESCRITO; ","")&amp;IF(AND(D211="Material en espera",N(M211)=0),"MATERIAL EN ESPERA - SIN NUEVA FECHA; ","")&amp;IF(AND(N211="Sí",O211=""),"FALTA ORDEN DE CAMBIO - SIN NÚM.; ","")&amp;IF(F211="","DÍAS PERDIDOS EN BLANCO; ","")&amp;IF(AND(N(B211)&gt;0,C211="",TODAY()-N(B211)&gt;N('Ajustes'!$B$3)),"ABIERTO - SIN FECHA DE FIN; ","")="","",LEFT(IF(A211="","SIN OBRA; ",IF(COUNTIF('Obras'!$A$2:$A$51,A211)=0,"OBRA NO ESTÁ EN OBRAS; ",""))&amp;IF(N(B211)=0,"SIN FECHA DE INICIO; ","")&amp;IF(D211="","SIN CAUSA; ","")&amp;IF(OR(H211&lt;&gt;"Sí",NOT(OR(J211="Correo",J211="Mensaje de texto",J211="Carta",J211="Aplicación / portal"))),"SIN AVISO POR ESCRITO AL CLIENTE; ","")&amp;IF(AND(N(B211)&gt;0,N(I211)&gt;0,N(I211)-N(B211)&gt;N('Ajustes'!$B$2)),"AVISO DESPUÉS DE AJUSTES; ","")&amp;IF(AND(D211="Decisión / selección del cliente",K211&lt;&gt;"Sí"),"DECISIÓN DEL CLIENTE - SIN VISTO BUENO ESCRITO; ","")&amp;IF(AND(D211="Material en espera",N(M211)=0),"MATERIAL EN ESPERA - SIN NUEVA FECHA; ","")&amp;IF(AND(N211="Sí",O211=""),"FALTA ORDEN DE CAMBIO - SIN NÚM.; ","")&amp;IF(F211="","DÍAS PERDIDOS EN BLANCO; ","")&amp;IF(AND(N(B211)&gt;0,C211="",TODAY()-N(B211)&gt;N('Ajustes'!$B$3)),"ABIERTO - SIN FECHA DE FIN; ",""),LEN(IF(A211="","SIN OBRA; ",IF(COUNTIF('Obras'!$A$2:$A$51,A211)=0,"OBRA NO ESTÁ EN OBRAS; ",""))&amp;IF(N(B211)=0,"SIN FECHA DE INICIO; ","")&amp;IF(D211="","SIN CAUSA; ","")&amp;IF(OR(H211&lt;&gt;"Sí",NOT(OR(J211="Correo",J211="Mensaje de texto",J211="Carta",J211="Aplicación / portal"))),"SIN AVISO POR ESCRITO AL CLIENTE; ","")&amp;IF(AND(N(B211)&gt;0,N(I211)&gt;0,N(I211)-N(B211)&gt;N('Ajustes'!$B$2)),"AVISO DESPUÉS DE AJUSTES; ","")&amp;IF(AND(D211="Decisión / selección del cliente",K211&lt;&gt;"Sí"),"DECISIÓN DEL CLIENTE - SIN VISTO BUENO ESCRITO; ","")&amp;IF(AND(D211="Material en espera",N(M211)=0),"MATERIAL EN ESPERA - SIN NUEVA FECHA; ","")&amp;IF(AND(N211="Sí",O211=""),"FALTA ORDEN DE CAMBIO - SIN NÚM.; ","")&amp;IF(F211="","DÍAS PERDIDOS EN BLANCO; ","")&amp;IF(AND(N(B211)&gt;0,C211="",TODAY()-N(B211)&gt;N('Ajustes'!$B$3)),"ABIERTO - SIN FECHA DE FIN; ",""))-2)))</f>
        <v/>
      </c>
    </row>
    <row r="212">
      <c r="B212" s="7" t="n"/>
      <c r="C212" s="7" t="n"/>
      <c r="E212" s="8" t="n"/>
      <c r="G212" s="8" t="n"/>
      <c r="I212" s="7" t="n"/>
      <c r="M212" s="7" t="n"/>
      <c r="P212" s="9" t="n"/>
      <c r="R212" s="8">
        <f>IF(NOT(OR(A212&lt;&gt;"",B212&lt;&gt;"",E212&lt;&gt;"")),"",IF(IF(A212="","SIN OBRA; ",IF(COUNTIF('Obras'!$A$2:$A$51,A212)=0,"OBRA NO ESTÁ EN OBRAS; ",""))&amp;IF(N(B212)=0,"SIN FECHA DE INICIO; ","")&amp;IF(D212="","SIN CAUSA; ","")&amp;IF(OR(H212&lt;&gt;"Sí",NOT(OR(J212="Correo",J212="Mensaje de texto",J212="Carta",J212="Aplicación / portal"))),"SIN AVISO POR ESCRITO AL CLIENTE; ","")&amp;IF(AND(N(B212)&gt;0,N(I212)&gt;0,N(I212)-N(B212)&gt;N('Ajustes'!$B$2)),"AVISO DESPUÉS DE AJUSTES; ","")&amp;IF(AND(D212="Decisión / selección del cliente",K212&lt;&gt;"Sí"),"DECISIÓN DEL CLIENTE - SIN VISTO BUENO ESCRITO; ","")&amp;IF(AND(D212="Material en espera",N(M212)=0),"MATERIAL EN ESPERA - SIN NUEVA FECHA; ","")&amp;IF(AND(N212="Sí",O212=""),"FALTA ORDEN DE CAMBIO - SIN NÚM.; ","")&amp;IF(F212="","DÍAS PERDIDOS EN BLANCO; ","")&amp;IF(AND(N(B212)&gt;0,C212="",TODAY()-N(B212)&gt;N('Ajustes'!$B$3)),"ABIERTO - SIN FECHA DE FIN; ","")="","",LEFT(IF(A212="","SIN OBRA; ",IF(COUNTIF('Obras'!$A$2:$A$51,A212)=0,"OBRA NO ESTÁ EN OBRAS; ",""))&amp;IF(N(B212)=0,"SIN FECHA DE INICIO; ","")&amp;IF(D212="","SIN CAUSA; ","")&amp;IF(OR(H212&lt;&gt;"Sí",NOT(OR(J212="Correo",J212="Mensaje de texto",J212="Carta",J212="Aplicación / portal"))),"SIN AVISO POR ESCRITO AL CLIENTE; ","")&amp;IF(AND(N(B212)&gt;0,N(I212)&gt;0,N(I212)-N(B212)&gt;N('Ajustes'!$B$2)),"AVISO DESPUÉS DE AJUSTES; ","")&amp;IF(AND(D212="Decisión / selección del cliente",K212&lt;&gt;"Sí"),"DECISIÓN DEL CLIENTE - SIN VISTO BUENO ESCRITO; ","")&amp;IF(AND(D212="Material en espera",N(M212)=0),"MATERIAL EN ESPERA - SIN NUEVA FECHA; ","")&amp;IF(AND(N212="Sí",O212=""),"FALTA ORDEN DE CAMBIO - SIN NÚM.; ","")&amp;IF(F212="","DÍAS PERDIDOS EN BLANCO; ","")&amp;IF(AND(N(B212)&gt;0,C212="",TODAY()-N(B212)&gt;N('Ajustes'!$B$3)),"ABIERTO - SIN FECHA DE FIN; ",""),LEN(IF(A212="","SIN OBRA; ",IF(COUNTIF('Obras'!$A$2:$A$51,A212)=0,"OBRA NO ESTÁ EN OBRAS; ",""))&amp;IF(N(B212)=0,"SIN FECHA DE INICIO; ","")&amp;IF(D212="","SIN CAUSA; ","")&amp;IF(OR(H212&lt;&gt;"Sí",NOT(OR(J212="Correo",J212="Mensaje de texto",J212="Carta",J212="Aplicación / portal"))),"SIN AVISO POR ESCRITO AL CLIENTE; ","")&amp;IF(AND(N(B212)&gt;0,N(I212)&gt;0,N(I212)-N(B212)&gt;N('Ajustes'!$B$2)),"AVISO DESPUÉS DE AJUSTES; ","")&amp;IF(AND(D212="Decisión / selección del cliente",K212&lt;&gt;"Sí"),"DECISIÓN DEL CLIENTE - SIN VISTO BUENO ESCRITO; ","")&amp;IF(AND(D212="Material en espera",N(M212)=0),"MATERIAL EN ESPERA - SIN NUEVA FECHA; ","")&amp;IF(AND(N212="Sí",O212=""),"FALTA ORDEN DE CAMBIO - SIN NÚM.; ","")&amp;IF(F212="","DÍAS PERDIDOS EN BLANCO; ","")&amp;IF(AND(N(B212)&gt;0,C212="",TODAY()-N(B212)&gt;N('Ajustes'!$B$3)),"ABIERTO - SIN FECHA DE FIN; ",""))-2)))</f>
        <v/>
      </c>
    </row>
    <row r="213">
      <c r="B213" s="7" t="n"/>
      <c r="C213" s="7" t="n"/>
      <c r="E213" s="8" t="n"/>
      <c r="G213" s="8" t="n"/>
      <c r="I213" s="7" t="n"/>
      <c r="M213" s="7" t="n"/>
      <c r="P213" s="9" t="n"/>
      <c r="R213" s="8">
        <f>IF(NOT(OR(A213&lt;&gt;"",B213&lt;&gt;"",E213&lt;&gt;"")),"",IF(IF(A213="","SIN OBRA; ",IF(COUNTIF('Obras'!$A$2:$A$51,A213)=0,"OBRA NO ESTÁ EN OBRAS; ",""))&amp;IF(N(B213)=0,"SIN FECHA DE INICIO; ","")&amp;IF(D213="","SIN CAUSA; ","")&amp;IF(OR(H213&lt;&gt;"Sí",NOT(OR(J213="Correo",J213="Mensaje de texto",J213="Carta",J213="Aplicación / portal"))),"SIN AVISO POR ESCRITO AL CLIENTE; ","")&amp;IF(AND(N(B213)&gt;0,N(I213)&gt;0,N(I213)-N(B213)&gt;N('Ajustes'!$B$2)),"AVISO DESPUÉS DE AJUSTES; ","")&amp;IF(AND(D213="Decisión / selección del cliente",K213&lt;&gt;"Sí"),"DECISIÓN DEL CLIENTE - SIN VISTO BUENO ESCRITO; ","")&amp;IF(AND(D213="Material en espera",N(M213)=0),"MATERIAL EN ESPERA - SIN NUEVA FECHA; ","")&amp;IF(AND(N213="Sí",O213=""),"FALTA ORDEN DE CAMBIO - SIN NÚM.; ","")&amp;IF(F213="","DÍAS PERDIDOS EN BLANCO; ","")&amp;IF(AND(N(B213)&gt;0,C213="",TODAY()-N(B213)&gt;N('Ajustes'!$B$3)),"ABIERTO - SIN FECHA DE FIN; ","")="","",LEFT(IF(A213="","SIN OBRA; ",IF(COUNTIF('Obras'!$A$2:$A$51,A213)=0,"OBRA NO ESTÁ EN OBRAS; ",""))&amp;IF(N(B213)=0,"SIN FECHA DE INICIO; ","")&amp;IF(D213="","SIN CAUSA; ","")&amp;IF(OR(H213&lt;&gt;"Sí",NOT(OR(J213="Correo",J213="Mensaje de texto",J213="Carta",J213="Aplicación / portal"))),"SIN AVISO POR ESCRITO AL CLIENTE; ","")&amp;IF(AND(N(B213)&gt;0,N(I213)&gt;0,N(I213)-N(B213)&gt;N('Ajustes'!$B$2)),"AVISO DESPUÉS DE AJUSTES; ","")&amp;IF(AND(D213="Decisión / selección del cliente",K213&lt;&gt;"Sí"),"DECISIÓN DEL CLIENTE - SIN VISTO BUENO ESCRITO; ","")&amp;IF(AND(D213="Material en espera",N(M213)=0),"MATERIAL EN ESPERA - SIN NUEVA FECHA; ","")&amp;IF(AND(N213="Sí",O213=""),"FALTA ORDEN DE CAMBIO - SIN NÚM.; ","")&amp;IF(F213="","DÍAS PERDIDOS EN BLANCO; ","")&amp;IF(AND(N(B213)&gt;0,C213="",TODAY()-N(B213)&gt;N('Ajustes'!$B$3)),"ABIERTO - SIN FECHA DE FIN; ",""),LEN(IF(A213="","SIN OBRA; ",IF(COUNTIF('Obras'!$A$2:$A$51,A213)=0,"OBRA NO ESTÁ EN OBRAS; ",""))&amp;IF(N(B213)=0,"SIN FECHA DE INICIO; ","")&amp;IF(D213="","SIN CAUSA; ","")&amp;IF(OR(H213&lt;&gt;"Sí",NOT(OR(J213="Correo",J213="Mensaje de texto",J213="Carta",J213="Aplicación / portal"))),"SIN AVISO POR ESCRITO AL CLIENTE; ","")&amp;IF(AND(N(B213)&gt;0,N(I213)&gt;0,N(I213)-N(B213)&gt;N('Ajustes'!$B$2)),"AVISO DESPUÉS DE AJUSTES; ","")&amp;IF(AND(D213="Decisión / selección del cliente",K213&lt;&gt;"Sí"),"DECISIÓN DEL CLIENTE - SIN VISTO BUENO ESCRITO; ","")&amp;IF(AND(D213="Material en espera",N(M213)=0),"MATERIAL EN ESPERA - SIN NUEVA FECHA; ","")&amp;IF(AND(N213="Sí",O213=""),"FALTA ORDEN DE CAMBIO - SIN NÚM.; ","")&amp;IF(F213="","DÍAS PERDIDOS EN BLANCO; ","")&amp;IF(AND(N(B213)&gt;0,C213="",TODAY()-N(B213)&gt;N('Ajustes'!$B$3)),"ABIERTO - SIN FECHA DE FIN; ",""))-2)))</f>
        <v/>
      </c>
    </row>
    <row r="214">
      <c r="B214" s="7" t="n"/>
      <c r="C214" s="7" t="n"/>
      <c r="E214" s="8" t="n"/>
      <c r="G214" s="8" t="n"/>
      <c r="I214" s="7" t="n"/>
      <c r="M214" s="7" t="n"/>
      <c r="P214" s="9" t="n"/>
      <c r="R214" s="8">
        <f>IF(NOT(OR(A214&lt;&gt;"",B214&lt;&gt;"",E214&lt;&gt;"")),"",IF(IF(A214="","SIN OBRA; ",IF(COUNTIF('Obras'!$A$2:$A$51,A214)=0,"OBRA NO ESTÁ EN OBRAS; ",""))&amp;IF(N(B214)=0,"SIN FECHA DE INICIO; ","")&amp;IF(D214="","SIN CAUSA; ","")&amp;IF(OR(H214&lt;&gt;"Sí",NOT(OR(J214="Correo",J214="Mensaje de texto",J214="Carta",J214="Aplicación / portal"))),"SIN AVISO POR ESCRITO AL CLIENTE; ","")&amp;IF(AND(N(B214)&gt;0,N(I214)&gt;0,N(I214)-N(B214)&gt;N('Ajustes'!$B$2)),"AVISO DESPUÉS DE AJUSTES; ","")&amp;IF(AND(D214="Decisión / selección del cliente",K214&lt;&gt;"Sí"),"DECISIÓN DEL CLIENTE - SIN VISTO BUENO ESCRITO; ","")&amp;IF(AND(D214="Material en espera",N(M214)=0),"MATERIAL EN ESPERA - SIN NUEVA FECHA; ","")&amp;IF(AND(N214="Sí",O214=""),"FALTA ORDEN DE CAMBIO - SIN NÚM.; ","")&amp;IF(F214="","DÍAS PERDIDOS EN BLANCO; ","")&amp;IF(AND(N(B214)&gt;0,C214="",TODAY()-N(B214)&gt;N('Ajustes'!$B$3)),"ABIERTO - SIN FECHA DE FIN; ","")="","",LEFT(IF(A214="","SIN OBRA; ",IF(COUNTIF('Obras'!$A$2:$A$51,A214)=0,"OBRA NO ESTÁ EN OBRAS; ",""))&amp;IF(N(B214)=0,"SIN FECHA DE INICIO; ","")&amp;IF(D214="","SIN CAUSA; ","")&amp;IF(OR(H214&lt;&gt;"Sí",NOT(OR(J214="Correo",J214="Mensaje de texto",J214="Carta",J214="Aplicación / portal"))),"SIN AVISO POR ESCRITO AL CLIENTE; ","")&amp;IF(AND(N(B214)&gt;0,N(I214)&gt;0,N(I214)-N(B214)&gt;N('Ajustes'!$B$2)),"AVISO DESPUÉS DE AJUSTES; ","")&amp;IF(AND(D214="Decisión / selección del cliente",K214&lt;&gt;"Sí"),"DECISIÓN DEL CLIENTE - SIN VISTO BUENO ESCRITO; ","")&amp;IF(AND(D214="Material en espera",N(M214)=0),"MATERIAL EN ESPERA - SIN NUEVA FECHA; ","")&amp;IF(AND(N214="Sí",O214=""),"FALTA ORDEN DE CAMBIO - SIN NÚM.; ","")&amp;IF(F214="","DÍAS PERDIDOS EN BLANCO; ","")&amp;IF(AND(N(B214)&gt;0,C214="",TODAY()-N(B214)&gt;N('Ajustes'!$B$3)),"ABIERTO - SIN FECHA DE FIN; ",""),LEN(IF(A214="","SIN OBRA; ",IF(COUNTIF('Obras'!$A$2:$A$51,A214)=0,"OBRA NO ESTÁ EN OBRAS; ",""))&amp;IF(N(B214)=0,"SIN FECHA DE INICIO; ","")&amp;IF(D214="","SIN CAUSA; ","")&amp;IF(OR(H214&lt;&gt;"Sí",NOT(OR(J214="Correo",J214="Mensaje de texto",J214="Carta",J214="Aplicación / portal"))),"SIN AVISO POR ESCRITO AL CLIENTE; ","")&amp;IF(AND(N(B214)&gt;0,N(I214)&gt;0,N(I214)-N(B214)&gt;N('Ajustes'!$B$2)),"AVISO DESPUÉS DE AJUSTES; ","")&amp;IF(AND(D214="Decisión / selección del cliente",K214&lt;&gt;"Sí"),"DECISIÓN DEL CLIENTE - SIN VISTO BUENO ESCRITO; ","")&amp;IF(AND(D214="Material en espera",N(M214)=0),"MATERIAL EN ESPERA - SIN NUEVA FECHA; ","")&amp;IF(AND(N214="Sí",O214=""),"FALTA ORDEN DE CAMBIO - SIN NÚM.; ","")&amp;IF(F214="","DÍAS PERDIDOS EN BLANCO; ","")&amp;IF(AND(N(B214)&gt;0,C214="",TODAY()-N(B214)&gt;N('Ajustes'!$B$3)),"ABIERTO - SIN FECHA DE FIN; ",""))-2)))</f>
        <v/>
      </c>
    </row>
    <row r="215">
      <c r="B215" s="7" t="n"/>
      <c r="C215" s="7" t="n"/>
      <c r="E215" s="8" t="n"/>
      <c r="G215" s="8" t="n"/>
      <c r="I215" s="7" t="n"/>
      <c r="M215" s="7" t="n"/>
      <c r="P215" s="9" t="n"/>
      <c r="R215" s="8">
        <f>IF(NOT(OR(A215&lt;&gt;"",B215&lt;&gt;"",E215&lt;&gt;"")),"",IF(IF(A215="","SIN OBRA; ",IF(COUNTIF('Obras'!$A$2:$A$51,A215)=0,"OBRA NO ESTÁ EN OBRAS; ",""))&amp;IF(N(B215)=0,"SIN FECHA DE INICIO; ","")&amp;IF(D215="","SIN CAUSA; ","")&amp;IF(OR(H215&lt;&gt;"Sí",NOT(OR(J215="Correo",J215="Mensaje de texto",J215="Carta",J215="Aplicación / portal"))),"SIN AVISO POR ESCRITO AL CLIENTE; ","")&amp;IF(AND(N(B215)&gt;0,N(I215)&gt;0,N(I215)-N(B215)&gt;N('Ajustes'!$B$2)),"AVISO DESPUÉS DE AJUSTES; ","")&amp;IF(AND(D215="Decisión / selección del cliente",K215&lt;&gt;"Sí"),"DECISIÓN DEL CLIENTE - SIN VISTO BUENO ESCRITO; ","")&amp;IF(AND(D215="Material en espera",N(M215)=0),"MATERIAL EN ESPERA - SIN NUEVA FECHA; ","")&amp;IF(AND(N215="Sí",O215=""),"FALTA ORDEN DE CAMBIO - SIN NÚM.; ","")&amp;IF(F215="","DÍAS PERDIDOS EN BLANCO; ","")&amp;IF(AND(N(B215)&gt;0,C215="",TODAY()-N(B215)&gt;N('Ajustes'!$B$3)),"ABIERTO - SIN FECHA DE FIN; ","")="","",LEFT(IF(A215="","SIN OBRA; ",IF(COUNTIF('Obras'!$A$2:$A$51,A215)=0,"OBRA NO ESTÁ EN OBRAS; ",""))&amp;IF(N(B215)=0,"SIN FECHA DE INICIO; ","")&amp;IF(D215="","SIN CAUSA; ","")&amp;IF(OR(H215&lt;&gt;"Sí",NOT(OR(J215="Correo",J215="Mensaje de texto",J215="Carta",J215="Aplicación / portal"))),"SIN AVISO POR ESCRITO AL CLIENTE; ","")&amp;IF(AND(N(B215)&gt;0,N(I215)&gt;0,N(I215)-N(B215)&gt;N('Ajustes'!$B$2)),"AVISO DESPUÉS DE AJUSTES; ","")&amp;IF(AND(D215="Decisión / selección del cliente",K215&lt;&gt;"Sí"),"DECISIÓN DEL CLIENTE - SIN VISTO BUENO ESCRITO; ","")&amp;IF(AND(D215="Material en espera",N(M215)=0),"MATERIAL EN ESPERA - SIN NUEVA FECHA; ","")&amp;IF(AND(N215="Sí",O215=""),"FALTA ORDEN DE CAMBIO - SIN NÚM.; ","")&amp;IF(F215="","DÍAS PERDIDOS EN BLANCO; ","")&amp;IF(AND(N(B215)&gt;0,C215="",TODAY()-N(B215)&gt;N('Ajustes'!$B$3)),"ABIERTO - SIN FECHA DE FIN; ",""),LEN(IF(A215="","SIN OBRA; ",IF(COUNTIF('Obras'!$A$2:$A$51,A215)=0,"OBRA NO ESTÁ EN OBRAS; ",""))&amp;IF(N(B215)=0,"SIN FECHA DE INICIO; ","")&amp;IF(D215="","SIN CAUSA; ","")&amp;IF(OR(H215&lt;&gt;"Sí",NOT(OR(J215="Correo",J215="Mensaje de texto",J215="Carta",J215="Aplicación / portal"))),"SIN AVISO POR ESCRITO AL CLIENTE; ","")&amp;IF(AND(N(B215)&gt;0,N(I215)&gt;0,N(I215)-N(B215)&gt;N('Ajustes'!$B$2)),"AVISO DESPUÉS DE AJUSTES; ","")&amp;IF(AND(D215="Decisión / selección del cliente",K215&lt;&gt;"Sí"),"DECISIÓN DEL CLIENTE - SIN VISTO BUENO ESCRITO; ","")&amp;IF(AND(D215="Material en espera",N(M215)=0),"MATERIAL EN ESPERA - SIN NUEVA FECHA; ","")&amp;IF(AND(N215="Sí",O215=""),"FALTA ORDEN DE CAMBIO - SIN NÚM.; ","")&amp;IF(F215="","DÍAS PERDIDOS EN BLANCO; ","")&amp;IF(AND(N(B215)&gt;0,C215="",TODAY()-N(B215)&gt;N('Ajustes'!$B$3)),"ABIERTO - SIN FECHA DE FIN; ",""))-2)))</f>
        <v/>
      </c>
    </row>
    <row r="216">
      <c r="B216" s="7" t="n"/>
      <c r="C216" s="7" t="n"/>
      <c r="E216" s="8" t="n"/>
      <c r="G216" s="8" t="n"/>
      <c r="I216" s="7" t="n"/>
      <c r="M216" s="7" t="n"/>
      <c r="P216" s="9" t="n"/>
      <c r="R216" s="8">
        <f>IF(NOT(OR(A216&lt;&gt;"",B216&lt;&gt;"",E216&lt;&gt;"")),"",IF(IF(A216="","SIN OBRA; ",IF(COUNTIF('Obras'!$A$2:$A$51,A216)=0,"OBRA NO ESTÁ EN OBRAS; ",""))&amp;IF(N(B216)=0,"SIN FECHA DE INICIO; ","")&amp;IF(D216="","SIN CAUSA; ","")&amp;IF(OR(H216&lt;&gt;"Sí",NOT(OR(J216="Correo",J216="Mensaje de texto",J216="Carta",J216="Aplicación / portal"))),"SIN AVISO POR ESCRITO AL CLIENTE; ","")&amp;IF(AND(N(B216)&gt;0,N(I216)&gt;0,N(I216)-N(B216)&gt;N('Ajustes'!$B$2)),"AVISO DESPUÉS DE AJUSTES; ","")&amp;IF(AND(D216="Decisión / selección del cliente",K216&lt;&gt;"Sí"),"DECISIÓN DEL CLIENTE - SIN VISTO BUENO ESCRITO; ","")&amp;IF(AND(D216="Material en espera",N(M216)=0),"MATERIAL EN ESPERA - SIN NUEVA FECHA; ","")&amp;IF(AND(N216="Sí",O216=""),"FALTA ORDEN DE CAMBIO - SIN NÚM.; ","")&amp;IF(F216="","DÍAS PERDIDOS EN BLANCO; ","")&amp;IF(AND(N(B216)&gt;0,C216="",TODAY()-N(B216)&gt;N('Ajustes'!$B$3)),"ABIERTO - SIN FECHA DE FIN; ","")="","",LEFT(IF(A216="","SIN OBRA; ",IF(COUNTIF('Obras'!$A$2:$A$51,A216)=0,"OBRA NO ESTÁ EN OBRAS; ",""))&amp;IF(N(B216)=0,"SIN FECHA DE INICIO; ","")&amp;IF(D216="","SIN CAUSA; ","")&amp;IF(OR(H216&lt;&gt;"Sí",NOT(OR(J216="Correo",J216="Mensaje de texto",J216="Carta",J216="Aplicación / portal"))),"SIN AVISO POR ESCRITO AL CLIENTE; ","")&amp;IF(AND(N(B216)&gt;0,N(I216)&gt;0,N(I216)-N(B216)&gt;N('Ajustes'!$B$2)),"AVISO DESPUÉS DE AJUSTES; ","")&amp;IF(AND(D216="Decisión / selección del cliente",K216&lt;&gt;"Sí"),"DECISIÓN DEL CLIENTE - SIN VISTO BUENO ESCRITO; ","")&amp;IF(AND(D216="Material en espera",N(M216)=0),"MATERIAL EN ESPERA - SIN NUEVA FECHA; ","")&amp;IF(AND(N216="Sí",O216=""),"FALTA ORDEN DE CAMBIO - SIN NÚM.; ","")&amp;IF(F216="","DÍAS PERDIDOS EN BLANCO; ","")&amp;IF(AND(N(B216)&gt;0,C216="",TODAY()-N(B216)&gt;N('Ajustes'!$B$3)),"ABIERTO - SIN FECHA DE FIN; ",""),LEN(IF(A216="","SIN OBRA; ",IF(COUNTIF('Obras'!$A$2:$A$51,A216)=0,"OBRA NO ESTÁ EN OBRAS; ",""))&amp;IF(N(B216)=0,"SIN FECHA DE INICIO; ","")&amp;IF(D216="","SIN CAUSA; ","")&amp;IF(OR(H216&lt;&gt;"Sí",NOT(OR(J216="Correo",J216="Mensaje de texto",J216="Carta",J216="Aplicación / portal"))),"SIN AVISO POR ESCRITO AL CLIENTE; ","")&amp;IF(AND(N(B216)&gt;0,N(I216)&gt;0,N(I216)-N(B216)&gt;N('Ajustes'!$B$2)),"AVISO DESPUÉS DE AJUSTES; ","")&amp;IF(AND(D216="Decisión / selección del cliente",K216&lt;&gt;"Sí"),"DECISIÓN DEL CLIENTE - SIN VISTO BUENO ESCRITO; ","")&amp;IF(AND(D216="Material en espera",N(M216)=0),"MATERIAL EN ESPERA - SIN NUEVA FECHA; ","")&amp;IF(AND(N216="Sí",O216=""),"FALTA ORDEN DE CAMBIO - SIN NÚM.; ","")&amp;IF(F216="","DÍAS PERDIDOS EN BLANCO; ","")&amp;IF(AND(N(B216)&gt;0,C216="",TODAY()-N(B216)&gt;N('Ajustes'!$B$3)),"ABIERTO - SIN FECHA DE FIN; ",""))-2)))</f>
        <v/>
      </c>
    </row>
    <row r="217">
      <c r="B217" s="7" t="n"/>
      <c r="C217" s="7" t="n"/>
      <c r="E217" s="8" t="n"/>
      <c r="G217" s="8" t="n"/>
      <c r="I217" s="7" t="n"/>
      <c r="M217" s="7" t="n"/>
      <c r="P217" s="9" t="n"/>
      <c r="R217" s="8">
        <f>IF(NOT(OR(A217&lt;&gt;"",B217&lt;&gt;"",E217&lt;&gt;"")),"",IF(IF(A217="","SIN OBRA; ",IF(COUNTIF('Obras'!$A$2:$A$51,A217)=0,"OBRA NO ESTÁ EN OBRAS; ",""))&amp;IF(N(B217)=0,"SIN FECHA DE INICIO; ","")&amp;IF(D217="","SIN CAUSA; ","")&amp;IF(OR(H217&lt;&gt;"Sí",NOT(OR(J217="Correo",J217="Mensaje de texto",J217="Carta",J217="Aplicación / portal"))),"SIN AVISO POR ESCRITO AL CLIENTE; ","")&amp;IF(AND(N(B217)&gt;0,N(I217)&gt;0,N(I217)-N(B217)&gt;N('Ajustes'!$B$2)),"AVISO DESPUÉS DE AJUSTES; ","")&amp;IF(AND(D217="Decisión / selección del cliente",K217&lt;&gt;"Sí"),"DECISIÓN DEL CLIENTE - SIN VISTO BUENO ESCRITO; ","")&amp;IF(AND(D217="Material en espera",N(M217)=0),"MATERIAL EN ESPERA - SIN NUEVA FECHA; ","")&amp;IF(AND(N217="Sí",O217=""),"FALTA ORDEN DE CAMBIO - SIN NÚM.; ","")&amp;IF(F217="","DÍAS PERDIDOS EN BLANCO; ","")&amp;IF(AND(N(B217)&gt;0,C217="",TODAY()-N(B217)&gt;N('Ajustes'!$B$3)),"ABIERTO - SIN FECHA DE FIN; ","")="","",LEFT(IF(A217="","SIN OBRA; ",IF(COUNTIF('Obras'!$A$2:$A$51,A217)=0,"OBRA NO ESTÁ EN OBRAS; ",""))&amp;IF(N(B217)=0,"SIN FECHA DE INICIO; ","")&amp;IF(D217="","SIN CAUSA; ","")&amp;IF(OR(H217&lt;&gt;"Sí",NOT(OR(J217="Correo",J217="Mensaje de texto",J217="Carta",J217="Aplicación / portal"))),"SIN AVISO POR ESCRITO AL CLIENTE; ","")&amp;IF(AND(N(B217)&gt;0,N(I217)&gt;0,N(I217)-N(B217)&gt;N('Ajustes'!$B$2)),"AVISO DESPUÉS DE AJUSTES; ","")&amp;IF(AND(D217="Decisión / selección del cliente",K217&lt;&gt;"Sí"),"DECISIÓN DEL CLIENTE - SIN VISTO BUENO ESCRITO; ","")&amp;IF(AND(D217="Material en espera",N(M217)=0),"MATERIAL EN ESPERA - SIN NUEVA FECHA; ","")&amp;IF(AND(N217="Sí",O217=""),"FALTA ORDEN DE CAMBIO - SIN NÚM.; ","")&amp;IF(F217="","DÍAS PERDIDOS EN BLANCO; ","")&amp;IF(AND(N(B217)&gt;0,C217="",TODAY()-N(B217)&gt;N('Ajustes'!$B$3)),"ABIERTO - SIN FECHA DE FIN; ",""),LEN(IF(A217="","SIN OBRA; ",IF(COUNTIF('Obras'!$A$2:$A$51,A217)=0,"OBRA NO ESTÁ EN OBRAS; ",""))&amp;IF(N(B217)=0,"SIN FECHA DE INICIO; ","")&amp;IF(D217="","SIN CAUSA; ","")&amp;IF(OR(H217&lt;&gt;"Sí",NOT(OR(J217="Correo",J217="Mensaje de texto",J217="Carta",J217="Aplicación / portal"))),"SIN AVISO POR ESCRITO AL CLIENTE; ","")&amp;IF(AND(N(B217)&gt;0,N(I217)&gt;0,N(I217)-N(B217)&gt;N('Ajustes'!$B$2)),"AVISO DESPUÉS DE AJUSTES; ","")&amp;IF(AND(D217="Decisión / selección del cliente",K217&lt;&gt;"Sí"),"DECISIÓN DEL CLIENTE - SIN VISTO BUENO ESCRITO; ","")&amp;IF(AND(D217="Material en espera",N(M217)=0),"MATERIAL EN ESPERA - SIN NUEVA FECHA; ","")&amp;IF(AND(N217="Sí",O217=""),"FALTA ORDEN DE CAMBIO - SIN NÚM.; ","")&amp;IF(F217="","DÍAS PERDIDOS EN BLANCO; ","")&amp;IF(AND(N(B217)&gt;0,C217="",TODAY()-N(B217)&gt;N('Ajustes'!$B$3)),"ABIERTO - SIN FECHA DE FIN; ",""))-2)))</f>
        <v/>
      </c>
    </row>
    <row r="218">
      <c r="B218" s="7" t="n"/>
      <c r="C218" s="7" t="n"/>
      <c r="E218" s="8" t="n"/>
      <c r="G218" s="8" t="n"/>
      <c r="I218" s="7" t="n"/>
      <c r="M218" s="7" t="n"/>
      <c r="P218" s="9" t="n"/>
      <c r="R218" s="8">
        <f>IF(NOT(OR(A218&lt;&gt;"",B218&lt;&gt;"",E218&lt;&gt;"")),"",IF(IF(A218="","SIN OBRA; ",IF(COUNTIF('Obras'!$A$2:$A$51,A218)=0,"OBRA NO ESTÁ EN OBRAS; ",""))&amp;IF(N(B218)=0,"SIN FECHA DE INICIO; ","")&amp;IF(D218="","SIN CAUSA; ","")&amp;IF(OR(H218&lt;&gt;"Sí",NOT(OR(J218="Correo",J218="Mensaje de texto",J218="Carta",J218="Aplicación / portal"))),"SIN AVISO POR ESCRITO AL CLIENTE; ","")&amp;IF(AND(N(B218)&gt;0,N(I218)&gt;0,N(I218)-N(B218)&gt;N('Ajustes'!$B$2)),"AVISO DESPUÉS DE AJUSTES; ","")&amp;IF(AND(D218="Decisión / selección del cliente",K218&lt;&gt;"Sí"),"DECISIÓN DEL CLIENTE - SIN VISTO BUENO ESCRITO; ","")&amp;IF(AND(D218="Material en espera",N(M218)=0),"MATERIAL EN ESPERA - SIN NUEVA FECHA; ","")&amp;IF(AND(N218="Sí",O218=""),"FALTA ORDEN DE CAMBIO - SIN NÚM.; ","")&amp;IF(F218="","DÍAS PERDIDOS EN BLANCO; ","")&amp;IF(AND(N(B218)&gt;0,C218="",TODAY()-N(B218)&gt;N('Ajustes'!$B$3)),"ABIERTO - SIN FECHA DE FIN; ","")="","",LEFT(IF(A218="","SIN OBRA; ",IF(COUNTIF('Obras'!$A$2:$A$51,A218)=0,"OBRA NO ESTÁ EN OBRAS; ",""))&amp;IF(N(B218)=0,"SIN FECHA DE INICIO; ","")&amp;IF(D218="","SIN CAUSA; ","")&amp;IF(OR(H218&lt;&gt;"Sí",NOT(OR(J218="Correo",J218="Mensaje de texto",J218="Carta",J218="Aplicación / portal"))),"SIN AVISO POR ESCRITO AL CLIENTE; ","")&amp;IF(AND(N(B218)&gt;0,N(I218)&gt;0,N(I218)-N(B218)&gt;N('Ajustes'!$B$2)),"AVISO DESPUÉS DE AJUSTES; ","")&amp;IF(AND(D218="Decisión / selección del cliente",K218&lt;&gt;"Sí"),"DECISIÓN DEL CLIENTE - SIN VISTO BUENO ESCRITO; ","")&amp;IF(AND(D218="Material en espera",N(M218)=0),"MATERIAL EN ESPERA - SIN NUEVA FECHA; ","")&amp;IF(AND(N218="Sí",O218=""),"FALTA ORDEN DE CAMBIO - SIN NÚM.; ","")&amp;IF(F218="","DÍAS PERDIDOS EN BLANCO; ","")&amp;IF(AND(N(B218)&gt;0,C218="",TODAY()-N(B218)&gt;N('Ajustes'!$B$3)),"ABIERTO - SIN FECHA DE FIN; ",""),LEN(IF(A218="","SIN OBRA; ",IF(COUNTIF('Obras'!$A$2:$A$51,A218)=0,"OBRA NO ESTÁ EN OBRAS; ",""))&amp;IF(N(B218)=0,"SIN FECHA DE INICIO; ","")&amp;IF(D218="","SIN CAUSA; ","")&amp;IF(OR(H218&lt;&gt;"Sí",NOT(OR(J218="Correo",J218="Mensaje de texto",J218="Carta",J218="Aplicación / portal"))),"SIN AVISO POR ESCRITO AL CLIENTE; ","")&amp;IF(AND(N(B218)&gt;0,N(I218)&gt;0,N(I218)-N(B218)&gt;N('Ajustes'!$B$2)),"AVISO DESPUÉS DE AJUSTES; ","")&amp;IF(AND(D218="Decisión / selección del cliente",K218&lt;&gt;"Sí"),"DECISIÓN DEL CLIENTE - SIN VISTO BUENO ESCRITO; ","")&amp;IF(AND(D218="Material en espera",N(M218)=0),"MATERIAL EN ESPERA - SIN NUEVA FECHA; ","")&amp;IF(AND(N218="Sí",O218=""),"FALTA ORDEN DE CAMBIO - SIN NÚM.; ","")&amp;IF(F218="","DÍAS PERDIDOS EN BLANCO; ","")&amp;IF(AND(N(B218)&gt;0,C218="",TODAY()-N(B218)&gt;N('Ajustes'!$B$3)),"ABIERTO - SIN FECHA DE FIN; ",""))-2)))</f>
        <v/>
      </c>
    </row>
    <row r="219">
      <c r="B219" s="7" t="n"/>
      <c r="C219" s="7" t="n"/>
      <c r="E219" s="8" t="n"/>
      <c r="G219" s="8" t="n"/>
      <c r="I219" s="7" t="n"/>
      <c r="M219" s="7" t="n"/>
      <c r="P219" s="9" t="n"/>
      <c r="R219" s="8">
        <f>IF(NOT(OR(A219&lt;&gt;"",B219&lt;&gt;"",E219&lt;&gt;"")),"",IF(IF(A219="","SIN OBRA; ",IF(COUNTIF('Obras'!$A$2:$A$51,A219)=0,"OBRA NO ESTÁ EN OBRAS; ",""))&amp;IF(N(B219)=0,"SIN FECHA DE INICIO; ","")&amp;IF(D219="","SIN CAUSA; ","")&amp;IF(OR(H219&lt;&gt;"Sí",NOT(OR(J219="Correo",J219="Mensaje de texto",J219="Carta",J219="Aplicación / portal"))),"SIN AVISO POR ESCRITO AL CLIENTE; ","")&amp;IF(AND(N(B219)&gt;0,N(I219)&gt;0,N(I219)-N(B219)&gt;N('Ajustes'!$B$2)),"AVISO DESPUÉS DE AJUSTES; ","")&amp;IF(AND(D219="Decisión / selección del cliente",K219&lt;&gt;"Sí"),"DECISIÓN DEL CLIENTE - SIN VISTO BUENO ESCRITO; ","")&amp;IF(AND(D219="Material en espera",N(M219)=0),"MATERIAL EN ESPERA - SIN NUEVA FECHA; ","")&amp;IF(AND(N219="Sí",O219=""),"FALTA ORDEN DE CAMBIO - SIN NÚM.; ","")&amp;IF(F219="","DÍAS PERDIDOS EN BLANCO; ","")&amp;IF(AND(N(B219)&gt;0,C219="",TODAY()-N(B219)&gt;N('Ajustes'!$B$3)),"ABIERTO - SIN FECHA DE FIN; ","")="","",LEFT(IF(A219="","SIN OBRA; ",IF(COUNTIF('Obras'!$A$2:$A$51,A219)=0,"OBRA NO ESTÁ EN OBRAS; ",""))&amp;IF(N(B219)=0,"SIN FECHA DE INICIO; ","")&amp;IF(D219="","SIN CAUSA; ","")&amp;IF(OR(H219&lt;&gt;"Sí",NOT(OR(J219="Correo",J219="Mensaje de texto",J219="Carta",J219="Aplicación / portal"))),"SIN AVISO POR ESCRITO AL CLIENTE; ","")&amp;IF(AND(N(B219)&gt;0,N(I219)&gt;0,N(I219)-N(B219)&gt;N('Ajustes'!$B$2)),"AVISO DESPUÉS DE AJUSTES; ","")&amp;IF(AND(D219="Decisión / selección del cliente",K219&lt;&gt;"Sí"),"DECISIÓN DEL CLIENTE - SIN VISTO BUENO ESCRITO; ","")&amp;IF(AND(D219="Material en espera",N(M219)=0),"MATERIAL EN ESPERA - SIN NUEVA FECHA; ","")&amp;IF(AND(N219="Sí",O219=""),"FALTA ORDEN DE CAMBIO - SIN NÚM.; ","")&amp;IF(F219="","DÍAS PERDIDOS EN BLANCO; ","")&amp;IF(AND(N(B219)&gt;0,C219="",TODAY()-N(B219)&gt;N('Ajustes'!$B$3)),"ABIERTO - SIN FECHA DE FIN; ",""),LEN(IF(A219="","SIN OBRA; ",IF(COUNTIF('Obras'!$A$2:$A$51,A219)=0,"OBRA NO ESTÁ EN OBRAS; ",""))&amp;IF(N(B219)=0,"SIN FECHA DE INICIO; ","")&amp;IF(D219="","SIN CAUSA; ","")&amp;IF(OR(H219&lt;&gt;"Sí",NOT(OR(J219="Correo",J219="Mensaje de texto",J219="Carta",J219="Aplicación / portal"))),"SIN AVISO POR ESCRITO AL CLIENTE; ","")&amp;IF(AND(N(B219)&gt;0,N(I219)&gt;0,N(I219)-N(B219)&gt;N('Ajustes'!$B$2)),"AVISO DESPUÉS DE AJUSTES; ","")&amp;IF(AND(D219="Decisión / selección del cliente",K219&lt;&gt;"Sí"),"DECISIÓN DEL CLIENTE - SIN VISTO BUENO ESCRITO; ","")&amp;IF(AND(D219="Material en espera",N(M219)=0),"MATERIAL EN ESPERA - SIN NUEVA FECHA; ","")&amp;IF(AND(N219="Sí",O219=""),"FALTA ORDEN DE CAMBIO - SIN NÚM.; ","")&amp;IF(F219="","DÍAS PERDIDOS EN BLANCO; ","")&amp;IF(AND(N(B219)&gt;0,C219="",TODAY()-N(B219)&gt;N('Ajustes'!$B$3)),"ABIERTO - SIN FECHA DE FIN; ",""))-2)))</f>
        <v/>
      </c>
    </row>
    <row r="220">
      <c r="B220" s="7" t="n"/>
      <c r="C220" s="7" t="n"/>
      <c r="E220" s="8" t="n"/>
      <c r="G220" s="8" t="n"/>
      <c r="I220" s="7" t="n"/>
      <c r="M220" s="7" t="n"/>
      <c r="P220" s="9" t="n"/>
      <c r="R220" s="8">
        <f>IF(NOT(OR(A220&lt;&gt;"",B220&lt;&gt;"",E220&lt;&gt;"")),"",IF(IF(A220="","SIN OBRA; ",IF(COUNTIF('Obras'!$A$2:$A$51,A220)=0,"OBRA NO ESTÁ EN OBRAS; ",""))&amp;IF(N(B220)=0,"SIN FECHA DE INICIO; ","")&amp;IF(D220="","SIN CAUSA; ","")&amp;IF(OR(H220&lt;&gt;"Sí",NOT(OR(J220="Correo",J220="Mensaje de texto",J220="Carta",J220="Aplicación / portal"))),"SIN AVISO POR ESCRITO AL CLIENTE; ","")&amp;IF(AND(N(B220)&gt;0,N(I220)&gt;0,N(I220)-N(B220)&gt;N('Ajustes'!$B$2)),"AVISO DESPUÉS DE AJUSTES; ","")&amp;IF(AND(D220="Decisión / selección del cliente",K220&lt;&gt;"Sí"),"DECISIÓN DEL CLIENTE - SIN VISTO BUENO ESCRITO; ","")&amp;IF(AND(D220="Material en espera",N(M220)=0),"MATERIAL EN ESPERA - SIN NUEVA FECHA; ","")&amp;IF(AND(N220="Sí",O220=""),"FALTA ORDEN DE CAMBIO - SIN NÚM.; ","")&amp;IF(F220="","DÍAS PERDIDOS EN BLANCO; ","")&amp;IF(AND(N(B220)&gt;0,C220="",TODAY()-N(B220)&gt;N('Ajustes'!$B$3)),"ABIERTO - SIN FECHA DE FIN; ","")="","",LEFT(IF(A220="","SIN OBRA; ",IF(COUNTIF('Obras'!$A$2:$A$51,A220)=0,"OBRA NO ESTÁ EN OBRAS; ",""))&amp;IF(N(B220)=0,"SIN FECHA DE INICIO; ","")&amp;IF(D220="","SIN CAUSA; ","")&amp;IF(OR(H220&lt;&gt;"Sí",NOT(OR(J220="Correo",J220="Mensaje de texto",J220="Carta",J220="Aplicación / portal"))),"SIN AVISO POR ESCRITO AL CLIENTE; ","")&amp;IF(AND(N(B220)&gt;0,N(I220)&gt;0,N(I220)-N(B220)&gt;N('Ajustes'!$B$2)),"AVISO DESPUÉS DE AJUSTES; ","")&amp;IF(AND(D220="Decisión / selección del cliente",K220&lt;&gt;"Sí"),"DECISIÓN DEL CLIENTE - SIN VISTO BUENO ESCRITO; ","")&amp;IF(AND(D220="Material en espera",N(M220)=0),"MATERIAL EN ESPERA - SIN NUEVA FECHA; ","")&amp;IF(AND(N220="Sí",O220=""),"FALTA ORDEN DE CAMBIO - SIN NÚM.; ","")&amp;IF(F220="","DÍAS PERDIDOS EN BLANCO; ","")&amp;IF(AND(N(B220)&gt;0,C220="",TODAY()-N(B220)&gt;N('Ajustes'!$B$3)),"ABIERTO - SIN FECHA DE FIN; ",""),LEN(IF(A220="","SIN OBRA; ",IF(COUNTIF('Obras'!$A$2:$A$51,A220)=0,"OBRA NO ESTÁ EN OBRAS; ",""))&amp;IF(N(B220)=0,"SIN FECHA DE INICIO; ","")&amp;IF(D220="","SIN CAUSA; ","")&amp;IF(OR(H220&lt;&gt;"Sí",NOT(OR(J220="Correo",J220="Mensaje de texto",J220="Carta",J220="Aplicación / portal"))),"SIN AVISO POR ESCRITO AL CLIENTE; ","")&amp;IF(AND(N(B220)&gt;0,N(I220)&gt;0,N(I220)-N(B220)&gt;N('Ajustes'!$B$2)),"AVISO DESPUÉS DE AJUSTES; ","")&amp;IF(AND(D220="Decisión / selección del cliente",K220&lt;&gt;"Sí"),"DECISIÓN DEL CLIENTE - SIN VISTO BUENO ESCRITO; ","")&amp;IF(AND(D220="Material en espera",N(M220)=0),"MATERIAL EN ESPERA - SIN NUEVA FECHA; ","")&amp;IF(AND(N220="Sí",O220=""),"FALTA ORDEN DE CAMBIO - SIN NÚM.; ","")&amp;IF(F220="","DÍAS PERDIDOS EN BLANCO; ","")&amp;IF(AND(N(B220)&gt;0,C220="",TODAY()-N(B220)&gt;N('Ajustes'!$B$3)),"ABIERTO - SIN FECHA DE FIN; ",""))-2)))</f>
        <v/>
      </c>
    </row>
    <row r="221">
      <c r="B221" s="7" t="n"/>
      <c r="C221" s="7" t="n"/>
      <c r="E221" s="8" t="n"/>
      <c r="G221" s="8" t="n"/>
      <c r="I221" s="7" t="n"/>
      <c r="M221" s="7" t="n"/>
      <c r="P221" s="9" t="n"/>
      <c r="R221" s="8">
        <f>IF(NOT(OR(A221&lt;&gt;"",B221&lt;&gt;"",E221&lt;&gt;"")),"",IF(IF(A221="","SIN OBRA; ",IF(COUNTIF('Obras'!$A$2:$A$51,A221)=0,"OBRA NO ESTÁ EN OBRAS; ",""))&amp;IF(N(B221)=0,"SIN FECHA DE INICIO; ","")&amp;IF(D221="","SIN CAUSA; ","")&amp;IF(OR(H221&lt;&gt;"Sí",NOT(OR(J221="Correo",J221="Mensaje de texto",J221="Carta",J221="Aplicación / portal"))),"SIN AVISO POR ESCRITO AL CLIENTE; ","")&amp;IF(AND(N(B221)&gt;0,N(I221)&gt;0,N(I221)-N(B221)&gt;N('Ajustes'!$B$2)),"AVISO DESPUÉS DE AJUSTES; ","")&amp;IF(AND(D221="Decisión / selección del cliente",K221&lt;&gt;"Sí"),"DECISIÓN DEL CLIENTE - SIN VISTO BUENO ESCRITO; ","")&amp;IF(AND(D221="Material en espera",N(M221)=0),"MATERIAL EN ESPERA - SIN NUEVA FECHA; ","")&amp;IF(AND(N221="Sí",O221=""),"FALTA ORDEN DE CAMBIO - SIN NÚM.; ","")&amp;IF(F221="","DÍAS PERDIDOS EN BLANCO; ","")&amp;IF(AND(N(B221)&gt;0,C221="",TODAY()-N(B221)&gt;N('Ajustes'!$B$3)),"ABIERTO - SIN FECHA DE FIN; ","")="","",LEFT(IF(A221="","SIN OBRA; ",IF(COUNTIF('Obras'!$A$2:$A$51,A221)=0,"OBRA NO ESTÁ EN OBRAS; ",""))&amp;IF(N(B221)=0,"SIN FECHA DE INICIO; ","")&amp;IF(D221="","SIN CAUSA; ","")&amp;IF(OR(H221&lt;&gt;"Sí",NOT(OR(J221="Correo",J221="Mensaje de texto",J221="Carta",J221="Aplicación / portal"))),"SIN AVISO POR ESCRITO AL CLIENTE; ","")&amp;IF(AND(N(B221)&gt;0,N(I221)&gt;0,N(I221)-N(B221)&gt;N('Ajustes'!$B$2)),"AVISO DESPUÉS DE AJUSTES; ","")&amp;IF(AND(D221="Decisión / selección del cliente",K221&lt;&gt;"Sí"),"DECISIÓN DEL CLIENTE - SIN VISTO BUENO ESCRITO; ","")&amp;IF(AND(D221="Material en espera",N(M221)=0),"MATERIAL EN ESPERA - SIN NUEVA FECHA; ","")&amp;IF(AND(N221="Sí",O221=""),"FALTA ORDEN DE CAMBIO - SIN NÚM.; ","")&amp;IF(F221="","DÍAS PERDIDOS EN BLANCO; ","")&amp;IF(AND(N(B221)&gt;0,C221="",TODAY()-N(B221)&gt;N('Ajustes'!$B$3)),"ABIERTO - SIN FECHA DE FIN; ",""),LEN(IF(A221="","SIN OBRA; ",IF(COUNTIF('Obras'!$A$2:$A$51,A221)=0,"OBRA NO ESTÁ EN OBRAS; ",""))&amp;IF(N(B221)=0,"SIN FECHA DE INICIO; ","")&amp;IF(D221="","SIN CAUSA; ","")&amp;IF(OR(H221&lt;&gt;"Sí",NOT(OR(J221="Correo",J221="Mensaje de texto",J221="Carta",J221="Aplicación / portal"))),"SIN AVISO POR ESCRITO AL CLIENTE; ","")&amp;IF(AND(N(B221)&gt;0,N(I221)&gt;0,N(I221)-N(B221)&gt;N('Ajustes'!$B$2)),"AVISO DESPUÉS DE AJUSTES; ","")&amp;IF(AND(D221="Decisión / selección del cliente",K221&lt;&gt;"Sí"),"DECISIÓN DEL CLIENTE - SIN VISTO BUENO ESCRITO; ","")&amp;IF(AND(D221="Material en espera",N(M221)=0),"MATERIAL EN ESPERA - SIN NUEVA FECHA; ","")&amp;IF(AND(N221="Sí",O221=""),"FALTA ORDEN DE CAMBIO - SIN NÚM.; ","")&amp;IF(F221="","DÍAS PERDIDOS EN BLANCO; ","")&amp;IF(AND(N(B221)&gt;0,C221="",TODAY()-N(B221)&gt;N('Ajustes'!$B$3)),"ABIERTO - SIN FECHA DE FIN; ",""))-2)))</f>
        <v/>
      </c>
    </row>
    <row r="222">
      <c r="B222" s="7" t="n"/>
      <c r="C222" s="7" t="n"/>
      <c r="E222" s="8" t="n"/>
      <c r="G222" s="8" t="n"/>
      <c r="I222" s="7" t="n"/>
      <c r="M222" s="7" t="n"/>
      <c r="P222" s="9" t="n"/>
      <c r="R222" s="8">
        <f>IF(NOT(OR(A222&lt;&gt;"",B222&lt;&gt;"",E222&lt;&gt;"")),"",IF(IF(A222="","SIN OBRA; ",IF(COUNTIF('Obras'!$A$2:$A$51,A222)=0,"OBRA NO ESTÁ EN OBRAS; ",""))&amp;IF(N(B222)=0,"SIN FECHA DE INICIO; ","")&amp;IF(D222="","SIN CAUSA; ","")&amp;IF(OR(H222&lt;&gt;"Sí",NOT(OR(J222="Correo",J222="Mensaje de texto",J222="Carta",J222="Aplicación / portal"))),"SIN AVISO POR ESCRITO AL CLIENTE; ","")&amp;IF(AND(N(B222)&gt;0,N(I222)&gt;0,N(I222)-N(B222)&gt;N('Ajustes'!$B$2)),"AVISO DESPUÉS DE AJUSTES; ","")&amp;IF(AND(D222="Decisión / selección del cliente",K222&lt;&gt;"Sí"),"DECISIÓN DEL CLIENTE - SIN VISTO BUENO ESCRITO; ","")&amp;IF(AND(D222="Material en espera",N(M222)=0),"MATERIAL EN ESPERA - SIN NUEVA FECHA; ","")&amp;IF(AND(N222="Sí",O222=""),"FALTA ORDEN DE CAMBIO - SIN NÚM.; ","")&amp;IF(F222="","DÍAS PERDIDOS EN BLANCO; ","")&amp;IF(AND(N(B222)&gt;0,C222="",TODAY()-N(B222)&gt;N('Ajustes'!$B$3)),"ABIERTO - SIN FECHA DE FIN; ","")="","",LEFT(IF(A222="","SIN OBRA; ",IF(COUNTIF('Obras'!$A$2:$A$51,A222)=0,"OBRA NO ESTÁ EN OBRAS; ",""))&amp;IF(N(B222)=0,"SIN FECHA DE INICIO; ","")&amp;IF(D222="","SIN CAUSA; ","")&amp;IF(OR(H222&lt;&gt;"Sí",NOT(OR(J222="Correo",J222="Mensaje de texto",J222="Carta",J222="Aplicación / portal"))),"SIN AVISO POR ESCRITO AL CLIENTE; ","")&amp;IF(AND(N(B222)&gt;0,N(I222)&gt;0,N(I222)-N(B222)&gt;N('Ajustes'!$B$2)),"AVISO DESPUÉS DE AJUSTES; ","")&amp;IF(AND(D222="Decisión / selección del cliente",K222&lt;&gt;"Sí"),"DECISIÓN DEL CLIENTE - SIN VISTO BUENO ESCRITO; ","")&amp;IF(AND(D222="Material en espera",N(M222)=0),"MATERIAL EN ESPERA - SIN NUEVA FECHA; ","")&amp;IF(AND(N222="Sí",O222=""),"FALTA ORDEN DE CAMBIO - SIN NÚM.; ","")&amp;IF(F222="","DÍAS PERDIDOS EN BLANCO; ","")&amp;IF(AND(N(B222)&gt;0,C222="",TODAY()-N(B222)&gt;N('Ajustes'!$B$3)),"ABIERTO - SIN FECHA DE FIN; ",""),LEN(IF(A222="","SIN OBRA; ",IF(COUNTIF('Obras'!$A$2:$A$51,A222)=0,"OBRA NO ESTÁ EN OBRAS; ",""))&amp;IF(N(B222)=0,"SIN FECHA DE INICIO; ","")&amp;IF(D222="","SIN CAUSA; ","")&amp;IF(OR(H222&lt;&gt;"Sí",NOT(OR(J222="Correo",J222="Mensaje de texto",J222="Carta",J222="Aplicación / portal"))),"SIN AVISO POR ESCRITO AL CLIENTE; ","")&amp;IF(AND(N(B222)&gt;0,N(I222)&gt;0,N(I222)-N(B222)&gt;N('Ajustes'!$B$2)),"AVISO DESPUÉS DE AJUSTES; ","")&amp;IF(AND(D222="Decisión / selección del cliente",K222&lt;&gt;"Sí"),"DECISIÓN DEL CLIENTE - SIN VISTO BUENO ESCRITO; ","")&amp;IF(AND(D222="Material en espera",N(M222)=0),"MATERIAL EN ESPERA - SIN NUEVA FECHA; ","")&amp;IF(AND(N222="Sí",O222=""),"FALTA ORDEN DE CAMBIO - SIN NÚM.; ","")&amp;IF(F222="","DÍAS PERDIDOS EN BLANCO; ","")&amp;IF(AND(N(B222)&gt;0,C222="",TODAY()-N(B222)&gt;N('Ajustes'!$B$3)),"ABIERTO - SIN FECHA DE FIN; ",""))-2)))</f>
        <v/>
      </c>
    </row>
    <row r="223">
      <c r="B223" s="7" t="n"/>
      <c r="C223" s="7" t="n"/>
      <c r="E223" s="8" t="n"/>
      <c r="G223" s="8" t="n"/>
      <c r="I223" s="7" t="n"/>
      <c r="M223" s="7" t="n"/>
      <c r="P223" s="9" t="n"/>
      <c r="R223" s="8">
        <f>IF(NOT(OR(A223&lt;&gt;"",B223&lt;&gt;"",E223&lt;&gt;"")),"",IF(IF(A223="","SIN OBRA; ",IF(COUNTIF('Obras'!$A$2:$A$51,A223)=0,"OBRA NO ESTÁ EN OBRAS; ",""))&amp;IF(N(B223)=0,"SIN FECHA DE INICIO; ","")&amp;IF(D223="","SIN CAUSA; ","")&amp;IF(OR(H223&lt;&gt;"Sí",NOT(OR(J223="Correo",J223="Mensaje de texto",J223="Carta",J223="Aplicación / portal"))),"SIN AVISO POR ESCRITO AL CLIENTE; ","")&amp;IF(AND(N(B223)&gt;0,N(I223)&gt;0,N(I223)-N(B223)&gt;N('Ajustes'!$B$2)),"AVISO DESPUÉS DE AJUSTES; ","")&amp;IF(AND(D223="Decisión / selección del cliente",K223&lt;&gt;"Sí"),"DECISIÓN DEL CLIENTE - SIN VISTO BUENO ESCRITO; ","")&amp;IF(AND(D223="Material en espera",N(M223)=0),"MATERIAL EN ESPERA - SIN NUEVA FECHA; ","")&amp;IF(AND(N223="Sí",O223=""),"FALTA ORDEN DE CAMBIO - SIN NÚM.; ","")&amp;IF(F223="","DÍAS PERDIDOS EN BLANCO; ","")&amp;IF(AND(N(B223)&gt;0,C223="",TODAY()-N(B223)&gt;N('Ajustes'!$B$3)),"ABIERTO - SIN FECHA DE FIN; ","")="","",LEFT(IF(A223="","SIN OBRA; ",IF(COUNTIF('Obras'!$A$2:$A$51,A223)=0,"OBRA NO ESTÁ EN OBRAS; ",""))&amp;IF(N(B223)=0,"SIN FECHA DE INICIO; ","")&amp;IF(D223="","SIN CAUSA; ","")&amp;IF(OR(H223&lt;&gt;"Sí",NOT(OR(J223="Correo",J223="Mensaje de texto",J223="Carta",J223="Aplicación / portal"))),"SIN AVISO POR ESCRITO AL CLIENTE; ","")&amp;IF(AND(N(B223)&gt;0,N(I223)&gt;0,N(I223)-N(B223)&gt;N('Ajustes'!$B$2)),"AVISO DESPUÉS DE AJUSTES; ","")&amp;IF(AND(D223="Decisión / selección del cliente",K223&lt;&gt;"Sí"),"DECISIÓN DEL CLIENTE - SIN VISTO BUENO ESCRITO; ","")&amp;IF(AND(D223="Material en espera",N(M223)=0),"MATERIAL EN ESPERA - SIN NUEVA FECHA; ","")&amp;IF(AND(N223="Sí",O223=""),"FALTA ORDEN DE CAMBIO - SIN NÚM.; ","")&amp;IF(F223="","DÍAS PERDIDOS EN BLANCO; ","")&amp;IF(AND(N(B223)&gt;0,C223="",TODAY()-N(B223)&gt;N('Ajustes'!$B$3)),"ABIERTO - SIN FECHA DE FIN; ",""),LEN(IF(A223="","SIN OBRA; ",IF(COUNTIF('Obras'!$A$2:$A$51,A223)=0,"OBRA NO ESTÁ EN OBRAS; ",""))&amp;IF(N(B223)=0,"SIN FECHA DE INICIO; ","")&amp;IF(D223="","SIN CAUSA; ","")&amp;IF(OR(H223&lt;&gt;"Sí",NOT(OR(J223="Correo",J223="Mensaje de texto",J223="Carta",J223="Aplicación / portal"))),"SIN AVISO POR ESCRITO AL CLIENTE; ","")&amp;IF(AND(N(B223)&gt;0,N(I223)&gt;0,N(I223)-N(B223)&gt;N('Ajustes'!$B$2)),"AVISO DESPUÉS DE AJUSTES; ","")&amp;IF(AND(D223="Decisión / selección del cliente",K223&lt;&gt;"Sí"),"DECISIÓN DEL CLIENTE - SIN VISTO BUENO ESCRITO; ","")&amp;IF(AND(D223="Material en espera",N(M223)=0),"MATERIAL EN ESPERA - SIN NUEVA FECHA; ","")&amp;IF(AND(N223="Sí",O223=""),"FALTA ORDEN DE CAMBIO - SIN NÚM.; ","")&amp;IF(F223="","DÍAS PERDIDOS EN BLANCO; ","")&amp;IF(AND(N(B223)&gt;0,C223="",TODAY()-N(B223)&gt;N('Ajustes'!$B$3)),"ABIERTO - SIN FECHA DE FIN; ",""))-2)))</f>
        <v/>
      </c>
    </row>
    <row r="224">
      <c r="B224" s="7" t="n"/>
      <c r="C224" s="7" t="n"/>
      <c r="E224" s="8" t="n"/>
      <c r="G224" s="8" t="n"/>
      <c r="I224" s="7" t="n"/>
      <c r="M224" s="7" t="n"/>
      <c r="P224" s="9" t="n"/>
      <c r="R224" s="8">
        <f>IF(NOT(OR(A224&lt;&gt;"",B224&lt;&gt;"",E224&lt;&gt;"")),"",IF(IF(A224="","SIN OBRA; ",IF(COUNTIF('Obras'!$A$2:$A$51,A224)=0,"OBRA NO ESTÁ EN OBRAS; ",""))&amp;IF(N(B224)=0,"SIN FECHA DE INICIO; ","")&amp;IF(D224="","SIN CAUSA; ","")&amp;IF(OR(H224&lt;&gt;"Sí",NOT(OR(J224="Correo",J224="Mensaje de texto",J224="Carta",J224="Aplicación / portal"))),"SIN AVISO POR ESCRITO AL CLIENTE; ","")&amp;IF(AND(N(B224)&gt;0,N(I224)&gt;0,N(I224)-N(B224)&gt;N('Ajustes'!$B$2)),"AVISO DESPUÉS DE AJUSTES; ","")&amp;IF(AND(D224="Decisión / selección del cliente",K224&lt;&gt;"Sí"),"DECISIÓN DEL CLIENTE - SIN VISTO BUENO ESCRITO; ","")&amp;IF(AND(D224="Material en espera",N(M224)=0),"MATERIAL EN ESPERA - SIN NUEVA FECHA; ","")&amp;IF(AND(N224="Sí",O224=""),"FALTA ORDEN DE CAMBIO - SIN NÚM.; ","")&amp;IF(F224="","DÍAS PERDIDOS EN BLANCO; ","")&amp;IF(AND(N(B224)&gt;0,C224="",TODAY()-N(B224)&gt;N('Ajustes'!$B$3)),"ABIERTO - SIN FECHA DE FIN; ","")="","",LEFT(IF(A224="","SIN OBRA; ",IF(COUNTIF('Obras'!$A$2:$A$51,A224)=0,"OBRA NO ESTÁ EN OBRAS; ",""))&amp;IF(N(B224)=0,"SIN FECHA DE INICIO; ","")&amp;IF(D224="","SIN CAUSA; ","")&amp;IF(OR(H224&lt;&gt;"Sí",NOT(OR(J224="Correo",J224="Mensaje de texto",J224="Carta",J224="Aplicación / portal"))),"SIN AVISO POR ESCRITO AL CLIENTE; ","")&amp;IF(AND(N(B224)&gt;0,N(I224)&gt;0,N(I224)-N(B224)&gt;N('Ajustes'!$B$2)),"AVISO DESPUÉS DE AJUSTES; ","")&amp;IF(AND(D224="Decisión / selección del cliente",K224&lt;&gt;"Sí"),"DECISIÓN DEL CLIENTE - SIN VISTO BUENO ESCRITO; ","")&amp;IF(AND(D224="Material en espera",N(M224)=0),"MATERIAL EN ESPERA - SIN NUEVA FECHA; ","")&amp;IF(AND(N224="Sí",O224=""),"FALTA ORDEN DE CAMBIO - SIN NÚM.; ","")&amp;IF(F224="","DÍAS PERDIDOS EN BLANCO; ","")&amp;IF(AND(N(B224)&gt;0,C224="",TODAY()-N(B224)&gt;N('Ajustes'!$B$3)),"ABIERTO - SIN FECHA DE FIN; ",""),LEN(IF(A224="","SIN OBRA; ",IF(COUNTIF('Obras'!$A$2:$A$51,A224)=0,"OBRA NO ESTÁ EN OBRAS; ",""))&amp;IF(N(B224)=0,"SIN FECHA DE INICIO; ","")&amp;IF(D224="","SIN CAUSA; ","")&amp;IF(OR(H224&lt;&gt;"Sí",NOT(OR(J224="Correo",J224="Mensaje de texto",J224="Carta",J224="Aplicación / portal"))),"SIN AVISO POR ESCRITO AL CLIENTE; ","")&amp;IF(AND(N(B224)&gt;0,N(I224)&gt;0,N(I224)-N(B224)&gt;N('Ajustes'!$B$2)),"AVISO DESPUÉS DE AJUSTES; ","")&amp;IF(AND(D224="Decisión / selección del cliente",K224&lt;&gt;"Sí"),"DECISIÓN DEL CLIENTE - SIN VISTO BUENO ESCRITO; ","")&amp;IF(AND(D224="Material en espera",N(M224)=0),"MATERIAL EN ESPERA - SIN NUEVA FECHA; ","")&amp;IF(AND(N224="Sí",O224=""),"FALTA ORDEN DE CAMBIO - SIN NÚM.; ","")&amp;IF(F224="","DÍAS PERDIDOS EN BLANCO; ","")&amp;IF(AND(N(B224)&gt;0,C224="",TODAY()-N(B224)&gt;N('Ajustes'!$B$3)),"ABIERTO - SIN FECHA DE FIN; ",""))-2)))</f>
        <v/>
      </c>
    </row>
    <row r="225">
      <c r="B225" s="7" t="n"/>
      <c r="C225" s="7" t="n"/>
      <c r="E225" s="8" t="n"/>
      <c r="G225" s="8" t="n"/>
      <c r="I225" s="7" t="n"/>
      <c r="M225" s="7" t="n"/>
      <c r="P225" s="9" t="n"/>
      <c r="R225" s="8">
        <f>IF(NOT(OR(A225&lt;&gt;"",B225&lt;&gt;"",E225&lt;&gt;"")),"",IF(IF(A225="","SIN OBRA; ",IF(COUNTIF('Obras'!$A$2:$A$51,A225)=0,"OBRA NO ESTÁ EN OBRAS; ",""))&amp;IF(N(B225)=0,"SIN FECHA DE INICIO; ","")&amp;IF(D225="","SIN CAUSA; ","")&amp;IF(OR(H225&lt;&gt;"Sí",NOT(OR(J225="Correo",J225="Mensaje de texto",J225="Carta",J225="Aplicación / portal"))),"SIN AVISO POR ESCRITO AL CLIENTE; ","")&amp;IF(AND(N(B225)&gt;0,N(I225)&gt;0,N(I225)-N(B225)&gt;N('Ajustes'!$B$2)),"AVISO DESPUÉS DE AJUSTES; ","")&amp;IF(AND(D225="Decisión / selección del cliente",K225&lt;&gt;"Sí"),"DECISIÓN DEL CLIENTE - SIN VISTO BUENO ESCRITO; ","")&amp;IF(AND(D225="Material en espera",N(M225)=0),"MATERIAL EN ESPERA - SIN NUEVA FECHA; ","")&amp;IF(AND(N225="Sí",O225=""),"FALTA ORDEN DE CAMBIO - SIN NÚM.; ","")&amp;IF(F225="","DÍAS PERDIDOS EN BLANCO; ","")&amp;IF(AND(N(B225)&gt;0,C225="",TODAY()-N(B225)&gt;N('Ajustes'!$B$3)),"ABIERTO - SIN FECHA DE FIN; ","")="","",LEFT(IF(A225="","SIN OBRA; ",IF(COUNTIF('Obras'!$A$2:$A$51,A225)=0,"OBRA NO ESTÁ EN OBRAS; ",""))&amp;IF(N(B225)=0,"SIN FECHA DE INICIO; ","")&amp;IF(D225="","SIN CAUSA; ","")&amp;IF(OR(H225&lt;&gt;"Sí",NOT(OR(J225="Correo",J225="Mensaje de texto",J225="Carta",J225="Aplicación / portal"))),"SIN AVISO POR ESCRITO AL CLIENTE; ","")&amp;IF(AND(N(B225)&gt;0,N(I225)&gt;0,N(I225)-N(B225)&gt;N('Ajustes'!$B$2)),"AVISO DESPUÉS DE AJUSTES; ","")&amp;IF(AND(D225="Decisión / selección del cliente",K225&lt;&gt;"Sí"),"DECISIÓN DEL CLIENTE - SIN VISTO BUENO ESCRITO; ","")&amp;IF(AND(D225="Material en espera",N(M225)=0),"MATERIAL EN ESPERA - SIN NUEVA FECHA; ","")&amp;IF(AND(N225="Sí",O225=""),"FALTA ORDEN DE CAMBIO - SIN NÚM.; ","")&amp;IF(F225="","DÍAS PERDIDOS EN BLANCO; ","")&amp;IF(AND(N(B225)&gt;0,C225="",TODAY()-N(B225)&gt;N('Ajustes'!$B$3)),"ABIERTO - SIN FECHA DE FIN; ",""),LEN(IF(A225="","SIN OBRA; ",IF(COUNTIF('Obras'!$A$2:$A$51,A225)=0,"OBRA NO ESTÁ EN OBRAS; ",""))&amp;IF(N(B225)=0,"SIN FECHA DE INICIO; ","")&amp;IF(D225="","SIN CAUSA; ","")&amp;IF(OR(H225&lt;&gt;"Sí",NOT(OR(J225="Correo",J225="Mensaje de texto",J225="Carta",J225="Aplicación / portal"))),"SIN AVISO POR ESCRITO AL CLIENTE; ","")&amp;IF(AND(N(B225)&gt;0,N(I225)&gt;0,N(I225)-N(B225)&gt;N('Ajustes'!$B$2)),"AVISO DESPUÉS DE AJUSTES; ","")&amp;IF(AND(D225="Decisión / selección del cliente",K225&lt;&gt;"Sí"),"DECISIÓN DEL CLIENTE - SIN VISTO BUENO ESCRITO; ","")&amp;IF(AND(D225="Material en espera",N(M225)=0),"MATERIAL EN ESPERA - SIN NUEVA FECHA; ","")&amp;IF(AND(N225="Sí",O225=""),"FALTA ORDEN DE CAMBIO - SIN NÚM.; ","")&amp;IF(F225="","DÍAS PERDIDOS EN BLANCO; ","")&amp;IF(AND(N(B225)&gt;0,C225="",TODAY()-N(B225)&gt;N('Ajustes'!$B$3)),"ABIERTO - SIN FECHA DE FIN; ",""))-2)))</f>
        <v/>
      </c>
    </row>
    <row r="226">
      <c r="B226" s="7" t="n"/>
      <c r="C226" s="7" t="n"/>
      <c r="E226" s="8" t="n"/>
      <c r="G226" s="8" t="n"/>
      <c r="I226" s="7" t="n"/>
      <c r="M226" s="7" t="n"/>
      <c r="P226" s="9" t="n"/>
      <c r="R226" s="8">
        <f>IF(NOT(OR(A226&lt;&gt;"",B226&lt;&gt;"",E226&lt;&gt;"")),"",IF(IF(A226="","SIN OBRA; ",IF(COUNTIF('Obras'!$A$2:$A$51,A226)=0,"OBRA NO ESTÁ EN OBRAS; ",""))&amp;IF(N(B226)=0,"SIN FECHA DE INICIO; ","")&amp;IF(D226="","SIN CAUSA; ","")&amp;IF(OR(H226&lt;&gt;"Sí",NOT(OR(J226="Correo",J226="Mensaje de texto",J226="Carta",J226="Aplicación / portal"))),"SIN AVISO POR ESCRITO AL CLIENTE; ","")&amp;IF(AND(N(B226)&gt;0,N(I226)&gt;0,N(I226)-N(B226)&gt;N('Ajustes'!$B$2)),"AVISO DESPUÉS DE AJUSTES; ","")&amp;IF(AND(D226="Decisión / selección del cliente",K226&lt;&gt;"Sí"),"DECISIÓN DEL CLIENTE - SIN VISTO BUENO ESCRITO; ","")&amp;IF(AND(D226="Material en espera",N(M226)=0),"MATERIAL EN ESPERA - SIN NUEVA FECHA; ","")&amp;IF(AND(N226="Sí",O226=""),"FALTA ORDEN DE CAMBIO - SIN NÚM.; ","")&amp;IF(F226="","DÍAS PERDIDOS EN BLANCO; ","")&amp;IF(AND(N(B226)&gt;0,C226="",TODAY()-N(B226)&gt;N('Ajustes'!$B$3)),"ABIERTO - SIN FECHA DE FIN; ","")="","",LEFT(IF(A226="","SIN OBRA; ",IF(COUNTIF('Obras'!$A$2:$A$51,A226)=0,"OBRA NO ESTÁ EN OBRAS; ",""))&amp;IF(N(B226)=0,"SIN FECHA DE INICIO; ","")&amp;IF(D226="","SIN CAUSA; ","")&amp;IF(OR(H226&lt;&gt;"Sí",NOT(OR(J226="Correo",J226="Mensaje de texto",J226="Carta",J226="Aplicación / portal"))),"SIN AVISO POR ESCRITO AL CLIENTE; ","")&amp;IF(AND(N(B226)&gt;0,N(I226)&gt;0,N(I226)-N(B226)&gt;N('Ajustes'!$B$2)),"AVISO DESPUÉS DE AJUSTES; ","")&amp;IF(AND(D226="Decisión / selección del cliente",K226&lt;&gt;"Sí"),"DECISIÓN DEL CLIENTE - SIN VISTO BUENO ESCRITO; ","")&amp;IF(AND(D226="Material en espera",N(M226)=0),"MATERIAL EN ESPERA - SIN NUEVA FECHA; ","")&amp;IF(AND(N226="Sí",O226=""),"FALTA ORDEN DE CAMBIO - SIN NÚM.; ","")&amp;IF(F226="","DÍAS PERDIDOS EN BLANCO; ","")&amp;IF(AND(N(B226)&gt;0,C226="",TODAY()-N(B226)&gt;N('Ajustes'!$B$3)),"ABIERTO - SIN FECHA DE FIN; ",""),LEN(IF(A226="","SIN OBRA; ",IF(COUNTIF('Obras'!$A$2:$A$51,A226)=0,"OBRA NO ESTÁ EN OBRAS; ",""))&amp;IF(N(B226)=0,"SIN FECHA DE INICIO; ","")&amp;IF(D226="","SIN CAUSA; ","")&amp;IF(OR(H226&lt;&gt;"Sí",NOT(OR(J226="Correo",J226="Mensaje de texto",J226="Carta",J226="Aplicación / portal"))),"SIN AVISO POR ESCRITO AL CLIENTE; ","")&amp;IF(AND(N(B226)&gt;0,N(I226)&gt;0,N(I226)-N(B226)&gt;N('Ajustes'!$B$2)),"AVISO DESPUÉS DE AJUSTES; ","")&amp;IF(AND(D226="Decisión / selección del cliente",K226&lt;&gt;"Sí"),"DECISIÓN DEL CLIENTE - SIN VISTO BUENO ESCRITO; ","")&amp;IF(AND(D226="Material en espera",N(M226)=0),"MATERIAL EN ESPERA - SIN NUEVA FECHA; ","")&amp;IF(AND(N226="Sí",O226=""),"FALTA ORDEN DE CAMBIO - SIN NÚM.; ","")&amp;IF(F226="","DÍAS PERDIDOS EN BLANCO; ","")&amp;IF(AND(N(B226)&gt;0,C226="",TODAY()-N(B226)&gt;N('Ajustes'!$B$3)),"ABIERTO - SIN FECHA DE FIN; ",""))-2)))</f>
        <v/>
      </c>
    </row>
    <row r="227">
      <c r="B227" s="7" t="n"/>
      <c r="C227" s="7" t="n"/>
      <c r="E227" s="8" t="n"/>
      <c r="G227" s="8" t="n"/>
      <c r="I227" s="7" t="n"/>
      <c r="M227" s="7" t="n"/>
      <c r="P227" s="9" t="n"/>
      <c r="R227" s="8">
        <f>IF(NOT(OR(A227&lt;&gt;"",B227&lt;&gt;"",E227&lt;&gt;"")),"",IF(IF(A227="","SIN OBRA; ",IF(COUNTIF('Obras'!$A$2:$A$51,A227)=0,"OBRA NO ESTÁ EN OBRAS; ",""))&amp;IF(N(B227)=0,"SIN FECHA DE INICIO; ","")&amp;IF(D227="","SIN CAUSA; ","")&amp;IF(OR(H227&lt;&gt;"Sí",NOT(OR(J227="Correo",J227="Mensaje de texto",J227="Carta",J227="Aplicación / portal"))),"SIN AVISO POR ESCRITO AL CLIENTE; ","")&amp;IF(AND(N(B227)&gt;0,N(I227)&gt;0,N(I227)-N(B227)&gt;N('Ajustes'!$B$2)),"AVISO DESPUÉS DE AJUSTES; ","")&amp;IF(AND(D227="Decisión / selección del cliente",K227&lt;&gt;"Sí"),"DECISIÓN DEL CLIENTE - SIN VISTO BUENO ESCRITO; ","")&amp;IF(AND(D227="Material en espera",N(M227)=0),"MATERIAL EN ESPERA - SIN NUEVA FECHA; ","")&amp;IF(AND(N227="Sí",O227=""),"FALTA ORDEN DE CAMBIO - SIN NÚM.; ","")&amp;IF(F227="","DÍAS PERDIDOS EN BLANCO; ","")&amp;IF(AND(N(B227)&gt;0,C227="",TODAY()-N(B227)&gt;N('Ajustes'!$B$3)),"ABIERTO - SIN FECHA DE FIN; ","")="","",LEFT(IF(A227="","SIN OBRA; ",IF(COUNTIF('Obras'!$A$2:$A$51,A227)=0,"OBRA NO ESTÁ EN OBRAS; ",""))&amp;IF(N(B227)=0,"SIN FECHA DE INICIO; ","")&amp;IF(D227="","SIN CAUSA; ","")&amp;IF(OR(H227&lt;&gt;"Sí",NOT(OR(J227="Correo",J227="Mensaje de texto",J227="Carta",J227="Aplicación / portal"))),"SIN AVISO POR ESCRITO AL CLIENTE; ","")&amp;IF(AND(N(B227)&gt;0,N(I227)&gt;0,N(I227)-N(B227)&gt;N('Ajustes'!$B$2)),"AVISO DESPUÉS DE AJUSTES; ","")&amp;IF(AND(D227="Decisión / selección del cliente",K227&lt;&gt;"Sí"),"DECISIÓN DEL CLIENTE - SIN VISTO BUENO ESCRITO; ","")&amp;IF(AND(D227="Material en espera",N(M227)=0),"MATERIAL EN ESPERA - SIN NUEVA FECHA; ","")&amp;IF(AND(N227="Sí",O227=""),"FALTA ORDEN DE CAMBIO - SIN NÚM.; ","")&amp;IF(F227="","DÍAS PERDIDOS EN BLANCO; ","")&amp;IF(AND(N(B227)&gt;0,C227="",TODAY()-N(B227)&gt;N('Ajustes'!$B$3)),"ABIERTO - SIN FECHA DE FIN; ",""),LEN(IF(A227="","SIN OBRA; ",IF(COUNTIF('Obras'!$A$2:$A$51,A227)=0,"OBRA NO ESTÁ EN OBRAS; ",""))&amp;IF(N(B227)=0,"SIN FECHA DE INICIO; ","")&amp;IF(D227="","SIN CAUSA; ","")&amp;IF(OR(H227&lt;&gt;"Sí",NOT(OR(J227="Correo",J227="Mensaje de texto",J227="Carta",J227="Aplicación / portal"))),"SIN AVISO POR ESCRITO AL CLIENTE; ","")&amp;IF(AND(N(B227)&gt;0,N(I227)&gt;0,N(I227)-N(B227)&gt;N('Ajustes'!$B$2)),"AVISO DESPUÉS DE AJUSTES; ","")&amp;IF(AND(D227="Decisión / selección del cliente",K227&lt;&gt;"Sí"),"DECISIÓN DEL CLIENTE - SIN VISTO BUENO ESCRITO; ","")&amp;IF(AND(D227="Material en espera",N(M227)=0),"MATERIAL EN ESPERA - SIN NUEVA FECHA; ","")&amp;IF(AND(N227="Sí",O227=""),"FALTA ORDEN DE CAMBIO - SIN NÚM.; ","")&amp;IF(F227="","DÍAS PERDIDOS EN BLANCO; ","")&amp;IF(AND(N(B227)&gt;0,C227="",TODAY()-N(B227)&gt;N('Ajustes'!$B$3)),"ABIERTO - SIN FECHA DE FIN; ",""))-2)))</f>
        <v/>
      </c>
    </row>
    <row r="228">
      <c r="B228" s="7" t="n"/>
      <c r="C228" s="7" t="n"/>
      <c r="E228" s="8" t="n"/>
      <c r="G228" s="8" t="n"/>
      <c r="I228" s="7" t="n"/>
      <c r="M228" s="7" t="n"/>
      <c r="P228" s="9" t="n"/>
      <c r="R228" s="8">
        <f>IF(NOT(OR(A228&lt;&gt;"",B228&lt;&gt;"",E228&lt;&gt;"")),"",IF(IF(A228="","SIN OBRA; ",IF(COUNTIF('Obras'!$A$2:$A$51,A228)=0,"OBRA NO ESTÁ EN OBRAS; ",""))&amp;IF(N(B228)=0,"SIN FECHA DE INICIO; ","")&amp;IF(D228="","SIN CAUSA; ","")&amp;IF(OR(H228&lt;&gt;"Sí",NOT(OR(J228="Correo",J228="Mensaje de texto",J228="Carta",J228="Aplicación / portal"))),"SIN AVISO POR ESCRITO AL CLIENTE; ","")&amp;IF(AND(N(B228)&gt;0,N(I228)&gt;0,N(I228)-N(B228)&gt;N('Ajustes'!$B$2)),"AVISO DESPUÉS DE AJUSTES; ","")&amp;IF(AND(D228="Decisión / selección del cliente",K228&lt;&gt;"Sí"),"DECISIÓN DEL CLIENTE - SIN VISTO BUENO ESCRITO; ","")&amp;IF(AND(D228="Material en espera",N(M228)=0),"MATERIAL EN ESPERA - SIN NUEVA FECHA; ","")&amp;IF(AND(N228="Sí",O228=""),"FALTA ORDEN DE CAMBIO - SIN NÚM.; ","")&amp;IF(F228="","DÍAS PERDIDOS EN BLANCO; ","")&amp;IF(AND(N(B228)&gt;0,C228="",TODAY()-N(B228)&gt;N('Ajustes'!$B$3)),"ABIERTO - SIN FECHA DE FIN; ","")="","",LEFT(IF(A228="","SIN OBRA; ",IF(COUNTIF('Obras'!$A$2:$A$51,A228)=0,"OBRA NO ESTÁ EN OBRAS; ",""))&amp;IF(N(B228)=0,"SIN FECHA DE INICIO; ","")&amp;IF(D228="","SIN CAUSA; ","")&amp;IF(OR(H228&lt;&gt;"Sí",NOT(OR(J228="Correo",J228="Mensaje de texto",J228="Carta",J228="Aplicación / portal"))),"SIN AVISO POR ESCRITO AL CLIENTE; ","")&amp;IF(AND(N(B228)&gt;0,N(I228)&gt;0,N(I228)-N(B228)&gt;N('Ajustes'!$B$2)),"AVISO DESPUÉS DE AJUSTES; ","")&amp;IF(AND(D228="Decisión / selección del cliente",K228&lt;&gt;"Sí"),"DECISIÓN DEL CLIENTE - SIN VISTO BUENO ESCRITO; ","")&amp;IF(AND(D228="Material en espera",N(M228)=0),"MATERIAL EN ESPERA - SIN NUEVA FECHA; ","")&amp;IF(AND(N228="Sí",O228=""),"FALTA ORDEN DE CAMBIO - SIN NÚM.; ","")&amp;IF(F228="","DÍAS PERDIDOS EN BLANCO; ","")&amp;IF(AND(N(B228)&gt;0,C228="",TODAY()-N(B228)&gt;N('Ajustes'!$B$3)),"ABIERTO - SIN FECHA DE FIN; ",""),LEN(IF(A228="","SIN OBRA; ",IF(COUNTIF('Obras'!$A$2:$A$51,A228)=0,"OBRA NO ESTÁ EN OBRAS; ",""))&amp;IF(N(B228)=0,"SIN FECHA DE INICIO; ","")&amp;IF(D228="","SIN CAUSA; ","")&amp;IF(OR(H228&lt;&gt;"Sí",NOT(OR(J228="Correo",J228="Mensaje de texto",J228="Carta",J228="Aplicación / portal"))),"SIN AVISO POR ESCRITO AL CLIENTE; ","")&amp;IF(AND(N(B228)&gt;0,N(I228)&gt;0,N(I228)-N(B228)&gt;N('Ajustes'!$B$2)),"AVISO DESPUÉS DE AJUSTES; ","")&amp;IF(AND(D228="Decisión / selección del cliente",K228&lt;&gt;"Sí"),"DECISIÓN DEL CLIENTE - SIN VISTO BUENO ESCRITO; ","")&amp;IF(AND(D228="Material en espera",N(M228)=0),"MATERIAL EN ESPERA - SIN NUEVA FECHA; ","")&amp;IF(AND(N228="Sí",O228=""),"FALTA ORDEN DE CAMBIO - SIN NÚM.; ","")&amp;IF(F228="","DÍAS PERDIDOS EN BLANCO; ","")&amp;IF(AND(N(B228)&gt;0,C228="",TODAY()-N(B228)&gt;N('Ajustes'!$B$3)),"ABIERTO - SIN FECHA DE FIN; ",""))-2)))</f>
        <v/>
      </c>
    </row>
    <row r="229">
      <c r="B229" s="7" t="n"/>
      <c r="C229" s="7" t="n"/>
      <c r="E229" s="8" t="n"/>
      <c r="G229" s="8" t="n"/>
      <c r="I229" s="7" t="n"/>
      <c r="M229" s="7" t="n"/>
      <c r="P229" s="9" t="n"/>
      <c r="R229" s="8">
        <f>IF(NOT(OR(A229&lt;&gt;"",B229&lt;&gt;"",E229&lt;&gt;"")),"",IF(IF(A229="","SIN OBRA; ",IF(COUNTIF('Obras'!$A$2:$A$51,A229)=0,"OBRA NO ESTÁ EN OBRAS; ",""))&amp;IF(N(B229)=0,"SIN FECHA DE INICIO; ","")&amp;IF(D229="","SIN CAUSA; ","")&amp;IF(OR(H229&lt;&gt;"Sí",NOT(OR(J229="Correo",J229="Mensaje de texto",J229="Carta",J229="Aplicación / portal"))),"SIN AVISO POR ESCRITO AL CLIENTE; ","")&amp;IF(AND(N(B229)&gt;0,N(I229)&gt;0,N(I229)-N(B229)&gt;N('Ajustes'!$B$2)),"AVISO DESPUÉS DE AJUSTES; ","")&amp;IF(AND(D229="Decisión / selección del cliente",K229&lt;&gt;"Sí"),"DECISIÓN DEL CLIENTE - SIN VISTO BUENO ESCRITO; ","")&amp;IF(AND(D229="Material en espera",N(M229)=0),"MATERIAL EN ESPERA - SIN NUEVA FECHA; ","")&amp;IF(AND(N229="Sí",O229=""),"FALTA ORDEN DE CAMBIO - SIN NÚM.; ","")&amp;IF(F229="","DÍAS PERDIDOS EN BLANCO; ","")&amp;IF(AND(N(B229)&gt;0,C229="",TODAY()-N(B229)&gt;N('Ajustes'!$B$3)),"ABIERTO - SIN FECHA DE FIN; ","")="","",LEFT(IF(A229="","SIN OBRA; ",IF(COUNTIF('Obras'!$A$2:$A$51,A229)=0,"OBRA NO ESTÁ EN OBRAS; ",""))&amp;IF(N(B229)=0,"SIN FECHA DE INICIO; ","")&amp;IF(D229="","SIN CAUSA; ","")&amp;IF(OR(H229&lt;&gt;"Sí",NOT(OR(J229="Correo",J229="Mensaje de texto",J229="Carta",J229="Aplicación / portal"))),"SIN AVISO POR ESCRITO AL CLIENTE; ","")&amp;IF(AND(N(B229)&gt;0,N(I229)&gt;0,N(I229)-N(B229)&gt;N('Ajustes'!$B$2)),"AVISO DESPUÉS DE AJUSTES; ","")&amp;IF(AND(D229="Decisión / selección del cliente",K229&lt;&gt;"Sí"),"DECISIÓN DEL CLIENTE - SIN VISTO BUENO ESCRITO; ","")&amp;IF(AND(D229="Material en espera",N(M229)=0),"MATERIAL EN ESPERA - SIN NUEVA FECHA; ","")&amp;IF(AND(N229="Sí",O229=""),"FALTA ORDEN DE CAMBIO - SIN NÚM.; ","")&amp;IF(F229="","DÍAS PERDIDOS EN BLANCO; ","")&amp;IF(AND(N(B229)&gt;0,C229="",TODAY()-N(B229)&gt;N('Ajustes'!$B$3)),"ABIERTO - SIN FECHA DE FIN; ",""),LEN(IF(A229="","SIN OBRA; ",IF(COUNTIF('Obras'!$A$2:$A$51,A229)=0,"OBRA NO ESTÁ EN OBRAS; ",""))&amp;IF(N(B229)=0,"SIN FECHA DE INICIO; ","")&amp;IF(D229="","SIN CAUSA; ","")&amp;IF(OR(H229&lt;&gt;"Sí",NOT(OR(J229="Correo",J229="Mensaje de texto",J229="Carta",J229="Aplicación / portal"))),"SIN AVISO POR ESCRITO AL CLIENTE; ","")&amp;IF(AND(N(B229)&gt;0,N(I229)&gt;0,N(I229)-N(B229)&gt;N('Ajustes'!$B$2)),"AVISO DESPUÉS DE AJUSTES; ","")&amp;IF(AND(D229="Decisión / selección del cliente",K229&lt;&gt;"Sí"),"DECISIÓN DEL CLIENTE - SIN VISTO BUENO ESCRITO; ","")&amp;IF(AND(D229="Material en espera",N(M229)=0),"MATERIAL EN ESPERA - SIN NUEVA FECHA; ","")&amp;IF(AND(N229="Sí",O229=""),"FALTA ORDEN DE CAMBIO - SIN NÚM.; ","")&amp;IF(F229="","DÍAS PERDIDOS EN BLANCO; ","")&amp;IF(AND(N(B229)&gt;0,C229="",TODAY()-N(B229)&gt;N('Ajustes'!$B$3)),"ABIERTO - SIN FECHA DE FIN; ",""))-2)))</f>
        <v/>
      </c>
    </row>
    <row r="230">
      <c r="B230" s="7" t="n"/>
      <c r="C230" s="7" t="n"/>
      <c r="E230" s="8" t="n"/>
      <c r="G230" s="8" t="n"/>
      <c r="I230" s="7" t="n"/>
      <c r="M230" s="7" t="n"/>
      <c r="P230" s="9" t="n"/>
      <c r="R230" s="8">
        <f>IF(NOT(OR(A230&lt;&gt;"",B230&lt;&gt;"",E230&lt;&gt;"")),"",IF(IF(A230="","SIN OBRA; ",IF(COUNTIF('Obras'!$A$2:$A$51,A230)=0,"OBRA NO ESTÁ EN OBRAS; ",""))&amp;IF(N(B230)=0,"SIN FECHA DE INICIO; ","")&amp;IF(D230="","SIN CAUSA; ","")&amp;IF(OR(H230&lt;&gt;"Sí",NOT(OR(J230="Correo",J230="Mensaje de texto",J230="Carta",J230="Aplicación / portal"))),"SIN AVISO POR ESCRITO AL CLIENTE; ","")&amp;IF(AND(N(B230)&gt;0,N(I230)&gt;0,N(I230)-N(B230)&gt;N('Ajustes'!$B$2)),"AVISO DESPUÉS DE AJUSTES; ","")&amp;IF(AND(D230="Decisión / selección del cliente",K230&lt;&gt;"Sí"),"DECISIÓN DEL CLIENTE - SIN VISTO BUENO ESCRITO; ","")&amp;IF(AND(D230="Material en espera",N(M230)=0),"MATERIAL EN ESPERA - SIN NUEVA FECHA; ","")&amp;IF(AND(N230="Sí",O230=""),"FALTA ORDEN DE CAMBIO - SIN NÚM.; ","")&amp;IF(F230="","DÍAS PERDIDOS EN BLANCO; ","")&amp;IF(AND(N(B230)&gt;0,C230="",TODAY()-N(B230)&gt;N('Ajustes'!$B$3)),"ABIERTO - SIN FECHA DE FIN; ","")="","",LEFT(IF(A230="","SIN OBRA; ",IF(COUNTIF('Obras'!$A$2:$A$51,A230)=0,"OBRA NO ESTÁ EN OBRAS; ",""))&amp;IF(N(B230)=0,"SIN FECHA DE INICIO; ","")&amp;IF(D230="","SIN CAUSA; ","")&amp;IF(OR(H230&lt;&gt;"Sí",NOT(OR(J230="Correo",J230="Mensaje de texto",J230="Carta",J230="Aplicación / portal"))),"SIN AVISO POR ESCRITO AL CLIENTE; ","")&amp;IF(AND(N(B230)&gt;0,N(I230)&gt;0,N(I230)-N(B230)&gt;N('Ajustes'!$B$2)),"AVISO DESPUÉS DE AJUSTES; ","")&amp;IF(AND(D230="Decisión / selección del cliente",K230&lt;&gt;"Sí"),"DECISIÓN DEL CLIENTE - SIN VISTO BUENO ESCRITO; ","")&amp;IF(AND(D230="Material en espera",N(M230)=0),"MATERIAL EN ESPERA - SIN NUEVA FECHA; ","")&amp;IF(AND(N230="Sí",O230=""),"FALTA ORDEN DE CAMBIO - SIN NÚM.; ","")&amp;IF(F230="","DÍAS PERDIDOS EN BLANCO; ","")&amp;IF(AND(N(B230)&gt;0,C230="",TODAY()-N(B230)&gt;N('Ajustes'!$B$3)),"ABIERTO - SIN FECHA DE FIN; ",""),LEN(IF(A230="","SIN OBRA; ",IF(COUNTIF('Obras'!$A$2:$A$51,A230)=0,"OBRA NO ESTÁ EN OBRAS; ",""))&amp;IF(N(B230)=0,"SIN FECHA DE INICIO; ","")&amp;IF(D230="","SIN CAUSA; ","")&amp;IF(OR(H230&lt;&gt;"Sí",NOT(OR(J230="Correo",J230="Mensaje de texto",J230="Carta",J230="Aplicación / portal"))),"SIN AVISO POR ESCRITO AL CLIENTE; ","")&amp;IF(AND(N(B230)&gt;0,N(I230)&gt;0,N(I230)-N(B230)&gt;N('Ajustes'!$B$2)),"AVISO DESPUÉS DE AJUSTES; ","")&amp;IF(AND(D230="Decisión / selección del cliente",K230&lt;&gt;"Sí"),"DECISIÓN DEL CLIENTE - SIN VISTO BUENO ESCRITO; ","")&amp;IF(AND(D230="Material en espera",N(M230)=0),"MATERIAL EN ESPERA - SIN NUEVA FECHA; ","")&amp;IF(AND(N230="Sí",O230=""),"FALTA ORDEN DE CAMBIO - SIN NÚM.; ","")&amp;IF(F230="","DÍAS PERDIDOS EN BLANCO; ","")&amp;IF(AND(N(B230)&gt;0,C230="",TODAY()-N(B230)&gt;N('Ajustes'!$B$3)),"ABIERTO - SIN FECHA DE FIN; ",""))-2)))</f>
        <v/>
      </c>
    </row>
    <row r="231">
      <c r="B231" s="7" t="n"/>
      <c r="C231" s="7" t="n"/>
      <c r="E231" s="8" t="n"/>
      <c r="G231" s="8" t="n"/>
      <c r="I231" s="7" t="n"/>
      <c r="M231" s="7" t="n"/>
      <c r="P231" s="9" t="n"/>
      <c r="R231" s="8">
        <f>IF(NOT(OR(A231&lt;&gt;"",B231&lt;&gt;"",E231&lt;&gt;"")),"",IF(IF(A231="","SIN OBRA; ",IF(COUNTIF('Obras'!$A$2:$A$51,A231)=0,"OBRA NO ESTÁ EN OBRAS; ",""))&amp;IF(N(B231)=0,"SIN FECHA DE INICIO; ","")&amp;IF(D231="","SIN CAUSA; ","")&amp;IF(OR(H231&lt;&gt;"Sí",NOT(OR(J231="Correo",J231="Mensaje de texto",J231="Carta",J231="Aplicación / portal"))),"SIN AVISO POR ESCRITO AL CLIENTE; ","")&amp;IF(AND(N(B231)&gt;0,N(I231)&gt;0,N(I231)-N(B231)&gt;N('Ajustes'!$B$2)),"AVISO DESPUÉS DE AJUSTES; ","")&amp;IF(AND(D231="Decisión / selección del cliente",K231&lt;&gt;"Sí"),"DECISIÓN DEL CLIENTE - SIN VISTO BUENO ESCRITO; ","")&amp;IF(AND(D231="Material en espera",N(M231)=0),"MATERIAL EN ESPERA - SIN NUEVA FECHA; ","")&amp;IF(AND(N231="Sí",O231=""),"FALTA ORDEN DE CAMBIO - SIN NÚM.; ","")&amp;IF(F231="","DÍAS PERDIDOS EN BLANCO; ","")&amp;IF(AND(N(B231)&gt;0,C231="",TODAY()-N(B231)&gt;N('Ajustes'!$B$3)),"ABIERTO - SIN FECHA DE FIN; ","")="","",LEFT(IF(A231="","SIN OBRA; ",IF(COUNTIF('Obras'!$A$2:$A$51,A231)=0,"OBRA NO ESTÁ EN OBRAS; ",""))&amp;IF(N(B231)=0,"SIN FECHA DE INICIO; ","")&amp;IF(D231="","SIN CAUSA; ","")&amp;IF(OR(H231&lt;&gt;"Sí",NOT(OR(J231="Correo",J231="Mensaje de texto",J231="Carta",J231="Aplicación / portal"))),"SIN AVISO POR ESCRITO AL CLIENTE; ","")&amp;IF(AND(N(B231)&gt;0,N(I231)&gt;0,N(I231)-N(B231)&gt;N('Ajustes'!$B$2)),"AVISO DESPUÉS DE AJUSTES; ","")&amp;IF(AND(D231="Decisión / selección del cliente",K231&lt;&gt;"Sí"),"DECISIÓN DEL CLIENTE - SIN VISTO BUENO ESCRITO; ","")&amp;IF(AND(D231="Material en espera",N(M231)=0),"MATERIAL EN ESPERA - SIN NUEVA FECHA; ","")&amp;IF(AND(N231="Sí",O231=""),"FALTA ORDEN DE CAMBIO - SIN NÚM.; ","")&amp;IF(F231="","DÍAS PERDIDOS EN BLANCO; ","")&amp;IF(AND(N(B231)&gt;0,C231="",TODAY()-N(B231)&gt;N('Ajustes'!$B$3)),"ABIERTO - SIN FECHA DE FIN; ",""),LEN(IF(A231="","SIN OBRA; ",IF(COUNTIF('Obras'!$A$2:$A$51,A231)=0,"OBRA NO ESTÁ EN OBRAS; ",""))&amp;IF(N(B231)=0,"SIN FECHA DE INICIO; ","")&amp;IF(D231="","SIN CAUSA; ","")&amp;IF(OR(H231&lt;&gt;"Sí",NOT(OR(J231="Correo",J231="Mensaje de texto",J231="Carta",J231="Aplicación / portal"))),"SIN AVISO POR ESCRITO AL CLIENTE; ","")&amp;IF(AND(N(B231)&gt;0,N(I231)&gt;0,N(I231)-N(B231)&gt;N('Ajustes'!$B$2)),"AVISO DESPUÉS DE AJUSTES; ","")&amp;IF(AND(D231="Decisión / selección del cliente",K231&lt;&gt;"Sí"),"DECISIÓN DEL CLIENTE - SIN VISTO BUENO ESCRITO; ","")&amp;IF(AND(D231="Material en espera",N(M231)=0),"MATERIAL EN ESPERA - SIN NUEVA FECHA; ","")&amp;IF(AND(N231="Sí",O231=""),"FALTA ORDEN DE CAMBIO - SIN NÚM.; ","")&amp;IF(F231="","DÍAS PERDIDOS EN BLANCO; ","")&amp;IF(AND(N(B231)&gt;0,C231="",TODAY()-N(B231)&gt;N('Ajustes'!$B$3)),"ABIERTO - SIN FECHA DE FIN; ",""))-2)))</f>
        <v/>
      </c>
    </row>
    <row r="232">
      <c r="B232" s="7" t="n"/>
      <c r="C232" s="7" t="n"/>
      <c r="E232" s="8" t="n"/>
      <c r="G232" s="8" t="n"/>
      <c r="I232" s="7" t="n"/>
      <c r="M232" s="7" t="n"/>
      <c r="P232" s="9" t="n"/>
      <c r="R232" s="8">
        <f>IF(NOT(OR(A232&lt;&gt;"",B232&lt;&gt;"",E232&lt;&gt;"")),"",IF(IF(A232="","SIN OBRA; ",IF(COUNTIF('Obras'!$A$2:$A$51,A232)=0,"OBRA NO ESTÁ EN OBRAS; ",""))&amp;IF(N(B232)=0,"SIN FECHA DE INICIO; ","")&amp;IF(D232="","SIN CAUSA; ","")&amp;IF(OR(H232&lt;&gt;"Sí",NOT(OR(J232="Correo",J232="Mensaje de texto",J232="Carta",J232="Aplicación / portal"))),"SIN AVISO POR ESCRITO AL CLIENTE; ","")&amp;IF(AND(N(B232)&gt;0,N(I232)&gt;0,N(I232)-N(B232)&gt;N('Ajustes'!$B$2)),"AVISO DESPUÉS DE AJUSTES; ","")&amp;IF(AND(D232="Decisión / selección del cliente",K232&lt;&gt;"Sí"),"DECISIÓN DEL CLIENTE - SIN VISTO BUENO ESCRITO; ","")&amp;IF(AND(D232="Material en espera",N(M232)=0),"MATERIAL EN ESPERA - SIN NUEVA FECHA; ","")&amp;IF(AND(N232="Sí",O232=""),"FALTA ORDEN DE CAMBIO - SIN NÚM.; ","")&amp;IF(F232="","DÍAS PERDIDOS EN BLANCO; ","")&amp;IF(AND(N(B232)&gt;0,C232="",TODAY()-N(B232)&gt;N('Ajustes'!$B$3)),"ABIERTO - SIN FECHA DE FIN; ","")="","",LEFT(IF(A232="","SIN OBRA; ",IF(COUNTIF('Obras'!$A$2:$A$51,A232)=0,"OBRA NO ESTÁ EN OBRAS; ",""))&amp;IF(N(B232)=0,"SIN FECHA DE INICIO; ","")&amp;IF(D232="","SIN CAUSA; ","")&amp;IF(OR(H232&lt;&gt;"Sí",NOT(OR(J232="Correo",J232="Mensaje de texto",J232="Carta",J232="Aplicación / portal"))),"SIN AVISO POR ESCRITO AL CLIENTE; ","")&amp;IF(AND(N(B232)&gt;0,N(I232)&gt;0,N(I232)-N(B232)&gt;N('Ajustes'!$B$2)),"AVISO DESPUÉS DE AJUSTES; ","")&amp;IF(AND(D232="Decisión / selección del cliente",K232&lt;&gt;"Sí"),"DECISIÓN DEL CLIENTE - SIN VISTO BUENO ESCRITO; ","")&amp;IF(AND(D232="Material en espera",N(M232)=0),"MATERIAL EN ESPERA - SIN NUEVA FECHA; ","")&amp;IF(AND(N232="Sí",O232=""),"FALTA ORDEN DE CAMBIO - SIN NÚM.; ","")&amp;IF(F232="","DÍAS PERDIDOS EN BLANCO; ","")&amp;IF(AND(N(B232)&gt;0,C232="",TODAY()-N(B232)&gt;N('Ajustes'!$B$3)),"ABIERTO - SIN FECHA DE FIN; ",""),LEN(IF(A232="","SIN OBRA; ",IF(COUNTIF('Obras'!$A$2:$A$51,A232)=0,"OBRA NO ESTÁ EN OBRAS; ",""))&amp;IF(N(B232)=0,"SIN FECHA DE INICIO; ","")&amp;IF(D232="","SIN CAUSA; ","")&amp;IF(OR(H232&lt;&gt;"Sí",NOT(OR(J232="Correo",J232="Mensaje de texto",J232="Carta",J232="Aplicación / portal"))),"SIN AVISO POR ESCRITO AL CLIENTE; ","")&amp;IF(AND(N(B232)&gt;0,N(I232)&gt;0,N(I232)-N(B232)&gt;N('Ajustes'!$B$2)),"AVISO DESPUÉS DE AJUSTES; ","")&amp;IF(AND(D232="Decisión / selección del cliente",K232&lt;&gt;"Sí"),"DECISIÓN DEL CLIENTE - SIN VISTO BUENO ESCRITO; ","")&amp;IF(AND(D232="Material en espera",N(M232)=0),"MATERIAL EN ESPERA - SIN NUEVA FECHA; ","")&amp;IF(AND(N232="Sí",O232=""),"FALTA ORDEN DE CAMBIO - SIN NÚM.; ","")&amp;IF(F232="","DÍAS PERDIDOS EN BLANCO; ","")&amp;IF(AND(N(B232)&gt;0,C232="",TODAY()-N(B232)&gt;N('Ajustes'!$B$3)),"ABIERTO - SIN FECHA DE FIN; ",""))-2)))</f>
        <v/>
      </c>
    </row>
    <row r="233">
      <c r="B233" s="7" t="n"/>
      <c r="C233" s="7" t="n"/>
      <c r="E233" s="8" t="n"/>
      <c r="G233" s="8" t="n"/>
      <c r="I233" s="7" t="n"/>
      <c r="M233" s="7" t="n"/>
      <c r="P233" s="9" t="n"/>
      <c r="R233" s="8">
        <f>IF(NOT(OR(A233&lt;&gt;"",B233&lt;&gt;"",E233&lt;&gt;"")),"",IF(IF(A233="","SIN OBRA; ",IF(COUNTIF('Obras'!$A$2:$A$51,A233)=0,"OBRA NO ESTÁ EN OBRAS; ",""))&amp;IF(N(B233)=0,"SIN FECHA DE INICIO; ","")&amp;IF(D233="","SIN CAUSA; ","")&amp;IF(OR(H233&lt;&gt;"Sí",NOT(OR(J233="Correo",J233="Mensaje de texto",J233="Carta",J233="Aplicación / portal"))),"SIN AVISO POR ESCRITO AL CLIENTE; ","")&amp;IF(AND(N(B233)&gt;0,N(I233)&gt;0,N(I233)-N(B233)&gt;N('Ajustes'!$B$2)),"AVISO DESPUÉS DE AJUSTES; ","")&amp;IF(AND(D233="Decisión / selección del cliente",K233&lt;&gt;"Sí"),"DECISIÓN DEL CLIENTE - SIN VISTO BUENO ESCRITO; ","")&amp;IF(AND(D233="Material en espera",N(M233)=0),"MATERIAL EN ESPERA - SIN NUEVA FECHA; ","")&amp;IF(AND(N233="Sí",O233=""),"FALTA ORDEN DE CAMBIO - SIN NÚM.; ","")&amp;IF(F233="","DÍAS PERDIDOS EN BLANCO; ","")&amp;IF(AND(N(B233)&gt;0,C233="",TODAY()-N(B233)&gt;N('Ajustes'!$B$3)),"ABIERTO - SIN FECHA DE FIN; ","")="","",LEFT(IF(A233="","SIN OBRA; ",IF(COUNTIF('Obras'!$A$2:$A$51,A233)=0,"OBRA NO ESTÁ EN OBRAS; ",""))&amp;IF(N(B233)=0,"SIN FECHA DE INICIO; ","")&amp;IF(D233="","SIN CAUSA; ","")&amp;IF(OR(H233&lt;&gt;"Sí",NOT(OR(J233="Correo",J233="Mensaje de texto",J233="Carta",J233="Aplicación / portal"))),"SIN AVISO POR ESCRITO AL CLIENTE; ","")&amp;IF(AND(N(B233)&gt;0,N(I233)&gt;0,N(I233)-N(B233)&gt;N('Ajustes'!$B$2)),"AVISO DESPUÉS DE AJUSTES; ","")&amp;IF(AND(D233="Decisión / selección del cliente",K233&lt;&gt;"Sí"),"DECISIÓN DEL CLIENTE - SIN VISTO BUENO ESCRITO; ","")&amp;IF(AND(D233="Material en espera",N(M233)=0),"MATERIAL EN ESPERA - SIN NUEVA FECHA; ","")&amp;IF(AND(N233="Sí",O233=""),"FALTA ORDEN DE CAMBIO - SIN NÚM.; ","")&amp;IF(F233="","DÍAS PERDIDOS EN BLANCO; ","")&amp;IF(AND(N(B233)&gt;0,C233="",TODAY()-N(B233)&gt;N('Ajustes'!$B$3)),"ABIERTO - SIN FECHA DE FIN; ",""),LEN(IF(A233="","SIN OBRA; ",IF(COUNTIF('Obras'!$A$2:$A$51,A233)=0,"OBRA NO ESTÁ EN OBRAS; ",""))&amp;IF(N(B233)=0,"SIN FECHA DE INICIO; ","")&amp;IF(D233="","SIN CAUSA; ","")&amp;IF(OR(H233&lt;&gt;"Sí",NOT(OR(J233="Correo",J233="Mensaje de texto",J233="Carta",J233="Aplicación / portal"))),"SIN AVISO POR ESCRITO AL CLIENTE; ","")&amp;IF(AND(N(B233)&gt;0,N(I233)&gt;0,N(I233)-N(B233)&gt;N('Ajustes'!$B$2)),"AVISO DESPUÉS DE AJUSTES; ","")&amp;IF(AND(D233="Decisión / selección del cliente",K233&lt;&gt;"Sí"),"DECISIÓN DEL CLIENTE - SIN VISTO BUENO ESCRITO; ","")&amp;IF(AND(D233="Material en espera",N(M233)=0),"MATERIAL EN ESPERA - SIN NUEVA FECHA; ","")&amp;IF(AND(N233="Sí",O233=""),"FALTA ORDEN DE CAMBIO - SIN NÚM.; ","")&amp;IF(F233="","DÍAS PERDIDOS EN BLANCO; ","")&amp;IF(AND(N(B233)&gt;0,C233="",TODAY()-N(B233)&gt;N('Ajustes'!$B$3)),"ABIERTO - SIN FECHA DE FIN; ",""))-2)))</f>
        <v/>
      </c>
    </row>
    <row r="234">
      <c r="B234" s="7" t="n"/>
      <c r="C234" s="7" t="n"/>
      <c r="E234" s="8" t="n"/>
      <c r="G234" s="8" t="n"/>
      <c r="I234" s="7" t="n"/>
      <c r="M234" s="7" t="n"/>
      <c r="P234" s="9" t="n"/>
      <c r="R234" s="8">
        <f>IF(NOT(OR(A234&lt;&gt;"",B234&lt;&gt;"",E234&lt;&gt;"")),"",IF(IF(A234="","SIN OBRA; ",IF(COUNTIF('Obras'!$A$2:$A$51,A234)=0,"OBRA NO ESTÁ EN OBRAS; ",""))&amp;IF(N(B234)=0,"SIN FECHA DE INICIO; ","")&amp;IF(D234="","SIN CAUSA; ","")&amp;IF(OR(H234&lt;&gt;"Sí",NOT(OR(J234="Correo",J234="Mensaje de texto",J234="Carta",J234="Aplicación / portal"))),"SIN AVISO POR ESCRITO AL CLIENTE; ","")&amp;IF(AND(N(B234)&gt;0,N(I234)&gt;0,N(I234)-N(B234)&gt;N('Ajustes'!$B$2)),"AVISO DESPUÉS DE AJUSTES; ","")&amp;IF(AND(D234="Decisión / selección del cliente",K234&lt;&gt;"Sí"),"DECISIÓN DEL CLIENTE - SIN VISTO BUENO ESCRITO; ","")&amp;IF(AND(D234="Material en espera",N(M234)=0),"MATERIAL EN ESPERA - SIN NUEVA FECHA; ","")&amp;IF(AND(N234="Sí",O234=""),"FALTA ORDEN DE CAMBIO - SIN NÚM.; ","")&amp;IF(F234="","DÍAS PERDIDOS EN BLANCO; ","")&amp;IF(AND(N(B234)&gt;0,C234="",TODAY()-N(B234)&gt;N('Ajustes'!$B$3)),"ABIERTO - SIN FECHA DE FIN; ","")="","",LEFT(IF(A234="","SIN OBRA; ",IF(COUNTIF('Obras'!$A$2:$A$51,A234)=0,"OBRA NO ESTÁ EN OBRAS; ",""))&amp;IF(N(B234)=0,"SIN FECHA DE INICIO; ","")&amp;IF(D234="","SIN CAUSA; ","")&amp;IF(OR(H234&lt;&gt;"Sí",NOT(OR(J234="Correo",J234="Mensaje de texto",J234="Carta",J234="Aplicación / portal"))),"SIN AVISO POR ESCRITO AL CLIENTE; ","")&amp;IF(AND(N(B234)&gt;0,N(I234)&gt;0,N(I234)-N(B234)&gt;N('Ajustes'!$B$2)),"AVISO DESPUÉS DE AJUSTES; ","")&amp;IF(AND(D234="Decisión / selección del cliente",K234&lt;&gt;"Sí"),"DECISIÓN DEL CLIENTE - SIN VISTO BUENO ESCRITO; ","")&amp;IF(AND(D234="Material en espera",N(M234)=0),"MATERIAL EN ESPERA - SIN NUEVA FECHA; ","")&amp;IF(AND(N234="Sí",O234=""),"FALTA ORDEN DE CAMBIO - SIN NÚM.; ","")&amp;IF(F234="","DÍAS PERDIDOS EN BLANCO; ","")&amp;IF(AND(N(B234)&gt;0,C234="",TODAY()-N(B234)&gt;N('Ajustes'!$B$3)),"ABIERTO - SIN FECHA DE FIN; ",""),LEN(IF(A234="","SIN OBRA; ",IF(COUNTIF('Obras'!$A$2:$A$51,A234)=0,"OBRA NO ESTÁ EN OBRAS; ",""))&amp;IF(N(B234)=0,"SIN FECHA DE INICIO; ","")&amp;IF(D234="","SIN CAUSA; ","")&amp;IF(OR(H234&lt;&gt;"Sí",NOT(OR(J234="Correo",J234="Mensaje de texto",J234="Carta",J234="Aplicación / portal"))),"SIN AVISO POR ESCRITO AL CLIENTE; ","")&amp;IF(AND(N(B234)&gt;0,N(I234)&gt;0,N(I234)-N(B234)&gt;N('Ajustes'!$B$2)),"AVISO DESPUÉS DE AJUSTES; ","")&amp;IF(AND(D234="Decisión / selección del cliente",K234&lt;&gt;"Sí"),"DECISIÓN DEL CLIENTE - SIN VISTO BUENO ESCRITO; ","")&amp;IF(AND(D234="Material en espera",N(M234)=0),"MATERIAL EN ESPERA - SIN NUEVA FECHA; ","")&amp;IF(AND(N234="Sí",O234=""),"FALTA ORDEN DE CAMBIO - SIN NÚM.; ","")&amp;IF(F234="","DÍAS PERDIDOS EN BLANCO; ","")&amp;IF(AND(N(B234)&gt;0,C234="",TODAY()-N(B234)&gt;N('Ajustes'!$B$3)),"ABIERTO - SIN FECHA DE FIN; ",""))-2)))</f>
        <v/>
      </c>
    </row>
    <row r="235">
      <c r="B235" s="7" t="n"/>
      <c r="C235" s="7" t="n"/>
      <c r="E235" s="8" t="n"/>
      <c r="G235" s="8" t="n"/>
      <c r="I235" s="7" t="n"/>
      <c r="M235" s="7" t="n"/>
      <c r="P235" s="9" t="n"/>
      <c r="R235" s="8">
        <f>IF(NOT(OR(A235&lt;&gt;"",B235&lt;&gt;"",E235&lt;&gt;"")),"",IF(IF(A235="","SIN OBRA; ",IF(COUNTIF('Obras'!$A$2:$A$51,A235)=0,"OBRA NO ESTÁ EN OBRAS; ",""))&amp;IF(N(B235)=0,"SIN FECHA DE INICIO; ","")&amp;IF(D235="","SIN CAUSA; ","")&amp;IF(OR(H235&lt;&gt;"Sí",NOT(OR(J235="Correo",J235="Mensaje de texto",J235="Carta",J235="Aplicación / portal"))),"SIN AVISO POR ESCRITO AL CLIENTE; ","")&amp;IF(AND(N(B235)&gt;0,N(I235)&gt;0,N(I235)-N(B235)&gt;N('Ajustes'!$B$2)),"AVISO DESPUÉS DE AJUSTES; ","")&amp;IF(AND(D235="Decisión / selección del cliente",K235&lt;&gt;"Sí"),"DECISIÓN DEL CLIENTE - SIN VISTO BUENO ESCRITO; ","")&amp;IF(AND(D235="Material en espera",N(M235)=0),"MATERIAL EN ESPERA - SIN NUEVA FECHA; ","")&amp;IF(AND(N235="Sí",O235=""),"FALTA ORDEN DE CAMBIO - SIN NÚM.; ","")&amp;IF(F235="","DÍAS PERDIDOS EN BLANCO; ","")&amp;IF(AND(N(B235)&gt;0,C235="",TODAY()-N(B235)&gt;N('Ajustes'!$B$3)),"ABIERTO - SIN FECHA DE FIN; ","")="","",LEFT(IF(A235="","SIN OBRA; ",IF(COUNTIF('Obras'!$A$2:$A$51,A235)=0,"OBRA NO ESTÁ EN OBRAS; ",""))&amp;IF(N(B235)=0,"SIN FECHA DE INICIO; ","")&amp;IF(D235="","SIN CAUSA; ","")&amp;IF(OR(H235&lt;&gt;"Sí",NOT(OR(J235="Correo",J235="Mensaje de texto",J235="Carta",J235="Aplicación / portal"))),"SIN AVISO POR ESCRITO AL CLIENTE; ","")&amp;IF(AND(N(B235)&gt;0,N(I235)&gt;0,N(I235)-N(B235)&gt;N('Ajustes'!$B$2)),"AVISO DESPUÉS DE AJUSTES; ","")&amp;IF(AND(D235="Decisión / selección del cliente",K235&lt;&gt;"Sí"),"DECISIÓN DEL CLIENTE - SIN VISTO BUENO ESCRITO; ","")&amp;IF(AND(D235="Material en espera",N(M235)=0),"MATERIAL EN ESPERA - SIN NUEVA FECHA; ","")&amp;IF(AND(N235="Sí",O235=""),"FALTA ORDEN DE CAMBIO - SIN NÚM.; ","")&amp;IF(F235="","DÍAS PERDIDOS EN BLANCO; ","")&amp;IF(AND(N(B235)&gt;0,C235="",TODAY()-N(B235)&gt;N('Ajustes'!$B$3)),"ABIERTO - SIN FECHA DE FIN; ",""),LEN(IF(A235="","SIN OBRA; ",IF(COUNTIF('Obras'!$A$2:$A$51,A235)=0,"OBRA NO ESTÁ EN OBRAS; ",""))&amp;IF(N(B235)=0,"SIN FECHA DE INICIO; ","")&amp;IF(D235="","SIN CAUSA; ","")&amp;IF(OR(H235&lt;&gt;"Sí",NOT(OR(J235="Correo",J235="Mensaje de texto",J235="Carta",J235="Aplicación / portal"))),"SIN AVISO POR ESCRITO AL CLIENTE; ","")&amp;IF(AND(N(B235)&gt;0,N(I235)&gt;0,N(I235)-N(B235)&gt;N('Ajustes'!$B$2)),"AVISO DESPUÉS DE AJUSTES; ","")&amp;IF(AND(D235="Decisión / selección del cliente",K235&lt;&gt;"Sí"),"DECISIÓN DEL CLIENTE - SIN VISTO BUENO ESCRITO; ","")&amp;IF(AND(D235="Material en espera",N(M235)=0),"MATERIAL EN ESPERA - SIN NUEVA FECHA; ","")&amp;IF(AND(N235="Sí",O235=""),"FALTA ORDEN DE CAMBIO - SIN NÚM.; ","")&amp;IF(F235="","DÍAS PERDIDOS EN BLANCO; ","")&amp;IF(AND(N(B235)&gt;0,C235="",TODAY()-N(B235)&gt;N('Ajustes'!$B$3)),"ABIERTO - SIN FECHA DE FIN; ",""))-2)))</f>
        <v/>
      </c>
    </row>
    <row r="236">
      <c r="B236" s="7" t="n"/>
      <c r="C236" s="7" t="n"/>
      <c r="E236" s="8" t="n"/>
      <c r="G236" s="8" t="n"/>
      <c r="I236" s="7" t="n"/>
      <c r="M236" s="7" t="n"/>
      <c r="P236" s="9" t="n"/>
      <c r="R236" s="8">
        <f>IF(NOT(OR(A236&lt;&gt;"",B236&lt;&gt;"",E236&lt;&gt;"")),"",IF(IF(A236="","SIN OBRA; ",IF(COUNTIF('Obras'!$A$2:$A$51,A236)=0,"OBRA NO ESTÁ EN OBRAS; ",""))&amp;IF(N(B236)=0,"SIN FECHA DE INICIO; ","")&amp;IF(D236="","SIN CAUSA; ","")&amp;IF(OR(H236&lt;&gt;"Sí",NOT(OR(J236="Correo",J236="Mensaje de texto",J236="Carta",J236="Aplicación / portal"))),"SIN AVISO POR ESCRITO AL CLIENTE; ","")&amp;IF(AND(N(B236)&gt;0,N(I236)&gt;0,N(I236)-N(B236)&gt;N('Ajustes'!$B$2)),"AVISO DESPUÉS DE AJUSTES; ","")&amp;IF(AND(D236="Decisión / selección del cliente",K236&lt;&gt;"Sí"),"DECISIÓN DEL CLIENTE - SIN VISTO BUENO ESCRITO; ","")&amp;IF(AND(D236="Material en espera",N(M236)=0),"MATERIAL EN ESPERA - SIN NUEVA FECHA; ","")&amp;IF(AND(N236="Sí",O236=""),"FALTA ORDEN DE CAMBIO - SIN NÚM.; ","")&amp;IF(F236="","DÍAS PERDIDOS EN BLANCO; ","")&amp;IF(AND(N(B236)&gt;0,C236="",TODAY()-N(B236)&gt;N('Ajustes'!$B$3)),"ABIERTO - SIN FECHA DE FIN; ","")="","",LEFT(IF(A236="","SIN OBRA; ",IF(COUNTIF('Obras'!$A$2:$A$51,A236)=0,"OBRA NO ESTÁ EN OBRAS; ",""))&amp;IF(N(B236)=0,"SIN FECHA DE INICIO; ","")&amp;IF(D236="","SIN CAUSA; ","")&amp;IF(OR(H236&lt;&gt;"Sí",NOT(OR(J236="Correo",J236="Mensaje de texto",J236="Carta",J236="Aplicación / portal"))),"SIN AVISO POR ESCRITO AL CLIENTE; ","")&amp;IF(AND(N(B236)&gt;0,N(I236)&gt;0,N(I236)-N(B236)&gt;N('Ajustes'!$B$2)),"AVISO DESPUÉS DE AJUSTES; ","")&amp;IF(AND(D236="Decisión / selección del cliente",K236&lt;&gt;"Sí"),"DECISIÓN DEL CLIENTE - SIN VISTO BUENO ESCRITO; ","")&amp;IF(AND(D236="Material en espera",N(M236)=0),"MATERIAL EN ESPERA - SIN NUEVA FECHA; ","")&amp;IF(AND(N236="Sí",O236=""),"FALTA ORDEN DE CAMBIO - SIN NÚM.; ","")&amp;IF(F236="","DÍAS PERDIDOS EN BLANCO; ","")&amp;IF(AND(N(B236)&gt;0,C236="",TODAY()-N(B236)&gt;N('Ajustes'!$B$3)),"ABIERTO - SIN FECHA DE FIN; ",""),LEN(IF(A236="","SIN OBRA; ",IF(COUNTIF('Obras'!$A$2:$A$51,A236)=0,"OBRA NO ESTÁ EN OBRAS; ",""))&amp;IF(N(B236)=0,"SIN FECHA DE INICIO; ","")&amp;IF(D236="","SIN CAUSA; ","")&amp;IF(OR(H236&lt;&gt;"Sí",NOT(OR(J236="Correo",J236="Mensaje de texto",J236="Carta",J236="Aplicación / portal"))),"SIN AVISO POR ESCRITO AL CLIENTE; ","")&amp;IF(AND(N(B236)&gt;0,N(I236)&gt;0,N(I236)-N(B236)&gt;N('Ajustes'!$B$2)),"AVISO DESPUÉS DE AJUSTES; ","")&amp;IF(AND(D236="Decisión / selección del cliente",K236&lt;&gt;"Sí"),"DECISIÓN DEL CLIENTE - SIN VISTO BUENO ESCRITO; ","")&amp;IF(AND(D236="Material en espera",N(M236)=0),"MATERIAL EN ESPERA - SIN NUEVA FECHA; ","")&amp;IF(AND(N236="Sí",O236=""),"FALTA ORDEN DE CAMBIO - SIN NÚM.; ","")&amp;IF(F236="","DÍAS PERDIDOS EN BLANCO; ","")&amp;IF(AND(N(B236)&gt;0,C236="",TODAY()-N(B236)&gt;N('Ajustes'!$B$3)),"ABIERTO - SIN FECHA DE FIN; ",""))-2)))</f>
        <v/>
      </c>
    </row>
    <row r="237">
      <c r="B237" s="7" t="n"/>
      <c r="C237" s="7" t="n"/>
      <c r="E237" s="8" t="n"/>
      <c r="G237" s="8" t="n"/>
      <c r="I237" s="7" t="n"/>
      <c r="M237" s="7" t="n"/>
      <c r="P237" s="9" t="n"/>
      <c r="R237" s="8">
        <f>IF(NOT(OR(A237&lt;&gt;"",B237&lt;&gt;"",E237&lt;&gt;"")),"",IF(IF(A237="","SIN OBRA; ",IF(COUNTIF('Obras'!$A$2:$A$51,A237)=0,"OBRA NO ESTÁ EN OBRAS; ",""))&amp;IF(N(B237)=0,"SIN FECHA DE INICIO; ","")&amp;IF(D237="","SIN CAUSA; ","")&amp;IF(OR(H237&lt;&gt;"Sí",NOT(OR(J237="Correo",J237="Mensaje de texto",J237="Carta",J237="Aplicación / portal"))),"SIN AVISO POR ESCRITO AL CLIENTE; ","")&amp;IF(AND(N(B237)&gt;0,N(I237)&gt;0,N(I237)-N(B237)&gt;N('Ajustes'!$B$2)),"AVISO DESPUÉS DE AJUSTES; ","")&amp;IF(AND(D237="Decisión / selección del cliente",K237&lt;&gt;"Sí"),"DECISIÓN DEL CLIENTE - SIN VISTO BUENO ESCRITO; ","")&amp;IF(AND(D237="Material en espera",N(M237)=0),"MATERIAL EN ESPERA - SIN NUEVA FECHA; ","")&amp;IF(AND(N237="Sí",O237=""),"FALTA ORDEN DE CAMBIO - SIN NÚM.; ","")&amp;IF(F237="","DÍAS PERDIDOS EN BLANCO; ","")&amp;IF(AND(N(B237)&gt;0,C237="",TODAY()-N(B237)&gt;N('Ajustes'!$B$3)),"ABIERTO - SIN FECHA DE FIN; ","")="","",LEFT(IF(A237="","SIN OBRA; ",IF(COUNTIF('Obras'!$A$2:$A$51,A237)=0,"OBRA NO ESTÁ EN OBRAS; ",""))&amp;IF(N(B237)=0,"SIN FECHA DE INICIO; ","")&amp;IF(D237="","SIN CAUSA; ","")&amp;IF(OR(H237&lt;&gt;"Sí",NOT(OR(J237="Correo",J237="Mensaje de texto",J237="Carta",J237="Aplicación / portal"))),"SIN AVISO POR ESCRITO AL CLIENTE; ","")&amp;IF(AND(N(B237)&gt;0,N(I237)&gt;0,N(I237)-N(B237)&gt;N('Ajustes'!$B$2)),"AVISO DESPUÉS DE AJUSTES; ","")&amp;IF(AND(D237="Decisión / selección del cliente",K237&lt;&gt;"Sí"),"DECISIÓN DEL CLIENTE - SIN VISTO BUENO ESCRITO; ","")&amp;IF(AND(D237="Material en espera",N(M237)=0),"MATERIAL EN ESPERA - SIN NUEVA FECHA; ","")&amp;IF(AND(N237="Sí",O237=""),"FALTA ORDEN DE CAMBIO - SIN NÚM.; ","")&amp;IF(F237="","DÍAS PERDIDOS EN BLANCO; ","")&amp;IF(AND(N(B237)&gt;0,C237="",TODAY()-N(B237)&gt;N('Ajustes'!$B$3)),"ABIERTO - SIN FECHA DE FIN; ",""),LEN(IF(A237="","SIN OBRA; ",IF(COUNTIF('Obras'!$A$2:$A$51,A237)=0,"OBRA NO ESTÁ EN OBRAS; ",""))&amp;IF(N(B237)=0,"SIN FECHA DE INICIO; ","")&amp;IF(D237="","SIN CAUSA; ","")&amp;IF(OR(H237&lt;&gt;"Sí",NOT(OR(J237="Correo",J237="Mensaje de texto",J237="Carta",J237="Aplicación / portal"))),"SIN AVISO POR ESCRITO AL CLIENTE; ","")&amp;IF(AND(N(B237)&gt;0,N(I237)&gt;0,N(I237)-N(B237)&gt;N('Ajustes'!$B$2)),"AVISO DESPUÉS DE AJUSTES; ","")&amp;IF(AND(D237="Decisión / selección del cliente",K237&lt;&gt;"Sí"),"DECISIÓN DEL CLIENTE - SIN VISTO BUENO ESCRITO; ","")&amp;IF(AND(D237="Material en espera",N(M237)=0),"MATERIAL EN ESPERA - SIN NUEVA FECHA; ","")&amp;IF(AND(N237="Sí",O237=""),"FALTA ORDEN DE CAMBIO - SIN NÚM.; ","")&amp;IF(F237="","DÍAS PERDIDOS EN BLANCO; ","")&amp;IF(AND(N(B237)&gt;0,C237="",TODAY()-N(B237)&gt;N('Ajustes'!$B$3)),"ABIERTO - SIN FECHA DE FIN; ",""))-2)))</f>
        <v/>
      </c>
    </row>
    <row r="238">
      <c r="B238" s="7" t="n"/>
      <c r="C238" s="7" t="n"/>
      <c r="E238" s="8" t="n"/>
      <c r="G238" s="8" t="n"/>
      <c r="I238" s="7" t="n"/>
      <c r="M238" s="7" t="n"/>
      <c r="P238" s="9" t="n"/>
      <c r="R238" s="8">
        <f>IF(NOT(OR(A238&lt;&gt;"",B238&lt;&gt;"",E238&lt;&gt;"")),"",IF(IF(A238="","SIN OBRA; ",IF(COUNTIF('Obras'!$A$2:$A$51,A238)=0,"OBRA NO ESTÁ EN OBRAS; ",""))&amp;IF(N(B238)=0,"SIN FECHA DE INICIO; ","")&amp;IF(D238="","SIN CAUSA; ","")&amp;IF(OR(H238&lt;&gt;"Sí",NOT(OR(J238="Correo",J238="Mensaje de texto",J238="Carta",J238="Aplicación / portal"))),"SIN AVISO POR ESCRITO AL CLIENTE; ","")&amp;IF(AND(N(B238)&gt;0,N(I238)&gt;0,N(I238)-N(B238)&gt;N('Ajustes'!$B$2)),"AVISO DESPUÉS DE AJUSTES; ","")&amp;IF(AND(D238="Decisión / selección del cliente",K238&lt;&gt;"Sí"),"DECISIÓN DEL CLIENTE - SIN VISTO BUENO ESCRITO; ","")&amp;IF(AND(D238="Material en espera",N(M238)=0),"MATERIAL EN ESPERA - SIN NUEVA FECHA; ","")&amp;IF(AND(N238="Sí",O238=""),"FALTA ORDEN DE CAMBIO - SIN NÚM.; ","")&amp;IF(F238="","DÍAS PERDIDOS EN BLANCO; ","")&amp;IF(AND(N(B238)&gt;0,C238="",TODAY()-N(B238)&gt;N('Ajustes'!$B$3)),"ABIERTO - SIN FECHA DE FIN; ","")="","",LEFT(IF(A238="","SIN OBRA; ",IF(COUNTIF('Obras'!$A$2:$A$51,A238)=0,"OBRA NO ESTÁ EN OBRAS; ",""))&amp;IF(N(B238)=0,"SIN FECHA DE INICIO; ","")&amp;IF(D238="","SIN CAUSA; ","")&amp;IF(OR(H238&lt;&gt;"Sí",NOT(OR(J238="Correo",J238="Mensaje de texto",J238="Carta",J238="Aplicación / portal"))),"SIN AVISO POR ESCRITO AL CLIENTE; ","")&amp;IF(AND(N(B238)&gt;0,N(I238)&gt;0,N(I238)-N(B238)&gt;N('Ajustes'!$B$2)),"AVISO DESPUÉS DE AJUSTES; ","")&amp;IF(AND(D238="Decisión / selección del cliente",K238&lt;&gt;"Sí"),"DECISIÓN DEL CLIENTE - SIN VISTO BUENO ESCRITO; ","")&amp;IF(AND(D238="Material en espera",N(M238)=0),"MATERIAL EN ESPERA - SIN NUEVA FECHA; ","")&amp;IF(AND(N238="Sí",O238=""),"FALTA ORDEN DE CAMBIO - SIN NÚM.; ","")&amp;IF(F238="","DÍAS PERDIDOS EN BLANCO; ","")&amp;IF(AND(N(B238)&gt;0,C238="",TODAY()-N(B238)&gt;N('Ajustes'!$B$3)),"ABIERTO - SIN FECHA DE FIN; ",""),LEN(IF(A238="","SIN OBRA; ",IF(COUNTIF('Obras'!$A$2:$A$51,A238)=0,"OBRA NO ESTÁ EN OBRAS; ",""))&amp;IF(N(B238)=0,"SIN FECHA DE INICIO; ","")&amp;IF(D238="","SIN CAUSA; ","")&amp;IF(OR(H238&lt;&gt;"Sí",NOT(OR(J238="Correo",J238="Mensaje de texto",J238="Carta",J238="Aplicación / portal"))),"SIN AVISO POR ESCRITO AL CLIENTE; ","")&amp;IF(AND(N(B238)&gt;0,N(I238)&gt;0,N(I238)-N(B238)&gt;N('Ajustes'!$B$2)),"AVISO DESPUÉS DE AJUSTES; ","")&amp;IF(AND(D238="Decisión / selección del cliente",K238&lt;&gt;"Sí"),"DECISIÓN DEL CLIENTE - SIN VISTO BUENO ESCRITO; ","")&amp;IF(AND(D238="Material en espera",N(M238)=0),"MATERIAL EN ESPERA - SIN NUEVA FECHA; ","")&amp;IF(AND(N238="Sí",O238=""),"FALTA ORDEN DE CAMBIO - SIN NÚM.; ","")&amp;IF(F238="","DÍAS PERDIDOS EN BLANCO; ","")&amp;IF(AND(N(B238)&gt;0,C238="",TODAY()-N(B238)&gt;N('Ajustes'!$B$3)),"ABIERTO - SIN FECHA DE FIN; ",""))-2)))</f>
        <v/>
      </c>
    </row>
    <row r="239">
      <c r="B239" s="7" t="n"/>
      <c r="C239" s="7" t="n"/>
      <c r="E239" s="8" t="n"/>
      <c r="G239" s="8" t="n"/>
      <c r="I239" s="7" t="n"/>
      <c r="M239" s="7" t="n"/>
      <c r="P239" s="9" t="n"/>
      <c r="R239" s="8">
        <f>IF(NOT(OR(A239&lt;&gt;"",B239&lt;&gt;"",E239&lt;&gt;"")),"",IF(IF(A239="","SIN OBRA; ",IF(COUNTIF('Obras'!$A$2:$A$51,A239)=0,"OBRA NO ESTÁ EN OBRAS; ",""))&amp;IF(N(B239)=0,"SIN FECHA DE INICIO; ","")&amp;IF(D239="","SIN CAUSA; ","")&amp;IF(OR(H239&lt;&gt;"Sí",NOT(OR(J239="Correo",J239="Mensaje de texto",J239="Carta",J239="Aplicación / portal"))),"SIN AVISO POR ESCRITO AL CLIENTE; ","")&amp;IF(AND(N(B239)&gt;0,N(I239)&gt;0,N(I239)-N(B239)&gt;N('Ajustes'!$B$2)),"AVISO DESPUÉS DE AJUSTES; ","")&amp;IF(AND(D239="Decisión / selección del cliente",K239&lt;&gt;"Sí"),"DECISIÓN DEL CLIENTE - SIN VISTO BUENO ESCRITO; ","")&amp;IF(AND(D239="Material en espera",N(M239)=0),"MATERIAL EN ESPERA - SIN NUEVA FECHA; ","")&amp;IF(AND(N239="Sí",O239=""),"FALTA ORDEN DE CAMBIO - SIN NÚM.; ","")&amp;IF(F239="","DÍAS PERDIDOS EN BLANCO; ","")&amp;IF(AND(N(B239)&gt;0,C239="",TODAY()-N(B239)&gt;N('Ajustes'!$B$3)),"ABIERTO - SIN FECHA DE FIN; ","")="","",LEFT(IF(A239="","SIN OBRA; ",IF(COUNTIF('Obras'!$A$2:$A$51,A239)=0,"OBRA NO ESTÁ EN OBRAS; ",""))&amp;IF(N(B239)=0,"SIN FECHA DE INICIO; ","")&amp;IF(D239="","SIN CAUSA; ","")&amp;IF(OR(H239&lt;&gt;"Sí",NOT(OR(J239="Correo",J239="Mensaje de texto",J239="Carta",J239="Aplicación / portal"))),"SIN AVISO POR ESCRITO AL CLIENTE; ","")&amp;IF(AND(N(B239)&gt;0,N(I239)&gt;0,N(I239)-N(B239)&gt;N('Ajustes'!$B$2)),"AVISO DESPUÉS DE AJUSTES; ","")&amp;IF(AND(D239="Decisión / selección del cliente",K239&lt;&gt;"Sí"),"DECISIÓN DEL CLIENTE - SIN VISTO BUENO ESCRITO; ","")&amp;IF(AND(D239="Material en espera",N(M239)=0),"MATERIAL EN ESPERA - SIN NUEVA FECHA; ","")&amp;IF(AND(N239="Sí",O239=""),"FALTA ORDEN DE CAMBIO - SIN NÚM.; ","")&amp;IF(F239="","DÍAS PERDIDOS EN BLANCO; ","")&amp;IF(AND(N(B239)&gt;0,C239="",TODAY()-N(B239)&gt;N('Ajustes'!$B$3)),"ABIERTO - SIN FECHA DE FIN; ",""),LEN(IF(A239="","SIN OBRA; ",IF(COUNTIF('Obras'!$A$2:$A$51,A239)=0,"OBRA NO ESTÁ EN OBRAS; ",""))&amp;IF(N(B239)=0,"SIN FECHA DE INICIO; ","")&amp;IF(D239="","SIN CAUSA; ","")&amp;IF(OR(H239&lt;&gt;"Sí",NOT(OR(J239="Correo",J239="Mensaje de texto",J239="Carta",J239="Aplicación / portal"))),"SIN AVISO POR ESCRITO AL CLIENTE; ","")&amp;IF(AND(N(B239)&gt;0,N(I239)&gt;0,N(I239)-N(B239)&gt;N('Ajustes'!$B$2)),"AVISO DESPUÉS DE AJUSTES; ","")&amp;IF(AND(D239="Decisión / selección del cliente",K239&lt;&gt;"Sí"),"DECISIÓN DEL CLIENTE - SIN VISTO BUENO ESCRITO; ","")&amp;IF(AND(D239="Material en espera",N(M239)=0),"MATERIAL EN ESPERA - SIN NUEVA FECHA; ","")&amp;IF(AND(N239="Sí",O239=""),"FALTA ORDEN DE CAMBIO - SIN NÚM.; ","")&amp;IF(F239="","DÍAS PERDIDOS EN BLANCO; ","")&amp;IF(AND(N(B239)&gt;0,C239="",TODAY()-N(B239)&gt;N('Ajustes'!$B$3)),"ABIERTO - SIN FECHA DE FIN; ",""))-2)))</f>
        <v/>
      </c>
    </row>
    <row r="240">
      <c r="B240" s="7" t="n"/>
      <c r="C240" s="7" t="n"/>
      <c r="E240" s="8" t="n"/>
      <c r="G240" s="8" t="n"/>
      <c r="I240" s="7" t="n"/>
      <c r="M240" s="7" t="n"/>
      <c r="P240" s="9" t="n"/>
      <c r="R240" s="8">
        <f>IF(NOT(OR(A240&lt;&gt;"",B240&lt;&gt;"",E240&lt;&gt;"")),"",IF(IF(A240="","SIN OBRA; ",IF(COUNTIF('Obras'!$A$2:$A$51,A240)=0,"OBRA NO ESTÁ EN OBRAS; ",""))&amp;IF(N(B240)=0,"SIN FECHA DE INICIO; ","")&amp;IF(D240="","SIN CAUSA; ","")&amp;IF(OR(H240&lt;&gt;"Sí",NOT(OR(J240="Correo",J240="Mensaje de texto",J240="Carta",J240="Aplicación / portal"))),"SIN AVISO POR ESCRITO AL CLIENTE; ","")&amp;IF(AND(N(B240)&gt;0,N(I240)&gt;0,N(I240)-N(B240)&gt;N('Ajustes'!$B$2)),"AVISO DESPUÉS DE AJUSTES; ","")&amp;IF(AND(D240="Decisión / selección del cliente",K240&lt;&gt;"Sí"),"DECISIÓN DEL CLIENTE - SIN VISTO BUENO ESCRITO; ","")&amp;IF(AND(D240="Material en espera",N(M240)=0),"MATERIAL EN ESPERA - SIN NUEVA FECHA; ","")&amp;IF(AND(N240="Sí",O240=""),"FALTA ORDEN DE CAMBIO - SIN NÚM.; ","")&amp;IF(F240="","DÍAS PERDIDOS EN BLANCO; ","")&amp;IF(AND(N(B240)&gt;0,C240="",TODAY()-N(B240)&gt;N('Ajustes'!$B$3)),"ABIERTO - SIN FECHA DE FIN; ","")="","",LEFT(IF(A240="","SIN OBRA; ",IF(COUNTIF('Obras'!$A$2:$A$51,A240)=0,"OBRA NO ESTÁ EN OBRAS; ",""))&amp;IF(N(B240)=0,"SIN FECHA DE INICIO; ","")&amp;IF(D240="","SIN CAUSA; ","")&amp;IF(OR(H240&lt;&gt;"Sí",NOT(OR(J240="Correo",J240="Mensaje de texto",J240="Carta",J240="Aplicación / portal"))),"SIN AVISO POR ESCRITO AL CLIENTE; ","")&amp;IF(AND(N(B240)&gt;0,N(I240)&gt;0,N(I240)-N(B240)&gt;N('Ajustes'!$B$2)),"AVISO DESPUÉS DE AJUSTES; ","")&amp;IF(AND(D240="Decisión / selección del cliente",K240&lt;&gt;"Sí"),"DECISIÓN DEL CLIENTE - SIN VISTO BUENO ESCRITO; ","")&amp;IF(AND(D240="Material en espera",N(M240)=0),"MATERIAL EN ESPERA - SIN NUEVA FECHA; ","")&amp;IF(AND(N240="Sí",O240=""),"FALTA ORDEN DE CAMBIO - SIN NÚM.; ","")&amp;IF(F240="","DÍAS PERDIDOS EN BLANCO; ","")&amp;IF(AND(N(B240)&gt;0,C240="",TODAY()-N(B240)&gt;N('Ajustes'!$B$3)),"ABIERTO - SIN FECHA DE FIN; ",""),LEN(IF(A240="","SIN OBRA; ",IF(COUNTIF('Obras'!$A$2:$A$51,A240)=0,"OBRA NO ESTÁ EN OBRAS; ",""))&amp;IF(N(B240)=0,"SIN FECHA DE INICIO; ","")&amp;IF(D240="","SIN CAUSA; ","")&amp;IF(OR(H240&lt;&gt;"Sí",NOT(OR(J240="Correo",J240="Mensaje de texto",J240="Carta",J240="Aplicación / portal"))),"SIN AVISO POR ESCRITO AL CLIENTE; ","")&amp;IF(AND(N(B240)&gt;0,N(I240)&gt;0,N(I240)-N(B240)&gt;N('Ajustes'!$B$2)),"AVISO DESPUÉS DE AJUSTES; ","")&amp;IF(AND(D240="Decisión / selección del cliente",K240&lt;&gt;"Sí"),"DECISIÓN DEL CLIENTE - SIN VISTO BUENO ESCRITO; ","")&amp;IF(AND(D240="Material en espera",N(M240)=0),"MATERIAL EN ESPERA - SIN NUEVA FECHA; ","")&amp;IF(AND(N240="Sí",O240=""),"FALTA ORDEN DE CAMBIO - SIN NÚM.; ","")&amp;IF(F240="","DÍAS PERDIDOS EN BLANCO; ","")&amp;IF(AND(N(B240)&gt;0,C240="",TODAY()-N(B240)&gt;N('Ajustes'!$B$3)),"ABIERTO - SIN FECHA DE FIN; ",""))-2)))</f>
        <v/>
      </c>
    </row>
    <row r="241">
      <c r="B241" s="7" t="n"/>
      <c r="C241" s="7" t="n"/>
      <c r="E241" s="8" t="n"/>
      <c r="G241" s="8" t="n"/>
      <c r="I241" s="7" t="n"/>
      <c r="M241" s="7" t="n"/>
      <c r="P241" s="9" t="n"/>
      <c r="R241" s="8">
        <f>IF(NOT(OR(A241&lt;&gt;"",B241&lt;&gt;"",E241&lt;&gt;"")),"",IF(IF(A241="","SIN OBRA; ",IF(COUNTIF('Obras'!$A$2:$A$51,A241)=0,"OBRA NO ESTÁ EN OBRAS; ",""))&amp;IF(N(B241)=0,"SIN FECHA DE INICIO; ","")&amp;IF(D241="","SIN CAUSA; ","")&amp;IF(OR(H241&lt;&gt;"Sí",NOT(OR(J241="Correo",J241="Mensaje de texto",J241="Carta",J241="Aplicación / portal"))),"SIN AVISO POR ESCRITO AL CLIENTE; ","")&amp;IF(AND(N(B241)&gt;0,N(I241)&gt;0,N(I241)-N(B241)&gt;N('Ajustes'!$B$2)),"AVISO DESPUÉS DE AJUSTES; ","")&amp;IF(AND(D241="Decisión / selección del cliente",K241&lt;&gt;"Sí"),"DECISIÓN DEL CLIENTE - SIN VISTO BUENO ESCRITO; ","")&amp;IF(AND(D241="Material en espera",N(M241)=0),"MATERIAL EN ESPERA - SIN NUEVA FECHA; ","")&amp;IF(AND(N241="Sí",O241=""),"FALTA ORDEN DE CAMBIO - SIN NÚM.; ","")&amp;IF(F241="","DÍAS PERDIDOS EN BLANCO; ","")&amp;IF(AND(N(B241)&gt;0,C241="",TODAY()-N(B241)&gt;N('Ajustes'!$B$3)),"ABIERTO - SIN FECHA DE FIN; ","")="","",LEFT(IF(A241="","SIN OBRA; ",IF(COUNTIF('Obras'!$A$2:$A$51,A241)=0,"OBRA NO ESTÁ EN OBRAS; ",""))&amp;IF(N(B241)=0,"SIN FECHA DE INICIO; ","")&amp;IF(D241="","SIN CAUSA; ","")&amp;IF(OR(H241&lt;&gt;"Sí",NOT(OR(J241="Correo",J241="Mensaje de texto",J241="Carta",J241="Aplicación / portal"))),"SIN AVISO POR ESCRITO AL CLIENTE; ","")&amp;IF(AND(N(B241)&gt;0,N(I241)&gt;0,N(I241)-N(B241)&gt;N('Ajustes'!$B$2)),"AVISO DESPUÉS DE AJUSTES; ","")&amp;IF(AND(D241="Decisión / selección del cliente",K241&lt;&gt;"Sí"),"DECISIÓN DEL CLIENTE - SIN VISTO BUENO ESCRITO; ","")&amp;IF(AND(D241="Material en espera",N(M241)=0),"MATERIAL EN ESPERA - SIN NUEVA FECHA; ","")&amp;IF(AND(N241="Sí",O241=""),"FALTA ORDEN DE CAMBIO - SIN NÚM.; ","")&amp;IF(F241="","DÍAS PERDIDOS EN BLANCO; ","")&amp;IF(AND(N(B241)&gt;0,C241="",TODAY()-N(B241)&gt;N('Ajustes'!$B$3)),"ABIERTO - SIN FECHA DE FIN; ",""),LEN(IF(A241="","SIN OBRA; ",IF(COUNTIF('Obras'!$A$2:$A$51,A241)=0,"OBRA NO ESTÁ EN OBRAS; ",""))&amp;IF(N(B241)=0,"SIN FECHA DE INICIO; ","")&amp;IF(D241="","SIN CAUSA; ","")&amp;IF(OR(H241&lt;&gt;"Sí",NOT(OR(J241="Correo",J241="Mensaje de texto",J241="Carta",J241="Aplicación / portal"))),"SIN AVISO POR ESCRITO AL CLIENTE; ","")&amp;IF(AND(N(B241)&gt;0,N(I241)&gt;0,N(I241)-N(B241)&gt;N('Ajustes'!$B$2)),"AVISO DESPUÉS DE AJUSTES; ","")&amp;IF(AND(D241="Decisión / selección del cliente",K241&lt;&gt;"Sí"),"DECISIÓN DEL CLIENTE - SIN VISTO BUENO ESCRITO; ","")&amp;IF(AND(D241="Material en espera",N(M241)=0),"MATERIAL EN ESPERA - SIN NUEVA FECHA; ","")&amp;IF(AND(N241="Sí",O241=""),"FALTA ORDEN DE CAMBIO - SIN NÚM.; ","")&amp;IF(F241="","DÍAS PERDIDOS EN BLANCO; ","")&amp;IF(AND(N(B241)&gt;0,C241="",TODAY()-N(B241)&gt;N('Ajustes'!$B$3)),"ABIERTO - SIN FECHA DE FIN; ",""))-2)))</f>
        <v/>
      </c>
    </row>
    <row r="242">
      <c r="B242" s="7" t="n"/>
      <c r="C242" s="7" t="n"/>
      <c r="E242" s="8" t="n"/>
      <c r="G242" s="8" t="n"/>
      <c r="I242" s="7" t="n"/>
      <c r="M242" s="7" t="n"/>
      <c r="P242" s="9" t="n"/>
      <c r="R242" s="8">
        <f>IF(NOT(OR(A242&lt;&gt;"",B242&lt;&gt;"",E242&lt;&gt;"")),"",IF(IF(A242="","SIN OBRA; ",IF(COUNTIF('Obras'!$A$2:$A$51,A242)=0,"OBRA NO ESTÁ EN OBRAS; ",""))&amp;IF(N(B242)=0,"SIN FECHA DE INICIO; ","")&amp;IF(D242="","SIN CAUSA; ","")&amp;IF(OR(H242&lt;&gt;"Sí",NOT(OR(J242="Correo",J242="Mensaje de texto",J242="Carta",J242="Aplicación / portal"))),"SIN AVISO POR ESCRITO AL CLIENTE; ","")&amp;IF(AND(N(B242)&gt;0,N(I242)&gt;0,N(I242)-N(B242)&gt;N('Ajustes'!$B$2)),"AVISO DESPUÉS DE AJUSTES; ","")&amp;IF(AND(D242="Decisión / selección del cliente",K242&lt;&gt;"Sí"),"DECISIÓN DEL CLIENTE - SIN VISTO BUENO ESCRITO; ","")&amp;IF(AND(D242="Material en espera",N(M242)=0),"MATERIAL EN ESPERA - SIN NUEVA FECHA; ","")&amp;IF(AND(N242="Sí",O242=""),"FALTA ORDEN DE CAMBIO - SIN NÚM.; ","")&amp;IF(F242="","DÍAS PERDIDOS EN BLANCO; ","")&amp;IF(AND(N(B242)&gt;0,C242="",TODAY()-N(B242)&gt;N('Ajustes'!$B$3)),"ABIERTO - SIN FECHA DE FIN; ","")="","",LEFT(IF(A242="","SIN OBRA; ",IF(COUNTIF('Obras'!$A$2:$A$51,A242)=0,"OBRA NO ESTÁ EN OBRAS; ",""))&amp;IF(N(B242)=0,"SIN FECHA DE INICIO; ","")&amp;IF(D242="","SIN CAUSA; ","")&amp;IF(OR(H242&lt;&gt;"Sí",NOT(OR(J242="Correo",J242="Mensaje de texto",J242="Carta",J242="Aplicación / portal"))),"SIN AVISO POR ESCRITO AL CLIENTE; ","")&amp;IF(AND(N(B242)&gt;0,N(I242)&gt;0,N(I242)-N(B242)&gt;N('Ajustes'!$B$2)),"AVISO DESPUÉS DE AJUSTES; ","")&amp;IF(AND(D242="Decisión / selección del cliente",K242&lt;&gt;"Sí"),"DECISIÓN DEL CLIENTE - SIN VISTO BUENO ESCRITO; ","")&amp;IF(AND(D242="Material en espera",N(M242)=0),"MATERIAL EN ESPERA - SIN NUEVA FECHA; ","")&amp;IF(AND(N242="Sí",O242=""),"FALTA ORDEN DE CAMBIO - SIN NÚM.; ","")&amp;IF(F242="","DÍAS PERDIDOS EN BLANCO; ","")&amp;IF(AND(N(B242)&gt;0,C242="",TODAY()-N(B242)&gt;N('Ajustes'!$B$3)),"ABIERTO - SIN FECHA DE FIN; ",""),LEN(IF(A242="","SIN OBRA; ",IF(COUNTIF('Obras'!$A$2:$A$51,A242)=0,"OBRA NO ESTÁ EN OBRAS; ",""))&amp;IF(N(B242)=0,"SIN FECHA DE INICIO; ","")&amp;IF(D242="","SIN CAUSA; ","")&amp;IF(OR(H242&lt;&gt;"Sí",NOT(OR(J242="Correo",J242="Mensaje de texto",J242="Carta",J242="Aplicación / portal"))),"SIN AVISO POR ESCRITO AL CLIENTE; ","")&amp;IF(AND(N(B242)&gt;0,N(I242)&gt;0,N(I242)-N(B242)&gt;N('Ajustes'!$B$2)),"AVISO DESPUÉS DE AJUSTES; ","")&amp;IF(AND(D242="Decisión / selección del cliente",K242&lt;&gt;"Sí"),"DECISIÓN DEL CLIENTE - SIN VISTO BUENO ESCRITO; ","")&amp;IF(AND(D242="Material en espera",N(M242)=0),"MATERIAL EN ESPERA - SIN NUEVA FECHA; ","")&amp;IF(AND(N242="Sí",O242=""),"FALTA ORDEN DE CAMBIO - SIN NÚM.; ","")&amp;IF(F242="","DÍAS PERDIDOS EN BLANCO; ","")&amp;IF(AND(N(B242)&gt;0,C242="",TODAY()-N(B242)&gt;N('Ajustes'!$B$3)),"ABIERTO - SIN FECHA DE FIN; ",""))-2)))</f>
        <v/>
      </c>
    </row>
    <row r="243">
      <c r="B243" s="7" t="n"/>
      <c r="C243" s="7" t="n"/>
      <c r="E243" s="8" t="n"/>
      <c r="G243" s="8" t="n"/>
      <c r="I243" s="7" t="n"/>
      <c r="M243" s="7" t="n"/>
      <c r="P243" s="9" t="n"/>
      <c r="R243" s="8">
        <f>IF(NOT(OR(A243&lt;&gt;"",B243&lt;&gt;"",E243&lt;&gt;"")),"",IF(IF(A243="","SIN OBRA; ",IF(COUNTIF('Obras'!$A$2:$A$51,A243)=0,"OBRA NO ESTÁ EN OBRAS; ",""))&amp;IF(N(B243)=0,"SIN FECHA DE INICIO; ","")&amp;IF(D243="","SIN CAUSA; ","")&amp;IF(OR(H243&lt;&gt;"Sí",NOT(OR(J243="Correo",J243="Mensaje de texto",J243="Carta",J243="Aplicación / portal"))),"SIN AVISO POR ESCRITO AL CLIENTE; ","")&amp;IF(AND(N(B243)&gt;0,N(I243)&gt;0,N(I243)-N(B243)&gt;N('Ajustes'!$B$2)),"AVISO DESPUÉS DE AJUSTES; ","")&amp;IF(AND(D243="Decisión / selección del cliente",K243&lt;&gt;"Sí"),"DECISIÓN DEL CLIENTE - SIN VISTO BUENO ESCRITO; ","")&amp;IF(AND(D243="Material en espera",N(M243)=0),"MATERIAL EN ESPERA - SIN NUEVA FECHA; ","")&amp;IF(AND(N243="Sí",O243=""),"FALTA ORDEN DE CAMBIO - SIN NÚM.; ","")&amp;IF(F243="","DÍAS PERDIDOS EN BLANCO; ","")&amp;IF(AND(N(B243)&gt;0,C243="",TODAY()-N(B243)&gt;N('Ajustes'!$B$3)),"ABIERTO - SIN FECHA DE FIN; ","")="","",LEFT(IF(A243="","SIN OBRA; ",IF(COUNTIF('Obras'!$A$2:$A$51,A243)=0,"OBRA NO ESTÁ EN OBRAS; ",""))&amp;IF(N(B243)=0,"SIN FECHA DE INICIO; ","")&amp;IF(D243="","SIN CAUSA; ","")&amp;IF(OR(H243&lt;&gt;"Sí",NOT(OR(J243="Correo",J243="Mensaje de texto",J243="Carta",J243="Aplicación / portal"))),"SIN AVISO POR ESCRITO AL CLIENTE; ","")&amp;IF(AND(N(B243)&gt;0,N(I243)&gt;0,N(I243)-N(B243)&gt;N('Ajustes'!$B$2)),"AVISO DESPUÉS DE AJUSTES; ","")&amp;IF(AND(D243="Decisión / selección del cliente",K243&lt;&gt;"Sí"),"DECISIÓN DEL CLIENTE - SIN VISTO BUENO ESCRITO; ","")&amp;IF(AND(D243="Material en espera",N(M243)=0),"MATERIAL EN ESPERA - SIN NUEVA FECHA; ","")&amp;IF(AND(N243="Sí",O243=""),"FALTA ORDEN DE CAMBIO - SIN NÚM.; ","")&amp;IF(F243="","DÍAS PERDIDOS EN BLANCO; ","")&amp;IF(AND(N(B243)&gt;0,C243="",TODAY()-N(B243)&gt;N('Ajustes'!$B$3)),"ABIERTO - SIN FECHA DE FIN; ",""),LEN(IF(A243="","SIN OBRA; ",IF(COUNTIF('Obras'!$A$2:$A$51,A243)=0,"OBRA NO ESTÁ EN OBRAS; ",""))&amp;IF(N(B243)=0,"SIN FECHA DE INICIO; ","")&amp;IF(D243="","SIN CAUSA; ","")&amp;IF(OR(H243&lt;&gt;"Sí",NOT(OR(J243="Correo",J243="Mensaje de texto",J243="Carta",J243="Aplicación / portal"))),"SIN AVISO POR ESCRITO AL CLIENTE; ","")&amp;IF(AND(N(B243)&gt;0,N(I243)&gt;0,N(I243)-N(B243)&gt;N('Ajustes'!$B$2)),"AVISO DESPUÉS DE AJUSTES; ","")&amp;IF(AND(D243="Decisión / selección del cliente",K243&lt;&gt;"Sí"),"DECISIÓN DEL CLIENTE - SIN VISTO BUENO ESCRITO; ","")&amp;IF(AND(D243="Material en espera",N(M243)=0),"MATERIAL EN ESPERA - SIN NUEVA FECHA; ","")&amp;IF(AND(N243="Sí",O243=""),"FALTA ORDEN DE CAMBIO - SIN NÚM.; ","")&amp;IF(F243="","DÍAS PERDIDOS EN BLANCO; ","")&amp;IF(AND(N(B243)&gt;0,C243="",TODAY()-N(B243)&gt;N('Ajustes'!$B$3)),"ABIERTO - SIN FECHA DE FIN; ",""))-2)))</f>
        <v/>
      </c>
    </row>
    <row r="244">
      <c r="B244" s="7" t="n"/>
      <c r="C244" s="7" t="n"/>
      <c r="E244" s="8" t="n"/>
      <c r="G244" s="8" t="n"/>
      <c r="I244" s="7" t="n"/>
      <c r="M244" s="7" t="n"/>
      <c r="P244" s="9" t="n"/>
      <c r="R244" s="8">
        <f>IF(NOT(OR(A244&lt;&gt;"",B244&lt;&gt;"",E244&lt;&gt;"")),"",IF(IF(A244="","SIN OBRA; ",IF(COUNTIF('Obras'!$A$2:$A$51,A244)=0,"OBRA NO ESTÁ EN OBRAS; ",""))&amp;IF(N(B244)=0,"SIN FECHA DE INICIO; ","")&amp;IF(D244="","SIN CAUSA; ","")&amp;IF(OR(H244&lt;&gt;"Sí",NOT(OR(J244="Correo",J244="Mensaje de texto",J244="Carta",J244="Aplicación / portal"))),"SIN AVISO POR ESCRITO AL CLIENTE; ","")&amp;IF(AND(N(B244)&gt;0,N(I244)&gt;0,N(I244)-N(B244)&gt;N('Ajustes'!$B$2)),"AVISO DESPUÉS DE AJUSTES; ","")&amp;IF(AND(D244="Decisión / selección del cliente",K244&lt;&gt;"Sí"),"DECISIÓN DEL CLIENTE - SIN VISTO BUENO ESCRITO; ","")&amp;IF(AND(D244="Material en espera",N(M244)=0),"MATERIAL EN ESPERA - SIN NUEVA FECHA; ","")&amp;IF(AND(N244="Sí",O244=""),"FALTA ORDEN DE CAMBIO - SIN NÚM.; ","")&amp;IF(F244="","DÍAS PERDIDOS EN BLANCO; ","")&amp;IF(AND(N(B244)&gt;0,C244="",TODAY()-N(B244)&gt;N('Ajustes'!$B$3)),"ABIERTO - SIN FECHA DE FIN; ","")="","",LEFT(IF(A244="","SIN OBRA; ",IF(COUNTIF('Obras'!$A$2:$A$51,A244)=0,"OBRA NO ESTÁ EN OBRAS; ",""))&amp;IF(N(B244)=0,"SIN FECHA DE INICIO; ","")&amp;IF(D244="","SIN CAUSA; ","")&amp;IF(OR(H244&lt;&gt;"Sí",NOT(OR(J244="Correo",J244="Mensaje de texto",J244="Carta",J244="Aplicación / portal"))),"SIN AVISO POR ESCRITO AL CLIENTE; ","")&amp;IF(AND(N(B244)&gt;0,N(I244)&gt;0,N(I244)-N(B244)&gt;N('Ajustes'!$B$2)),"AVISO DESPUÉS DE AJUSTES; ","")&amp;IF(AND(D244="Decisión / selección del cliente",K244&lt;&gt;"Sí"),"DECISIÓN DEL CLIENTE - SIN VISTO BUENO ESCRITO; ","")&amp;IF(AND(D244="Material en espera",N(M244)=0),"MATERIAL EN ESPERA - SIN NUEVA FECHA; ","")&amp;IF(AND(N244="Sí",O244=""),"FALTA ORDEN DE CAMBIO - SIN NÚM.; ","")&amp;IF(F244="","DÍAS PERDIDOS EN BLANCO; ","")&amp;IF(AND(N(B244)&gt;0,C244="",TODAY()-N(B244)&gt;N('Ajustes'!$B$3)),"ABIERTO - SIN FECHA DE FIN; ",""),LEN(IF(A244="","SIN OBRA; ",IF(COUNTIF('Obras'!$A$2:$A$51,A244)=0,"OBRA NO ESTÁ EN OBRAS; ",""))&amp;IF(N(B244)=0,"SIN FECHA DE INICIO; ","")&amp;IF(D244="","SIN CAUSA; ","")&amp;IF(OR(H244&lt;&gt;"Sí",NOT(OR(J244="Correo",J244="Mensaje de texto",J244="Carta",J244="Aplicación / portal"))),"SIN AVISO POR ESCRITO AL CLIENTE; ","")&amp;IF(AND(N(B244)&gt;0,N(I244)&gt;0,N(I244)-N(B244)&gt;N('Ajustes'!$B$2)),"AVISO DESPUÉS DE AJUSTES; ","")&amp;IF(AND(D244="Decisión / selección del cliente",K244&lt;&gt;"Sí"),"DECISIÓN DEL CLIENTE - SIN VISTO BUENO ESCRITO; ","")&amp;IF(AND(D244="Material en espera",N(M244)=0),"MATERIAL EN ESPERA - SIN NUEVA FECHA; ","")&amp;IF(AND(N244="Sí",O244=""),"FALTA ORDEN DE CAMBIO - SIN NÚM.; ","")&amp;IF(F244="","DÍAS PERDIDOS EN BLANCO; ","")&amp;IF(AND(N(B244)&gt;0,C244="",TODAY()-N(B244)&gt;N('Ajustes'!$B$3)),"ABIERTO - SIN FECHA DE FIN; ",""))-2)))</f>
        <v/>
      </c>
    </row>
    <row r="245">
      <c r="B245" s="7" t="n"/>
      <c r="C245" s="7" t="n"/>
      <c r="E245" s="8" t="n"/>
      <c r="G245" s="8" t="n"/>
      <c r="I245" s="7" t="n"/>
      <c r="M245" s="7" t="n"/>
      <c r="P245" s="9" t="n"/>
      <c r="R245" s="8">
        <f>IF(NOT(OR(A245&lt;&gt;"",B245&lt;&gt;"",E245&lt;&gt;"")),"",IF(IF(A245="","SIN OBRA; ",IF(COUNTIF('Obras'!$A$2:$A$51,A245)=0,"OBRA NO ESTÁ EN OBRAS; ",""))&amp;IF(N(B245)=0,"SIN FECHA DE INICIO; ","")&amp;IF(D245="","SIN CAUSA; ","")&amp;IF(OR(H245&lt;&gt;"Sí",NOT(OR(J245="Correo",J245="Mensaje de texto",J245="Carta",J245="Aplicación / portal"))),"SIN AVISO POR ESCRITO AL CLIENTE; ","")&amp;IF(AND(N(B245)&gt;0,N(I245)&gt;0,N(I245)-N(B245)&gt;N('Ajustes'!$B$2)),"AVISO DESPUÉS DE AJUSTES; ","")&amp;IF(AND(D245="Decisión / selección del cliente",K245&lt;&gt;"Sí"),"DECISIÓN DEL CLIENTE - SIN VISTO BUENO ESCRITO; ","")&amp;IF(AND(D245="Material en espera",N(M245)=0),"MATERIAL EN ESPERA - SIN NUEVA FECHA; ","")&amp;IF(AND(N245="Sí",O245=""),"FALTA ORDEN DE CAMBIO - SIN NÚM.; ","")&amp;IF(F245="","DÍAS PERDIDOS EN BLANCO; ","")&amp;IF(AND(N(B245)&gt;0,C245="",TODAY()-N(B245)&gt;N('Ajustes'!$B$3)),"ABIERTO - SIN FECHA DE FIN; ","")="","",LEFT(IF(A245="","SIN OBRA; ",IF(COUNTIF('Obras'!$A$2:$A$51,A245)=0,"OBRA NO ESTÁ EN OBRAS; ",""))&amp;IF(N(B245)=0,"SIN FECHA DE INICIO; ","")&amp;IF(D245="","SIN CAUSA; ","")&amp;IF(OR(H245&lt;&gt;"Sí",NOT(OR(J245="Correo",J245="Mensaje de texto",J245="Carta",J245="Aplicación / portal"))),"SIN AVISO POR ESCRITO AL CLIENTE; ","")&amp;IF(AND(N(B245)&gt;0,N(I245)&gt;0,N(I245)-N(B245)&gt;N('Ajustes'!$B$2)),"AVISO DESPUÉS DE AJUSTES; ","")&amp;IF(AND(D245="Decisión / selección del cliente",K245&lt;&gt;"Sí"),"DECISIÓN DEL CLIENTE - SIN VISTO BUENO ESCRITO; ","")&amp;IF(AND(D245="Material en espera",N(M245)=0),"MATERIAL EN ESPERA - SIN NUEVA FECHA; ","")&amp;IF(AND(N245="Sí",O245=""),"FALTA ORDEN DE CAMBIO - SIN NÚM.; ","")&amp;IF(F245="","DÍAS PERDIDOS EN BLANCO; ","")&amp;IF(AND(N(B245)&gt;0,C245="",TODAY()-N(B245)&gt;N('Ajustes'!$B$3)),"ABIERTO - SIN FECHA DE FIN; ",""),LEN(IF(A245="","SIN OBRA; ",IF(COUNTIF('Obras'!$A$2:$A$51,A245)=0,"OBRA NO ESTÁ EN OBRAS; ",""))&amp;IF(N(B245)=0,"SIN FECHA DE INICIO; ","")&amp;IF(D245="","SIN CAUSA; ","")&amp;IF(OR(H245&lt;&gt;"Sí",NOT(OR(J245="Correo",J245="Mensaje de texto",J245="Carta",J245="Aplicación / portal"))),"SIN AVISO POR ESCRITO AL CLIENTE; ","")&amp;IF(AND(N(B245)&gt;0,N(I245)&gt;0,N(I245)-N(B245)&gt;N('Ajustes'!$B$2)),"AVISO DESPUÉS DE AJUSTES; ","")&amp;IF(AND(D245="Decisión / selección del cliente",K245&lt;&gt;"Sí"),"DECISIÓN DEL CLIENTE - SIN VISTO BUENO ESCRITO; ","")&amp;IF(AND(D245="Material en espera",N(M245)=0),"MATERIAL EN ESPERA - SIN NUEVA FECHA; ","")&amp;IF(AND(N245="Sí",O245=""),"FALTA ORDEN DE CAMBIO - SIN NÚM.; ","")&amp;IF(F245="","DÍAS PERDIDOS EN BLANCO; ","")&amp;IF(AND(N(B245)&gt;0,C245="",TODAY()-N(B245)&gt;N('Ajustes'!$B$3)),"ABIERTO - SIN FECHA DE FIN; ",""))-2)))</f>
        <v/>
      </c>
    </row>
    <row r="246">
      <c r="B246" s="7" t="n"/>
      <c r="C246" s="7" t="n"/>
      <c r="E246" s="8" t="n"/>
      <c r="G246" s="8" t="n"/>
      <c r="I246" s="7" t="n"/>
      <c r="M246" s="7" t="n"/>
      <c r="P246" s="9" t="n"/>
      <c r="R246" s="8">
        <f>IF(NOT(OR(A246&lt;&gt;"",B246&lt;&gt;"",E246&lt;&gt;"")),"",IF(IF(A246="","SIN OBRA; ",IF(COUNTIF('Obras'!$A$2:$A$51,A246)=0,"OBRA NO ESTÁ EN OBRAS; ",""))&amp;IF(N(B246)=0,"SIN FECHA DE INICIO; ","")&amp;IF(D246="","SIN CAUSA; ","")&amp;IF(OR(H246&lt;&gt;"Sí",NOT(OR(J246="Correo",J246="Mensaje de texto",J246="Carta",J246="Aplicación / portal"))),"SIN AVISO POR ESCRITO AL CLIENTE; ","")&amp;IF(AND(N(B246)&gt;0,N(I246)&gt;0,N(I246)-N(B246)&gt;N('Ajustes'!$B$2)),"AVISO DESPUÉS DE AJUSTES; ","")&amp;IF(AND(D246="Decisión / selección del cliente",K246&lt;&gt;"Sí"),"DECISIÓN DEL CLIENTE - SIN VISTO BUENO ESCRITO; ","")&amp;IF(AND(D246="Material en espera",N(M246)=0),"MATERIAL EN ESPERA - SIN NUEVA FECHA; ","")&amp;IF(AND(N246="Sí",O246=""),"FALTA ORDEN DE CAMBIO - SIN NÚM.; ","")&amp;IF(F246="","DÍAS PERDIDOS EN BLANCO; ","")&amp;IF(AND(N(B246)&gt;0,C246="",TODAY()-N(B246)&gt;N('Ajustes'!$B$3)),"ABIERTO - SIN FECHA DE FIN; ","")="","",LEFT(IF(A246="","SIN OBRA; ",IF(COUNTIF('Obras'!$A$2:$A$51,A246)=0,"OBRA NO ESTÁ EN OBRAS; ",""))&amp;IF(N(B246)=0,"SIN FECHA DE INICIO; ","")&amp;IF(D246="","SIN CAUSA; ","")&amp;IF(OR(H246&lt;&gt;"Sí",NOT(OR(J246="Correo",J246="Mensaje de texto",J246="Carta",J246="Aplicación / portal"))),"SIN AVISO POR ESCRITO AL CLIENTE; ","")&amp;IF(AND(N(B246)&gt;0,N(I246)&gt;0,N(I246)-N(B246)&gt;N('Ajustes'!$B$2)),"AVISO DESPUÉS DE AJUSTES; ","")&amp;IF(AND(D246="Decisión / selección del cliente",K246&lt;&gt;"Sí"),"DECISIÓN DEL CLIENTE - SIN VISTO BUENO ESCRITO; ","")&amp;IF(AND(D246="Material en espera",N(M246)=0),"MATERIAL EN ESPERA - SIN NUEVA FECHA; ","")&amp;IF(AND(N246="Sí",O246=""),"FALTA ORDEN DE CAMBIO - SIN NÚM.; ","")&amp;IF(F246="","DÍAS PERDIDOS EN BLANCO; ","")&amp;IF(AND(N(B246)&gt;0,C246="",TODAY()-N(B246)&gt;N('Ajustes'!$B$3)),"ABIERTO - SIN FECHA DE FIN; ",""),LEN(IF(A246="","SIN OBRA; ",IF(COUNTIF('Obras'!$A$2:$A$51,A246)=0,"OBRA NO ESTÁ EN OBRAS; ",""))&amp;IF(N(B246)=0,"SIN FECHA DE INICIO; ","")&amp;IF(D246="","SIN CAUSA; ","")&amp;IF(OR(H246&lt;&gt;"Sí",NOT(OR(J246="Correo",J246="Mensaje de texto",J246="Carta",J246="Aplicación / portal"))),"SIN AVISO POR ESCRITO AL CLIENTE; ","")&amp;IF(AND(N(B246)&gt;0,N(I246)&gt;0,N(I246)-N(B246)&gt;N('Ajustes'!$B$2)),"AVISO DESPUÉS DE AJUSTES; ","")&amp;IF(AND(D246="Decisión / selección del cliente",K246&lt;&gt;"Sí"),"DECISIÓN DEL CLIENTE - SIN VISTO BUENO ESCRITO; ","")&amp;IF(AND(D246="Material en espera",N(M246)=0),"MATERIAL EN ESPERA - SIN NUEVA FECHA; ","")&amp;IF(AND(N246="Sí",O246=""),"FALTA ORDEN DE CAMBIO - SIN NÚM.; ","")&amp;IF(F246="","DÍAS PERDIDOS EN BLANCO; ","")&amp;IF(AND(N(B246)&gt;0,C246="",TODAY()-N(B246)&gt;N('Ajustes'!$B$3)),"ABIERTO - SIN FECHA DE FIN; ",""))-2)))</f>
        <v/>
      </c>
    </row>
    <row r="247">
      <c r="B247" s="7" t="n"/>
      <c r="C247" s="7" t="n"/>
      <c r="E247" s="8" t="n"/>
      <c r="G247" s="8" t="n"/>
      <c r="I247" s="7" t="n"/>
      <c r="M247" s="7" t="n"/>
      <c r="P247" s="9" t="n"/>
      <c r="R247" s="8">
        <f>IF(NOT(OR(A247&lt;&gt;"",B247&lt;&gt;"",E247&lt;&gt;"")),"",IF(IF(A247="","SIN OBRA; ",IF(COUNTIF('Obras'!$A$2:$A$51,A247)=0,"OBRA NO ESTÁ EN OBRAS; ",""))&amp;IF(N(B247)=0,"SIN FECHA DE INICIO; ","")&amp;IF(D247="","SIN CAUSA; ","")&amp;IF(OR(H247&lt;&gt;"Sí",NOT(OR(J247="Correo",J247="Mensaje de texto",J247="Carta",J247="Aplicación / portal"))),"SIN AVISO POR ESCRITO AL CLIENTE; ","")&amp;IF(AND(N(B247)&gt;0,N(I247)&gt;0,N(I247)-N(B247)&gt;N('Ajustes'!$B$2)),"AVISO DESPUÉS DE AJUSTES; ","")&amp;IF(AND(D247="Decisión / selección del cliente",K247&lt;&gt;"Sí"),"DECISIÓN DEL CLIENTE - SIN VISTO BUENO ESCRITO; ","")&amp;IF(AND(D247="Material en espera",N(M247)=0),"MATERIAL EN ESPERA - SIN NUEVA FECHA; ","")&amp;IF(AND(N247="Sí",O247=""),"FALTA ORDEN DE CAMBIO - SIN NÚM.; ","")&amp;IF(F247="","DÍAS PERDIDOS EN BLANCO; ","")&amp;IF(AND(N(B247)&gt;0,C247="",TODAY()-N(B247)&gt;N('Ajustes'!$B$3)),"ABIERTO - SIN FECHA DE FIN; ","")="","",LEFT(IF(A247="","SIN OBRA; ",IF(COUNTIF('Obras'!$A$2:$A$51,A247)=0,"OBRA NO ESTÁ EN OBRAS; ",""))&amp;IF(N(B247)=0,"SIN FECHA DE INICIO; ","")&amp;IF(D247="","SIN CAUSA; ","")&amp;IF(OR(H247&lt;&gt;"Sí",NOT(OR(J247="Correo",J247="Mensaje de texto",J247="Carta",J247="Aplicación / portal"))),"SIN AVISO POR ESCRITO AL CLIENTE; ","")&amp;IF(AND(N(B247)&gt;0,N(I247)&gt;0,N(I247)-N(B247)&gt;N('Ajustes'!$B$2)),"AVISO DESPUÉS DE AJUSTES; ","")&amp;IF(AND(D247="Decisión / selección del cliente",K247&lt;&gt;"Sí"),"DECISIÓN DEL CLIENTE - SIN VISTO BUENO ESCRITO; ","")&amp;IF(AND(D247="Material en espera",N(M247)=0),"MATERIAL EN ESPERA - SIN NUEVA FECHA; ","")&amp;IF(AND(N247="Sí",O247=""),"FALTA ORDEN DE CAMBIO - SIN NÚM.; ","")&amp;IF(F247="","DÍAS PERDIDOS EN BLANCO; ","")&amp;IF(AND(N(B247)&gt;0,C247="",TODAY()-N(B247)&gt;N('Ajustes'!$B$3)),"ABIERTO - SIN FECHA DE FIN; ",""),LEN(IF(A247="","SIN OBRA; ",IF(COUNTIF('Obras'!$A$2:$A$51,A247)=0,"OBRA NO ESTÁ EN OBRAS; ",""))&amp;IF(N(B247)=0,"SIN FECHA DE INICIO; ","")&amp;IF(D247="","SIN CAUSA; ","")&amp;IF(OR(H247&lt;&gt;"Sí",NOT(OR(J247="Correo",J247="Mensaje de texto",J247="Carta",J247="Aplicación / portal"))),"SIN AVISO POR ESCRITO AL CLIENTE; ","")&amp;IF(AND(N(B247)&gt;0,N(I247)&gt;0,N(I247)-N(B247)&gt;N('Ajustes'!$B$2)),"AVISO DESPUÉS DE AJUSTES; ","")&amp;IF(AND(D247="Decisión / selección del cliente",K247&lt;&gt;"Sí"),"DECISIÓN DEL CLIENTE - SIN VISTO BUENO ESCRITO; ","")&amp;IF(AND(D247="Material en espera",N(M247)=0),"MATERIAL EN ESPERA - SIN NUEVA FECHA; ","")&amp;IF(AND(N247="Sí",O247=""),"FALTA ORDEN DE CAMBIO - SIN NÚM.; ","")&amp;IF(F247="","DÍAS PERDIDOS EN BLANCO; ","")&amp;IF(AND(N(B247)&gt;0,C247="",TODAY()-N(B247)&gt;N('Ajustes'!$B$3)),"ABIERTO - SIN FECHA DE FIN; ",""))-2)))</f>
        <v/>
      </c>
    </row>
    <row r="248">
      <c r="B248" s="7" t="n"/>
      <c r="C248" s="7" t="n"/>
      <c r="E248" s="8" t="n"/>
      <c r="G248" s="8" t="n"/>
      <c r="I248" s="7" t="n"/>
      <c r="M248" s="7" t="n"/>
      <c r="P248" s="9" t="n"/>
      <c r="R248" s="8">
        <f>IF(NOT(OR(A248&lt;&gt;"",B248&lt;&gt;"",E248&lt;&gt;"")),"",IF(IF(A248="","SIN OBRA; ",IF(COUNTIF('Obras'!$A$2:$A$51,A248)=0,"OBRA NO ESTÁ EN OBRAS; ",""))&amp;IF(N(B248)=0,"SIN FECHA DE INICIO; ","")&amp;IF(D248="","SIN CAUSA; ","")&amp;IF(OR(H248&lt;&gt;"Sí",NOT(OR(J248="Correo",J248="Mensaje de texto",J248="Carta",J248="Aplicación / portal"))),"SIN AVISO POR ESCRITO AL CLIENTE; ","")&amp;IF(AND(N(B248)&gt;0,N(I248)&gt;0,N(I248)-N(B248)&gt;N('Ajustes'!$B$2)),"AVISO DESPUÉS DE AJUSTES; ","")&amp;IF(AND(D248="Decisión / selección del cliente",K248&lt;&gt;"Sí"),"DECISIÓN DEL CLIENTE - SIN VISTO BUENO ESCRITO; ","")&amp;IF(AND(D248="Material en espera",N(M248)=0),"MATERIAL EN ESPERA - SIN NUEVA FECHA; ","")&amp;IF(AND(N248="Sí",O248=""),"FALTA ORDEN DE CAMBIO - SIN NÚM.; ","")&amp;IF(F248="","DÍAS PERDIDOS EN BLANCO; ","")&amp;IF(AND(N(B248)&gt;0,C248="",TODAY()-N(B248)&gt;N('Ajustes'!$B$3)),"ABIERTO - SIN FECHA DE FIN; ","")="","",LEFT(IF(A248="","SIN OBRA; ",IF(COUNTIF('Obras'!$A$2:$A$51,A248)=0,"OBRA NO ESTÁ EN OBRAS; ",""))&amp;IF(N(B248)=0,"SIN FECHA DE INICIO; ","")&amp;IF(D248="","SIN CAUSA; ","")&amp;IF(OR(H248&lt;&gt;"Sí",NOT(OR(J248="Correo",J248="Mensaje de texto",J248="Carta",J248="Aplicación / portal"))),"SIN AVISO POR ESCRITO AL CLIENTE; ","")&amp;IF(AND(N(B248)&gt;0,N(I248)&gt;0,N(I248)-N(B248)&gt;N('Ajustes'!$B$2)),"AVISO DESPUÉS DE AJUSTES; ","")&amp;IF(AND(D248="Decisión / selección del cliente",K248&lt;&gt;"Sí"),"DECISIÓN DEL CLIENTE - SIN VISTO BUENO ESCRITO; ","")&amp;IF(AND(D248="Material en espera",N(M248)=0),"MATERIAL EN ESPERA - SIN NUEVA FECHA; ","")&amp;IF(AND(N248="Sí",O248=""),"FALTA ORDEN DE CAMBIO - SIN NÚM.; ","")&amp;IF(F248="","DÍAS PERDIDOS EN BLANCO; ","")&amp;IF(AND(N(B248)&gt;0,C248="",TODAY()-N(B248)&gt;N('Ajustes'!$B$3)),"ABIERTO - SIN FECHA DE FIN; ",""),LEN(IF(A248="","SIN OBRA; ",IF(COUNTIF('Obras'!$A$2:$A$51,A248)=0,"OBRA NO ESTÁ EN OBRAS; ",""))&amp;IF(N(B248)=0,"SIN FECHA DE INICIO; ","")&amp;IF(D248="","SIN CAUSA; ","")&amp;IF(OR(H248&lt;&gt;"Sí",NOT(OR(J248="Correo",J248="Mensaje de texto",J248="Carta",J248="Aplicación / portal"))),"SIN AVISO POR ESCRITO AL CLIENTE; ","")&amp;IF(AND(N(B248)&gt;0,N(I248)&gt;0,N(I248)-N(B248)&gt;N('Ajustes'!$B$2)),"AVISO DESPUÉS DE AJUSTES; ","")&amp;IF(AND(D248="Decisión / selección del cliente",K248&lt;&gt;"Sí"),"DECISIÓN DEL CLIENTE - SIN VISTO BUENO ESCRITO; ","")&amp;IF(AND(D248="Material en espera",N(M248)=0),"MATERIAL EN ESPERA - SIN NUEVA FECHA; ","")&amp;IF(AND(N248="Sí",O248=""),"FALTA ORDEN DE CAMBIO - SIN NÚM.; ","")&amp;IF(F248="","DÍAS PERDIDOS EN BLANCO; ","")&amp;IF(AND(N(B248)&gt;0,C248="",TODAY()-N(B248)&gt;N('Ajustes'!$B$3)),"ABIERTO - SIN FECHA DE FIN; ",""))-2)))</f>
        <v/>
      </c>
    </row>
    <row r="249">
      <c r="B249" s="7" t="n"/>
      <c r="C249" s="7" t="n"/>
      <c r="E249" s="8" t="n"/>
      <c r="G249" s="8" t="n"/>
      <c r="I249" s="7" t="n"/>
      <c r="M249" s="7" t="n"/>
      <c r="P249" s="9" t="n"/>
      <c r="R249" s="8">
        <f>IF(NOT(OR(A249&lt;&gt;"",B249&lt;&gt;"",E249&lt;&gt;"")),"",IF(IF(A249="","SIN OBRA; ",IF(COUNTIF('Obras'!$A$2:$A$51,A249)=0,"OBRA NO ESTÁ EN OBRAS; ",""))&amp;IF(N(B249)=0,"SIN FECHA DE INICIO; ","")&amp;IF(D249="","SIN CAUSA; ","")&amp;IF(OR(H249&lt;&gt;"Sí",NOT(OR(J249="Correo",J249="Mensaje de texto",J249="Carta",J249="Aplicación / portal"))),"SIN AVISO POR ESCRITO AL CLIENTE; ","")&amp;IF(AND(N(B249)&gt;0,N(I249)&gt;0,N(I249)-N(B249)&gt;N('Ajustes'!$B$2)),"AVISO DESPUÉS DE AJUSTES; ","")&amp;IF(AND(D249="Decisión / selección del cliente",K249&lt;&gt;"Sí"),"DECISIÓN DEL CLIENTE - SIN VISTO BUENO ESCRITO; ","")&amp;IF(AND(D249="Material en espera",N(M249)=0),"MATERIAL EN ESPERA - SIN NUEVA FECHA; ","")&amp;IF(AND(N249="Sí",O249=""),"FALTA ORDEN DE CAMBIO - SIN NÚM.; ","")&amp;IF(F249="","DÍAS PERDIDOS EN BLANCO; ","")&amp;IF(AND(N(B249)&gt;0,C249="",TODAY()-N(B249)&gt;N('Ajustes'!$B$3)),"ABIERTO - SIN FECHA DE FIN; ","")="","",LEFT(IF(A249="","SIN OBRA; ",IF(COUNTIF('Obras'!$A$2:$A$51,A249)=0,"OBRA NO ESTÁ EN OBRAS; ",""))&amp;IF(N(B249)=0,"SIN FECHA DE INICIO; ","")&amp;IF(D249="","SIN CAUSA; ","")&amp;IF(OR(H249&lt;&gt;"Sí",NOT(OR(J249="Correo",J249="Mensaje de texto",J249="Carta",J249="Aplicación / portal"))),"SIN AVISO POR ESCRITO AL CLIENTE; ","")&amp;IF(AND(N(B249)&gt;0,N(I249)&gt;0,N(I249)-N(B249)&gt;N('Ajustes'!$B$2)),"AVISO DESPUÉS DE AJUSTES; ","")&amp;IF(AND(D249="Decisión / selección del cliente",K249&lt;&gt;"Sí"),"DECISIÓN DEL CLIENTE - SIN VISTO BUENO ESCRITO; ","")&amp;IF(AND(D249="Material en espera",N(M249)=0),"MATERIAL EN ESPERA - SIN NUEVA FECHA; ","")&amp;IF(AND(N249="Sí",O249=""),"FALTA ORDEN DE CAMBIO - SIN NÚM.; ","")&amp;IF(F249="","DÍAS PERDIDOS EN BLANCO; ","")&amp;IF(AND(N(B249)&gt;0,C249="",TODAY()-N(B249)&gt;N('Ajustes'!$B$3)),"ABIERTO - SIN FECHA DE FIN; ",""),LEN(IF(A249="","SIN OBRA; ",IF(COUNTIF('Obras'!$A$2:$A$51,A249)=0,"OBRA NO ESTÁ EN OBRAS; ",""))&amp;IF(N(B249)=0,"SIN FECHA DE INICIO; ","")&amp;IF(D249="","SIN CAUSA; ","")&amp;IF(OR(H249&lt;&gt;"Sí",NOT(OR(J249="Correo",J249="Mensaje de texto",J249="Carta",J249="Aplicación / portal"))),"SIN AVISO POR ESCRITO AL CLIENTE; ","")&amp;IF(AND(N(B249)&gt;0,N(I249)&gt;0,N(I249)-N(B249)&gt;N('Ajustes'!$B$2)),"AVISO DESPUÉS DE AJUSTES; ","")&amp;IF(AND(D249="Decisión / selección del cliente",K249&lt;&gt;"Sí"),"DECISIÓN DEL CLIENTE - SIN VISTO BUENO ESCRITO; ","")&amp;IF(AND(D249="Material en espera",N(M249)=0),"MATERIAL EN ESPERA - SIN NUEVA FECHA; ","")&amp;IF(AND(N249="Sí",O249=""),"FALTA ORDEN DE CAMBIO - SIN NÚM.; ","")&amp;IF(F249="","DÍAS PERDIDOS EN BLANCO; ","")&amp;IF(AND(N(B249)&gt;0,C249="",TODAY()-N(B249)&gt;N('Ajustes'!$B$3)),"ABIERTO - SIN FECHA DE FIN; ",""))-2)))</f>
        <v/>
      </c>
    </row>
    <row r="250">
      <c r="B250" s="7" t="n"/>
      <c r="C250" s="7" t="n"/>
      <c r="E250" s="8" t="n"/>
      <c r="G250" s="8" t="n"/>
      <c r="I250" s="7" t="n"/>
      <c r="M250" s="7" t="n"/>
      <c r="P250" s="9" t="n"/>
      <c r="R250" s="8">
        <f>IF(NOT(OR(A250&lt;&gt;"",B250&lt;&gt;"",E250&lt;&gt;"")),"",IF(IF(A250="","SIN OBRA; ",IF(COUNTIF('Obras'!$A$2:$A$51,A250)=0,"OBRA NO ESTÁ EN OBRAS; ",""))&amp;IF(N(B250)=0,"SIN FECHA DE INICIO; ","")&amp;IF(D250="","SIN CAUSA; ","")&amp;IF(OR(H250&lt;&gt;"Sí",NOT(OR(J250="Correo",J250="Mensaje de texto",J250="Carta",J250="Aplicación / portal"))),"SIN AVISO POR ESCRITO AL CLIENTE; ","")&amp;IF(AND(N(B250)&gt;0,N(I250)&gt;0,N(I250)-N(B250)&gt;N('Ajustes'!$B$2)),"AVISO DESPUÉS DE AJUSTES; ","")&amp;IF(AND(D250="Decisión / selección del cliente",K250&lt;&gt;"Sí"),"DECISIÓN DEL CLIENTE - SIN VISTO BUENO ESCRITO; ","")&amp;IF(AND(D250="Material en espera",N(M250)=0),"MATERIAL EN ESPERA - SIN NUEVA FECHA; ","")&amp;IF(AND(N250="Sí",O250=""),"FALTA ORDEN DE CAMBIO - SIN NÚM.; ","")&amp;IF(F250="","DÍAS PERDIDOS EN BLANCO; ","")&amp;IF(AND(N(B250)&gt;0,C250="",TODAY()-N(B250)&gt;N('Ajustes'!$B$3)),"ABIERTO - SIN FECHA DE FIN; ","")="","",LEFT(IF(A250="","SIN OBRA; ",IF(COUNTIF('Obras'!$A$2:$A$51,A250)=0,"OBRA NO ESTÁ EN OBRAS; ",""))&amp;IF(N(B250)=0,"SIN FECHA DE INICIO; ","")&amp;IF(D250="","SIN CAUSA; ","")&amp;IF(OR(H250&lt;&gt;"Sí",NOT(OR(J250="Correo",J250="Mensaje de texto",J250="Carta",J250="Aplicación / portal"))),"SIN AVISO POR ESCRITO AL CLIENTE; ","")&amp;IF(AND(N(B250)&gt;0,N(I250)&gt;0,N(I250)-N(B250)&gt;N('Ajustes'!$B$2)),"AVISO DESPUÉS DE AJUSTES; ","")&amp;IF(AND(D250="Decisión / selección del cliente",K250&lt;&gt;"Sí"),"DECISIÓN DEL CLIENTE - SIN VISTO BUENO ESCRITO; ","")&amp;IF(AND(D250="Material en espera",N(M250)=0),"MATERIAL EN ESPERA - SIN NUEVA FECHA; ","")&amp;IF(AND(N250="Sí",O250=""),"FALTA ORDEN DE CAMBIO - SIN NÚM.; ","")&amp;IF(F250="","DÍAS PERDIDOS EN BLANCO; ","")&amp;IF(AND(N(B250)&gt;0,C250="",TODAY()-N(B250)&gt;N('Ajustes'!$B$3)),"ABIERTO - SIN FECHA DE FIN; ",""),LEN(IF(A250="","SIN OBRA; ",IF(COUNTIF('Obras'!$A$2:$A$51,A250)=0,"OBRA NO ESTÁ EN OBRAS; ",""))&amp;IF(N(B250)=0,"SIN FECHA DE INICIO; ","")&amp;IF(D250="","SIN CAUSA; ","")&amp;IF(OR(H250&lt;&gt;"Sí",NOT(OR(J250="Correo",J250="Mensaje de texto",J250="Carta",J250="Aplicación / portal"))),"SIN AVISO POR ESCRITO AL CLIENTE; ","")&amp;IF(AND(N(B250)&gt;0,N(I250)&gt;0,N(I250)-N(B250)&gt;N('Ajustes'!$B$2)),"AVISO DESPUÉS DE AJUSTES; ","")&amp;IF(AND(D250="Decisión / selección del cliente",K250&lt;&gt;"Sí"),"DECISIÓN DEL CLIENTE - SIN VISTO BUENO ESCRITO; ","")&amp;IF(AND(D250="Material en espera",N(M250)=0),"MATERIAL EN ESPERA - SIN NUEVA FECHA; ","")&amp;IF(AND(N250="Sí",O250=""),"FALTA ORDEN DE CAMBIO - SIN NÚM.; ","")&amp;IF(F250="","DÍAS PERDIDOS EN BLANCO; ","")&amp;IF(AND(N(B250)&gt;0,C250="",TODAY()-N(B250)&gt;N('Ajustes'!$B$3)),"ABIERTO - SIN FECHA DE FIN; ",""))-2)))</f>
        <v/>
      </c>
    </row>
    <row r="251">
      <c r="B251" s="7" t="n"/>
      <c r="C251" s="7" t="n"/>
      <c r="E251" s="8" t="n"/>
      <c r="G251" s="8" t="n"/>
      <c r="I251" s="7" t="n"/>
      <c r="M251" s="7" t="n"/>
      <c r="P251" s="9" t="n"/>
      <c r="R251" s="8">
        <f>IF(NOT(OR(A251&lt;&gt;"",B251&lt;&gt;"",E251&lt;&gt;"")),"",IF(IF(A251="","SIN OBRA; ",IF(COUNTIF('Obras'!$A$2:$A$51,A251)=0,"OBRA NO ESTÁ EN OBRAS; ",""))&amp;IF(N(B251)=0,"SIN FECHA DE INICIO; ","")&amp;IF(D251="","SIN CAUSA; ","")&amp;IF(OR(H251&lt;&gt;"Sí",NOT(OR(J251="Correo",J251="Mensaje de texto",J251="Carta",J251="Aplicación / portal"))),"SIN AVISO POR ESCRITO AL CLIENTE; ","")&amp;IF(AND(N(B251)&gt;0,N(I251)&gt;0,N(I251)-N(B251)&gt;N('Ajustes'!$B$2)),"AVISO DESPUÉS DE AJUSTES; ","")&amp;IF(AND(D251="Decisión / selección del cliente",K251&lt;&gt;"Sí"),"DECISIÓN DEL CLIENTE - SIN VISTO BUENO ESCRITO; ","")&amp;IF(AND(D251="Material en espera",N(M251)=0),"MATERIAL EN ESPERA - SIN NUEVA FECHA; ","")&amp;IF(AND(N251="Sí",O251=""),"FALTA ORDEN DE CAMBIO - SIN NÚM.; ","")&amp;IF(F251="","DÍAS PERDIDOS EN BLANCO; ","")&amp;IF(AND(N(B251)&gt;0,C251="",TODAY()-N(B251)&gt;N('Ajustes'!$B$3)),"ABIERTO - SIN FECHA DE FIN; ","")="","",LEFT(IF(A251="","SIN OBRA; ",IF(COUNTIF('Obras'!$A$2:$A$51,A251)=0,"OBRA NO ESTÁ EN OBRAS; ",""))&amp;IF(N(B251)=0,"SIN FECHA DE INICIO; ","")&amp;IF(D251="","SIN CAUSA; ","")&amp;IF(OR(H251&lt;&gt;"Sí",NOT(OR(J251="Correo",J251="Mensaje de texto",J251="Carta",J251="Aplicación / portal"))),"SIN AVISO POR ESCRITO AL CLIENTE; ","")&amp;IF(AND(N(B251)&gt;0,N(I251)&gt;0,N(I251)-N(B251)&gt;N('Ajustes'!$B$2)),"AVISO DESPUÉS DE AJUSTES; ","")&amp;IF(AND(D251="Decisión / selección del cliente",K251&lt;&gt;"Sí"),"DECISIÓN DEL CLIENTE - SIN VISTO BUENO ESCRITO; ","")&amp;IF(AND(D251="Material en espera",N(M251)=0),"MATERIAL EN ESPERA - SIN NUEVA FECHA; ","")&amp;IF(AND(N251="Sí",O251=""),"FALTA ORDEN DE CAMBIO - SIN NÚM.; ","")&amp;IF(F251="","DÍAS PERDIDOS EN BLANCO; ","")&amp;IF(AND(N(B251)&gt;0,C251="",TODAY()-N(B251)&gt;N('Ajustes'!$B$3)),"ABIERTO - SIN FECHA DE FIN; ",""),LEN(IF(A251="","SIN OBRA; ",IF(COUNTIF('Obras'!$A$2:$A$51,A251)=0,"OBRA NO ESTÁ EN OBRAS; ",""))&amp;IF(N(B251)=0,"SIN FECHA DE INICIO; ","")&amp;IF(D251="","SIN CAUSA; ","")&amp;IF(OR(H251&lt;&gt;"Sí",NOT(OR(J251="Correo",J251="Mensaje de texto",J251="Carta",J251="Aplicación / portal"))),"SIN AVISO POR ESCRITO AL CLIENTE; ","")&amp;IF(AND(N(B251)&gt;0,N(I251)&gt;0,N(I251)-N(B251)&gt;N('Ajustes'!$B$2)),"AVISO DESPUÉS DE AJUSTES; ","")&amp;IF(AND(D251="Decisión / selección del cliente",K251&lt;&gt;"Sí"),"DECISIÓN DEL CLIENTE - SIN VISTO BUENO ESCRITO; ","")&amp;IF(AND(D251="Material en espera",N(M251)=0),"MATERIAL EN ESPERA - SIN NUEVA FECHA; ","")&amp;IF(AND(N251="Sí",O251=""),"FALTA ORDEN DE CAMBIO - SIN NÚM.; ","")&amp;IF(F251="","DÍAS PERDIDOS EN BLANCO; ","")&amp;IF(AND(N(B251)&gt;0,C251="",TODAY()-N(B251)&gt;N('Ajustes'!$B$3)),"ABIERTO - SIN FECHA DE FIN; ",""))-2)))</f>
        <v/>
      </c>
    </row>
    <row r="252">
      <c r="B252" s="7" t="n"/>
      <c r="C252" s="7" t="n"/>
      <c r="E252" s="8" t="n"/>
      <c r="G252" s="8" t="n"/>
      <c r="I252" s="7" t="n"/>
      <c r="M252" s="7" t="n"/>
      <c r="P252" s="9" t="n"/>
      <c r="R252" s="8">
        <f>IF(NOT(OR(A252&lt;&gt;"",B252&lt;&gt;"",E252&lt;&gt;"")),"",IF(IF(A252="","SIN OBRA; ",IF(COUNTIF('Obras'!$A$2:$A$51,A252)=0,"OBRA NO ESTÁ EN OBRAS; ",""))&amp;IF(N(B252)=0,"SIN FECHA DE INICIO; ","")&amp;IF(D252="","SIN CAUSA; ","")&amp;IF(OR(H252&lt;&gt;"Sí",NOT(OR(J252="Correo",J252="Mensaje de texto",J252="Carta",J252="Aplicación / portal"))),"SIN AVISO POR ESCRITO AL CLIENTE; ","")&amp;IF(AND(N(B252)&gt;0,N(I252)&gt;0,N(I252)-N(B252)&gt;N('Ajustes'!$B$2)),"AVISO DESPUÉS DE AJUSTES; ","")&amp;IF(AND(D252="Decisión / selección del cliente",K252&lt;&gt;"Sí"),"DECISIÓN DEL CLIENTE - SIN VISTO BUENO ESCRITO; ","")&amp;IF(AND(D252="Material en espera",N(M252)=0),"MATERIAL EN ESPERA - SIN NUEVA FECHA; ","")&amp;IF(AND(N252="Sí",O252=""),"FALTA ORDEN DE CAMBIO - SIN NÚM.; ","")&amp;IF(F252="","DÍAS PERDIDOS EN BLANCO; ","")&amp;IF(AND(N(B252)&gt;0,C252="",TODAY()-N(B252)&gt;N('Ajustes'!$B$3)),"ABIERTO - SIN FECHA DE FIN; ","")="","",LEFT(IF(A252="","SIN OBRA; ",IF(COUNTIF('Obras'!$A$2:$A$51,A252)=0,"OBRA NO ESTÁ EN OBRAS; ",""))&amp;IF(N(B252)=0,"SIN FECHA DE INICIO; ","")&amp;IF(D252="","SIN CAUSA; ","")&amp;IF(OR(H252&lt;&gt;"Sí",NOT(OR(J252="Correo",J252="Mensaje de texto",J252="Carta",J252="Aplicación / portal"))),"SIN AVISO POR ESCRITO AL CLIENTE; ","")&amp;IF(AND(N(B252)&gt;0,N(I252)&gt;0,N(I252)-N(B252)&gt;N('Ajustes'!$B$2)),"AVISO DESPUÉS DE AJUSTES; ","")&amp;IF(AND(D252="Decisión / selección del cliente",K252&lt;&gt;"Sí"),"DECISIÓN DEL CLIENTE - SIN VISTO BUENO ESCRITO; ","")&amp;IF(AND(D252="Material en espera",N(M252)=0),"MATERIAL EN ESPERA - SIN NUEVA FECHA; ","")&amp;IF(AND(N252="Sí",O252=""),"FALTA ORDEN DE CAMBIO - SIN NÚM.; ","")&amp;IF(F252="","DÍAS PERDIDOS EN BLANCO; ","")&amp;IF(AND(N(B252)&gt;0,C252="",TODAY()-N(B252)&gt;N('Ajustes'!$B$3)),"ABIERTO - SIN FECHA DE FIN; ",""),LEN(IF(A252="","SIN OBRA; ",IF(COUNTIF('Obras'!$A$2:$A$51,A252)=0,"OBRA NO ESTÁ EN OBRAS; ",""))&amp;IF(N(B252)=0,"SIN FECHA DE INICIO; ","")&amp;IF(D252="","SIN CAUSA; ","")&amp;IF(OR(H252&lt;&gt;"Sí",NOT(OR(J252="Correo",J252="Mensaje de texto",J252="Carta",J252="Aplicación / portal"))),"SIN AVISO POR ESCRITO AL CLIENTE; ","")&amp;IF(AND(N(B252)&gt;0,N(I252)&gt;0,N(I252)-N(B252)&gt;N('Ajustes'!$B$2)),"AVISO DESPUÉS DE AJUSTES; ","")&amp;IF(AND(D252="Decisión / selección del cliente",K252&lt;&gt;"Sí"),"DECISIÓN DEL CLIENTE - SIN VISTO BUENO ESCRITO; ","")&amp;IF(AND(D252="Material en espera",N(M252)=0),"MATERIAL EN ESPERA - SIN NUEVA FECHA; ","")&amp;IF(AND(N252="Sí",O252=""),"FALTA ORDEN DE CAMBIO - SIN NÚM.; ","")&amp;IF(F252="","DÍAS PERDIDOS EN BLANCO; ","")&amp;IF(AND(N(B252)&gt;0,C252="",TODAY()-N(B252)&gt;N('Ajustes'!$B$3)),"ABIERTO - SIN FECHA DE FIN; ",""))-2)))</f>
        <v/>
      </c>
    </row>
    <row r="253">
      <c r="B253" s="7" t="n"/>
      <c r="C253" s="7" t="n"/>
      <c r="E253" s="8" t="n"/>
      <c r="G253" s="8" t="n"/>
      <c r="I253" s="7" t="n"/>
      <c r="M253" s="7" t="n"/>
      <c r="P253" s="9" t="n"/>
      <c r="R253" s="8">
        <f>IF(NOT(OR(A253&lt;&gt;"",B253&lt;&gt;"",E253&lt;&gt;"")),"",IF(IF(A253="","SIN OBRA; ",IF(COUNTIF('Obras'!$A$2:$A$51,A253)=0,"OBRA NO ESTÁ EN OBRAS; ",""))&amp;IF(N(B253)=0,"SIN FECHA DE INICIO; ","")&amp;IF(D253="","SIN CAUSA; ","")&amp;IF(OR(H253&lt;&gt;"Sí",NOT(OR(J253="Correo",J253="Mensaje de texto",J253="Carta",J253="Aplicación / portal"))),"SIN AVISO POR ESCRITO AL CLIENTE; ","")&amp;IF(AND(N(B253)&gt;0,N(I253)&gt;0,N(I253)-N(B253)&gt;N('Ajustes'!$B$2)),"AVISO DESPUÉS DE AJUSTES; ","")&amp;IF(AND(D253="Decisión / selección del cliente",K253&lt;&gt;"Sí"),"DECISIÓN DEL CLIENTE - SIN VISTO BUENO ESCRITO; ","")&amp;IF(AND(D253="Material en espera",N(M253)=0),"MATERIAL EN ESPERA - SIN NUEVA FECHA; ","")&amp;IF(AND(N253="Sí",O253=""),"FALTA ORDEN DE CAMBIO - SIN NÚM.; ","")&amp;IF(F253="","DÍAS PERDIDOS EN BLANCO; ","")&amp;IF(AND(N(B253)&gt;0,C253="",TODAY()-N(B253)&gt;N('Ajustes'!$B$3)),"ABIERTO - SIN FECHA DE FIN; ","")="","",LEFT(IF(A253="","SIN OBRA; ",IF(COUNTIF('Obras'!$A$2:$A$51,A253)=0,"OBRA NO ESTÁ EN OBRAS; ",""))&amp;IF(N(B253)=0,"SIN FECHA DE INICIO; ","")&amp;IF(D253="","SIN CAUSA; ","")&amp;IF(OR(H253&lt;&gt;"Sí",NOT(OR(J253="Correo",J253="Mensaje de texto",J253="Carta",J253="Aplicación / portal"))),"SIN AVISO POR ESCRITO AL CLIENTE; ","")&amp;IF(AND(N(B253)&gt;0,N(I253)&gt;0,N(I253)-N(B253)&gt;N('Ajustes'!$B$2)),"AVISO DESPUÉS DE AJUSTES; ","")&amp;IF(AND(D253="Decisión / selección del cliente",K253&lt;&gt;"Sí"),"DECISIÓN DEL CLIENTE - SIN VISTO BUENO ESCRITO; ","")&amp;IF(AND(D253="Material en espera",N(M253)=0),"MATERIAL EN ESPERA - SIN NUEVA FECHA; ","")&amp;IF(AND(N253="Sí",O253=""),"FALTA ORDEN DE CAMBIO - SIN NÚM.; ","")&amp;IF(F253="","DÍAS PERDIDOS EN BLANCO; ","")&amp;IF(AND(N(B253)&gt;0,C253="",TODAY()-N(B253)&gt;N('Ajustes'!$B$3)),"ABIERTO - SIN FECHA DE FIN; ",""),LEN(IF(A253="","SIN OBRA; ",IF(COUNTIF('Obras'!$A$2:$A$51,A253)=0,"OBRA NO ESTÁ EN OBRAS; ",""))&amp;IF(N(B253)=0,"SIN FECHA DE INICIO; ","")&amp;IF(D253="","SIN CAUSA; ","")&amp;IF(OR(H253&lt;&gt;"Sí",NOT(OR(J253="Correo",J253="Mensaje de texto",J253="Carta",J253="Aplicación / portal"))),"SIN AVISO POR ESCRITO AL CLIENTE; ","")&amp;IF(AND(N(B253)&gt;0,N(I253)&gt;0,N(I253)-N(B253)&gt;N('Ajustes'!$B$2)),"AVISO DESPUÉS DE AJUSTES; ","")&amp;IF(AND(D253="Decisión / selección del cliente",K253&lt;&gt;"Sí"),"DECISIÓN DEL CLIENTE - SIN VISTO BUENO ESCRITO; ","")&amp;IF(AND(D253="Material en espera",N(M253)=0),"MATERIAL EN ESPERA - SIN NUEVA FECHA; ","")&amp;IF(AND(N253="Sí",O253=""),"FALTA ORDEN DE CAMBIO - SIN NÚM.; ","")&amp;IF(F253="","DÍAS PERDIDOS EN BLANCO; ","")&amp;IF(AND(N(B253)&gt;0,C253="",TODAY()-N(B253)&gt;N('Ajustes'!$B$3)),"ABIERTO - SIN FECHA DE FIN; ",""))-2)))</f>
        <v/>
      </c>
    </row>
    <row r="254">
      <c r="B254" s="7" t="n"/>
      <c r="C254" s="7" t="n"/>
      <c r="E254" s="8" t="n"/>
      <c r="G254" s="8" t="n"/>
      <c r="I254" s="7" t="n"/>
      <c r="M254" s="7" t="n"/>
      <c r="P254" s="9" t="n"/>
      <c r="R254" s="8">
        <f>IF(NOT(OR(A254&lt;&gt;"",B254&lt;&gt;"",E254&lt;&gt;"")),"",IF(IF(A254="","SIN OBRA; ",IF(COUNTIF('Obras'!$A$2:$A$51,A254)=0,"OBRA NO ESTÁ EN OBRAS; ",""))&amp;IF(N(B254)=0,"SIN FECHA DE INICIO; ","")&amp;IF(D254="","SIN CAUSA; ","")&amp;IF(OR(H254&lt;&gt;"Sí",NOT(OR(J254="Correo",J254="Mensaje de texto",J254="Carta",J254="Aplicación / portal"))),"SIN AVISO POR ESCRITO AL CLIENTE; ","")&amp;IF(AND(N(B254)&gt;0,N(I254)&gt;0,N(I254)-N(B254)&gt;N('Ajustes'!$B$2)),"AVISO DESPUÉS DE AJUSTES; ","")&amp;IF(AND(D254="Decisión / selección del cliente",K254&lt;&gt;"Sí"),"DECISIÓN DEL CLIENTE - SIN VISTO BUENO ESCRITO; ","")&amp;IF(AND(D254="Material en espera",N(M254)=0),"MATERIAL EN ESPERA - SIN NUEVA FECHA; ","")&amp;IF(AND(N254="Sí",O254=""),"FALTA ORDEN DE CAMBIO - SIN NÚM.; ","")&amp;IF(F254="","DÍAS PERDIDOS EN BLANCO; ","")&amp;IF(AND(N(B254)&gt;0,C254="",TODAY()-N(B254)&gt;N('Ajustes'!$B$3)),"ABIERTO - SIN FECHA DE FIN; ","")="","",LEFT(IF(A254="","SIN OBRA; ",IF(COUNTIF('Obras'!$A$2:$A$51,A254)=0,"OBRA NO ESTÁ EN OBRAS; ",""))&amp;IF(N(B254)=0,"SIN FECHA DE INICIO; ","")&amp;IF(D254="","SIN CAUSA; ","")&amp;IF(OR(H254&lt;&gt;"Sí",NOT(OR(J254="Correo",J254="Mensaje de texto",J254="Carta",J254="Aplicación / portal"))),"SIN AVISO POR ESCRITO AL CLIENTE; ","")&amp;IF(AND(N(B254)&gt;0,N(I254)&gt;0,N(I254)-N(B254)&gt;N('Ajustes'!$B$2)),"AVISO DESPUÉS DE AJUSTES; ","")&amp;IF(AND(D254="Decisión / selección del cliente",K254&lt;&gt;"Sí"),"DECISIÓN DEL CLIENTE - SIN VISTO BUENO ESCRITO; ","")&amp;IF(AND(D254="Material en espera",N(M254)=0),"MATERIAL EN ESPERA - SIN NUEVA FECHA; ","")&amp;IF(AND(N254="Sí",O254=""),"FALTA ORDEN DE CAMBIO - SIN NÚM.; ","")&amp;IF(F254="","DÍAS PERDIDOS EN BLANCO; ","")&amp;IF(AND(N(B254)&gt;0,C254="",TODAY()-N(B254)&gt;N('Ajustes'!$B$3)),"ABIERTO - SIN FECHA DE FIN; ",""),LEN(IF(A254="","SIN OBRA; ",IF(COUNTIF('Obras'!$A$2:$A$51,A254)=0,"OBRA NO ESTÁ EN OBRAS; ",""))&amp;IF(N(B254)=0,"SIN FECHA DE INICIO; ","")&amp;IF(D254="","SIN CAUSA; ","")&amp;IF(OR(H254&lt;&gt;"Sí",NOT(OR(J254="Correo",J254="Mensaje de texto",J254="Carta",J254="Aplicación / portal"))),"SIN AVISO POR ESCRITO AL CLIENTE; ","")&amp;IF(AND(N(B254)&gt;0,N(I254)&gt;0,N(I254)-N(B254)&gt;N('Ajustes'!$B$2)),"AVISO DESPUÉS DE AJUSTES; ","")&amp;IF(AND(D254="Decisión / selección del cliente",K254&lt;&gt;"Sí"),"DECISIÓN DEL CLIENTE - SIN VISTO BUENO ESCRITO; ","")&amp;IF(AND(D254="Material en espera",N(M254)=0),"MATERIAL EN ESPERA - SIN NUEVA FECHA; ","")&amp;IF(AND(N254="Sí",O254=""),"FALTA ORDEN DE CAMBIO - SIN NÚM.; ","")&amp;IF(F254="","DÍAS PERDIDOS EN BLANCO; ","")&amp;IF(AND(N(B254)&gt;0,C254="",TODAY()-N(B254)&gt;N('Ajustes'!$B$3)),"ABIERTO - SIN FECHA DE FIN; ",""))-2)))</f>
        <v/>
      </c>
    </row>
    <row r="255">
      <c r="B255" s="7" t="n"/>
      <c r="C255" s="7" t="n"/>
      <c r="E255" s="8" t="n"/>
      <c r="G255" s="8" t="n"/>
      <c r="I255" s="7" t="n"/>
      <c r="M255" s="7" t="n"/>
      <c r="P255" s="9" t="n"/>
      <c r="R255" s="8">
        <f>IF(NOT(OR(A255&lt;&gt;"",B255&lt;&gt;"",E255&lt;&gt;"")),"",IF(IF(A255="","SIN OBRA; ",IF(COUNTIF('Obras'!$A$2:$A$51,A255)=0,"OBRA NO ESTÁ EN OBRAS; ",""))&amp;IF(N(B255)=0,"SIN FECHA DE INICIO; ","")&amp;IF(D255="","SIN CAUSA; ","")&amp;IF(OR(H255&lt;&gt;"Sí",NOT(OR(J255="Correo",J255="Mensaje de texto",J255="Carta",J255="Aplicación / portal"))),"SIN AVISO POR ESCRITO AL CLIENTE; ","")&amp;IF(AND(N(B255)&gt;0,N(I255)&gt;0,N(I255)-N(B255)&gt;N('Ajustes'!$B$2)),"AVISO DESPUÉS DE AJUSTES; ","")&amp;IF(AND(D255="Decisión / selección del cliente",K255&lt;&gt;"Sí"),"DECISIÓN DEL CLIENTE - SIN VISTO BUENO ESCRITO; ","")&amp;IF(AND(D255="Material en espera",N(M255)=0),"MATERIAL EN ESPERA - SIN NUEVA FECHA; ","")&amp;IF(AND(N255="Sí",O255=""),"FALTA ORDEN DE CAMBIO - SIN NÚM.; ","")&amp;IF(F255="","DÍAS PERDIDOS EN BLANCO; ","")&amp;IF(AND(N(B255)&gt;0,C255="",TODAY()-N(B255)&gt;N('Ajustes'!$B$3)),"ABIERTO - SIN FECHA DE FIN; ","")="","",LEFT(IF(A255="","SIN OBRA; ",IF(COUNTIF('Obras'!$A$2:$A$51,A255)=0,"OBRA NO ESTÁ EN OBRAS; ",""))&amp;IF(N(B255)=0,"SIN FECHA DE INICIO; ","")&amp;IF(D255="","SIN CAUSA; ","")&amp;IF(OR(H255&lt;&gt;"Sí",NOT(OR(J255="Correo",J255="Mensaje de texto",J255="Carta",J255="Aplicación / portal"))),"SIN AVISO POR ESCRITO AL CLIENTE; ","")&amp;IF(AND(N(B255)&gt;0,N(I255)&gt;0,N(I255)-N(B255)&gt;N('Ajustes'!$B$2)),"AVISO DESPUÉS DE AJUSTES; ","")&amp;IF(AND(D255="Decisión / selección del cliente",K255&lt;&gt;"Sí"),"DECISIÓN DEL CLIENTE - SIN VISTO BUENO ESCRITO; ","")&amp;IF(AND(D255="Material en espera",N(M255)=0),"MATERIAL EN ESPERA - SIN NUEVA FECHA; ","")&amp;IF(AND(N255="Sí",O255=""),"FALTA ORDEN DE CAMBIO - SIN NÚM.; ","")&amp;IF(F255="","DÍAS PERDIDOS EN BLANCO; ","")&amp;IF(AND(N(B255)&gt;0,C255="",TODAY()-N(B255)&gt;N('Ajustes'!$B$3)),"ABIERTO - SIN FECHA DE FIN; ",""),LEN(IF(A255="","SIN OBRA; ",IF(COUNTIF('Obras'!$A$2:$A$51,A255)=0,"OBRA NO ESTÁ EN OBRAS; ",""))&amp;IF(N(B255)=0,"SIN FECHA DE INICIO; ","")&amp;IF(D255="","SIN CAUSA; ","")&amp;IF(OR(H255&lt;&gt;"Sí",NOT(OR(J255="Correo",J255="Mensaje de texto",J255="Carta",J255="Aplicación / portal"))),"SIN AVISO POR ESCRITO AL CLIENTE; ","")&amp;IF(AND(N(B255)&gt;0,N(I255)&gt;0,N(I255)-N(B255)&gt;N('Ajustes'!$B$2)),"AVISO DESPUÉS DE AJUSTES; ","")&amp;IF(AND(D255="Decisión / selección del cliente",K255&lt;&gt;"Sí"),"DECISIÓN DEL CLIENTE - SIN VISTO BUENO ESCRITO; ","")&amp;IF(AND(D255="Material en espera",N(M255)=0),"MATERIAL EN ESPERA - SIN NUEVA FECHA; ","")&amp;IF(AND(N255="Sí",O255=""),"FALTA ORDEN DE CAMBIO - SIN NÚM.; ","")&amp;IF(F255="","DÍAS PERDIDOS EN BLANCO; ","")&amp;IF(AND(N(B255)&gt;0,C255="",TODAY()-N(B255)&gt;N('Ajustes'!$B$3)),"ABIERTO - SIN FECHA DE FIN; ",""))-2)))</f>
        <v/>
      </c>
    </row>
    <row r="256">
      <c r="B256" s="7" t="n"/>
      <c r="C256" s="7" t="n"/>
      <c r="E256" s="8" t="n"/>
      <c r="G256" s="8" t="n"/>
      <c r="I256" s="7" t="n"/>
      <c r="M256" s="7" t="n"/>
      <c r="P256" s="9" t="n"/>
      <c r="R256" s="8">
        <f>IF(NOT(OR(A256&lt;&gt;"",B256&lt;&gt;"",E256&lt;&gt;"")),"",IF(IF(A256="","SIN OBRA; ",IF(COUNTIF('Obras'!$A$2:$A$51,A256)=0,"OBRA NO ESTÁ EN OBRAS; ",""))&amp;IF(N(B256)=0,"SIN FECHA DE INICIO; ","")&amp;IF(D256="","SIN CAUSA; ","")&amp;IF(OR(H256&lt;&gt;"Sí",NOT(OR(J256="Correo",J256="Mensaje de texto",J256="Carta",J256="Aplicación / portal"))),"SIN AVISO POR ESCRITO AL CLIENTE; ","")&amp;IF(AND(N(B256)&gt;0,N(I256)&gt;0,N(I256)-N(B256)&gt;N('Ajustes'!$B$2)),"AVISO DESPUÉS DE AJUSTES; ","")&amp;IF(AND(D256="Decisión / selección del cliente",K256&lt;&gt;"Sí"),"DECISIÓN DEL CLIENTE - SIN VISTO BUENO ESCRITO; ","")&amp;IF(AND(D256="Material en espera",N(M256)=0),"MATERIAL EN ESPERA - SIN NUEVA FECHA; ","")&amp;IF(AND(N256="Sí",O256=""),"FALTA ORDEN DE CAMBIO - SIN NÚM.; ","")&amp;IF(F256="","DÍAS PERDIDOS EN BLANCO; ","")&amp;IF(AND(N(B256)&gt;0,C256="",TODAY()-N(B256)&gt;N('Ajustes'!$B$3)),"ABIERTO - SIN FECHA DE FIN; ","")="","",LEFT(IF(A256="","SIN OBRA; ",IF(COUNTIF('Obras'!$A$2:$A$51,A256)=0,"OBRA NO ESTÁ EN OBRAS; ",""))&amp;IF(N(B256)=0,"SIN FECHA DE INICIO; ","")&amp;IF(D256="","SIN CAUSA; ","")&amp;IF(OR(H256&lt;&gt;"Sí",NOT(OR(J256="Correo",J256="Mensaje de texto",J256="Carta",J256="Aplicación / portal"))),"SIN AVISO POR ESCRITO AL CLIENTE; ","")&amp;IF(AND(N(B256)&gt;0,N(I256)&gt;0,N(I256)-N(B256)&gt;N('Ajustes'!$B$2)),"AVISO DESPUÉS DE AJUSTES; ","")&amp;IF(AND(D256="Decisión / selección del cliente",K256&lt;&gt;"Sí"),"DECISIÓN DEL CLIENTE - SIN VISTO BUENO ESCRITO; ","")&amp;IF(AND(D256="Material en espera",N(M256)=0),"MATERIAL EN ESPERA - SIN NUEVA FECHA; ","")&amp;IF(AND(N256="Sí",O256=""),"FALTA ORDEN DE CAMBIO - SIN NÚM.; ","")&amp;IF(F256="","DÍAS PERDIDOS EN BLANCO; ","")&amp;IF(AND(N(B256)&gt;0,C256="",TODAY()-N(B256)&gt;N('Ajustes'!$B$3)),"ABIERTO - SIN FECHA DE FIN; ",""),LEN(IF(A256="","SIN OBRA; ",IF(COUNTIF('Obras'!$A$2:$A$51,A256)=0,"OBRA NO ESTÁ EN OBRAS; ",""))&amp;IF(N(B256)=0,"SIN FECHA DE INICIO; ","")&amp;IF(D256="","SIN CAUSA; ","")&amp;IF(OR(H256&lt;&gt;"Sí",NOT(OR(J256="Correo",J256="Mensaje de texto",J256="Carta",J256="Aplicación / portal"))),"SIN AVISO POR ESCRITO AL CLIENTE; ","")&amp;IF(AND(N(B256)&gt;0,N(I256)&gt;0,N(I256)-N(B256)&gt;N('Ajustes'!$B$2)),"AVISO DESPUÉS DE AJUSTES; ","")&amp;IF(AND(D256="Decisión / selección del cliente",K256&lt;&gt;"Sí"),"DECISIÓN DEL CLIENTE - SIN VISTO BUENO ESCRITO; ","")&amp;IF(AND(D256="Material en espera",N(M256)=0),"MATERIAL EN ESPERA - SIN NUEVA FECHA; ","")&amp;IF(AND(N256="Sí",O256=""),"FALTA ORDEN DE CAMBIO - SIN NÚM.; ","")&amp;IF(F256="","DÍAS PERDIDOS EN BLANCO; ","")&amp;IF(AND(N(B256)&gt;0,C256="",TODAY()-N(B256)&gt;N('Ajustes'!$B$3)),"ABIERTO - SIN FECHA DE FIN; ",""))-2)))</f>
        <v/>
      </c>
    </row>
    <row r="257">
      <c r="B257" s="7" t="n"/>
      <c r="C257" s="7" t="n"/>
      <c r="E257" s="8" t="n"/>
      <c r="G257" s="8" t="n"/>
      <c r="I257" s="7" t="n"/>
      <c r="M257" s="7" t="n"/>
      <c r="P257" s="9" t="n"/>
      <c r="R257" s="8">
        <f>IF(NOT(OR(A257&lt;&gt;"",B257&lt;&gt;"",E257&lt;&gt;"")),"",IF(IF(A257="","SIN OBRA; ",IF(COUNTIF('Obras'!$A$2:$A$51,A257)=0,"OBRA NO ESTÁ EN OBRAS; ",""))&amp;IF(N(B257)=0,"SIN FECHA DE INICIO; ","")&amp;IF(D257="","SIN CAUSA; ","")&amp;IF(OR(H257&lt;&gt;"Sí",NOT(OR(J257="Correo",J257="Mensaje de texto",J257="Carta",J257="Aplicación / portal"))),"SIN AVISO POR ESCRITO AL CLIENTE; ","")&amp;IF(AND(N(B257)&gt;0,N(I257)&gt;0,N(I257)-N(B257)&gt;N('Ajustes'!$B$2)),"AVISO DESPUÉS DE AJUSTES; ","")&amp;IF(AND(D257="Decisión / selección del cliente",K257&lt;&gt;"Sí"),"DECISIÓN DEL CLIENTE - SIN VISTO BUENO ESCRITO; ","")&amp;IF(AND(D257="Material en espera",N(M257)=0),"MATERIAL EN ESPERA - SIN NUEVA FECHA; ","")&amp;IF(AND(N257="Sí",O257=""),"FALTA ORDEN DE CAMBIO - SIN NÚM.; ","")&amp;IF(F257="","DÍAS PERDIDOS EN BLANCO; ","")&amp;IF(AND(N(B257)&gt;0,C257="",TODAY()-N(B257)&gt;N('Ajustes'!$B$3)),"ABIERTO - SIN FECHA DE FIN; ","")="","",LEFT(IF(A257="","SIN OBRA; ",IF(COUNTIF('Obras'!$A$2:$A$51,A257)=0,"OBRA NO ESTÁ EN OBRAS; ",""))&amp;IF(N(B257)=0,"SIN FECHA DE INICIO; ","")&amp;IF(D257="","SIN CAUSA; ","")&amp;IF(OR(H257&lt;&gt;"Sí",NOT(OR(J257="Correo",J257="Mensaje de texto",J257="Carta",J257="Aplicación / portal"))),"SIN AVISO POR ESCRITO AL CLIENTE; ","")&amp;IF(AND(N(B257)&gt;0,N(I257)&gt;0,N(I257)-N(B257)&gt;N('Ajustes'!$B$2)),"AVISO DESPUÉS DE AJUSTES; ","")&amp;IF(AND(D257="Decisión / selección del cliente",K257&lt;&gt;"Sí"),"DECISIÓN DEL CLIENTE - SIN VISTO BUENO ESCRITO; ","")&amp;IF(AND(D257="Material en espera",N(M257)=0),"MATERIAL EN ESPERA - SIN NUEVA FECHA; ","")&amp;IF(AND(N257="Sí",O257=""),"FALTA ORDEN DE CAMBIO - SIN NÚM.; ","")&amp;IF(F257="","DÍAS PERDIDOS EN BLANCO; ","")&amp;IF(AND(N(B257)&gt;0,C257="",TODAY()-N(B257)&gt;N('Ajustes'!$B$3)),"ABIERTO - SIN FECHA DE FIN; ",""),LEN(IF(A257="","SIN OBRA; ",IF(COUNTIF('Obras'!$A$2:$A$51,A257)=0,"OBRA NO ESTÁ EN OBRAS; ",""))&amp;IF(N(B257)=0,"SIN FECHA DE INICIO; ","")&amp;IF(D257="","SIN CAUSA; ","")&amp;IF(OR(H257&lt;&gt;"Sí",NOT(OR(J257="Correo",J257="Mensaje de texto",J257="Carta",J257="Aplicación / portal"))),"SIN AVISO POR ESCRITO AL CLIENTE; ","")&amp;IF(AND(N(B257)&gt;0,N(I257)&gt;0,N(I257)-N(B257)&gt;N('Ajustes'!$B$2)),"AVISO DESPUÉS DE AJUSTES; ","")&amp;IF(AND(D257="Decisión / selección del cliente",K257&lt;&gt;"Sí"),"DECISIÓN DEL CLIENTE - SIN VISTO BUENO ESCRITO; ","")&amp;IF(AND(D257="Material en espera",N(M257)=0),"MATERIAL EN ESPERA - SIN NUEVA FECHA; ","")&amp;IF(AND(N257="Sí",O257=""),"FALTA ORDEN DE CAMBIO - SIN NÚM.; ","")&amp;IF(F257="","DÍAS PERDIDOS EN BLANCO; ","")&amp;IF(AND(N(B257)&gt;0,C257="",TODAY()-N(B257)&gt;N('Ajustes'!$B$3)),"ABIERTO - SIN FECHA DE FIN; ",""))-2)))</f>
        <v/>
      </c>
    </row>
    <row r="258">
      <c r="B258" s="7" t="n"/>
      <c r="C258" s="7" t="n"/>
      <c r="E258" s="8" t="n"/>
      <c r="G258" s="8" t="n"/>
      <c r="I258" s="7" t="n"/>
      <c r="M258" s="7" t="n"/>
      <c r="P258" s="9" t="n"/>
      <c r="R258" s="8">
        <f>IF(NOT(OR(A258&lt;&gt;"",B258&lt;&gt;"",E258&lt;&gt;"")),"",IF(IF(A258="","SIN OBRA; ",IF(COUNTIF('Obras'!$A$2:$A$51,A258)=0,"OBRA NO ESTÁ EN OBRAS; ",""))&amp;IF(N(B258)=0,"SIN FECHA DE INICIO; ","")&amp;IF(D258="","SIN CAUSA; ","")&amp;IF(OR(H258&lt;&gt;"Sí",NOT(OR(J258="Correo",J258="Mensaje de texto",J258="Carta",J258="Aplicación / portal"))),"SIN AVISO POR ESCRITO AL CLIENTE; ","")&amp;IF(AND(N(B258)&gt;0,N(I258)&gt;0,N(I258)-N(B258)&gt;N('Ajustes'!$B$2)),"AVISO DESPUÉS DE AJUSTES; ","")&amp;IF(AND(D258="Decisión / selección del cliente",K258&lt;&gt;"Sí"),"DECISIÓN DEL CLIENTE - SIN VISTO BUENO ESCRITO; ","")&amp;IF(AND(D258="Material en espera",N(M258)=0),"MATERIAL EN ESPERA - SIN NUEVA FECHA; ","")&amp;IF(AND(N258="Sí",O258=""),"FALTA ORDEN DE CAMBIO - SIN NÚM.; ","")&amp;IF(F258="","DÍAS PERDIDOS EN BLANCO; ","")&amp;IF(AND(N(B258)&gt;0,C258="",TODAY()-N(B258)&gt;N('Ajustes'!$B$3)),"ABIERTO - SIN FECHA DE FIN; ","")="","",LEFT(IF(A258="","SIN OBRA; ",IF(COUNTIF('Obras'!$A$2:$A$51,A258)=0,"OBRA NO ESTÁ EN OBRAS; ",""))&amp;IF(N(B258)=0,"SIN FECHA DE INICIO; ","")&amp;IF(D258="","SIN CAUSA; ","")&amp;IF(OR(H258&lt;&gt;"Sí",NOT(OR(J258="Correo",J258="Mensaje de texto",J258="Carta",J258="Aplicación / portal"))),"SIN AVISO POR ESCRITO AL CLIENTE; ","")&amp;IF(AND(N(B258)&gt;0,N(I258)&gt;0,N(I258)-N(B258)&gt;N('Ajustes'!$B$2)),"AVISO DESPUÉS DE AJUSTES; ","")&amp;IF(AND(D258="Decisión / selección del cliente",K258&lt;&gt;"Sí"),"DECISIÓN DEL CLIENTE - SIN VISTO BUENO ESCRITO; ","")&amp;IF(AND(D258="Material en espera",N(M258)=0),"MATERIAL EN ESPERA - SIN NUEVA FECHA; ","")&amp;IF(AND(N258="Sí",O258=""),"FALTA ORDEN DE CAMBIO - SIN NÚM.; ","")&amp;IF(F258="","DÍAS PERDIDOS EN BLANCO; ","")&amp;IF(AND(N(B258)&gt;0,C258="",TODAY()-N(B258)&gt;N('Ajustes'!$B$3)),"ABIERTO - SIN FECHA DE FIN; ",""),LEN(IF(A258="","SIN OBRA; ",IF(COUNTIF('Obras'!$A$2:$A$51,A258)=0,"OBRA NO ESTÁ EN OBRAS; ",""))&amp;IF(N(B258)=0,"SIN FECHA DE INICIO; ","")&amp;IF(D258="","SIN CAUSA; ","")&amp;IF(OR(H258&lt;&gt;"Sí",NOT(OR(J258="Correo",J258="Mensaje de texto",J258="Carta",J258="Aplicación / portal"))),"SIN AVISO POR ESCRITO AL CLIENTE; ","")&amp;IF(AND(N(B258)&gt;0,N(I258)&gt;0,N(I258)-N(B258)&gt;N('Ajustes'!$B$2)),"AVISO DESPUÉS DE AJUSTES; ","")&amp;IF(AND(D258="Decisión / selección del cliente",K258&lt;&gt;"Sí"),"DECISIÓN DEL CLIENTE - SIN VISTO BUENO ESCRITO; ","")&amp;IF(AND(D258="Material en espera",N(M258)=0),"MATERIAL EN ESPERA - SIN NUEVA FECHA; ","")&amp;IF(AND(N258="Sí",O258=""),"FALTA ORDEN DE CAMBIO - SIN NÚM.; ","")&amp;IF(F258="","DÍAS PERDIDOS EN BLANCO; ","")&amp;IF(AND(N(B258)&gt;0,C258="",TODAY()-N(B258)&gt;N('Ajustes'!$B$3)),"ABIERTO - SIN FECHA DE FIN; ",""))-2)))</f>
        <v/>
      </c>
    </row>
    <row r="259">
      <c r="B259" s="7" t="n"/>
      <c r="C259" s="7" t="n"/>
      <c r="E259" s="8" t="n"/>
      <c r="G259" s="8" t="n"/>
      <c r="I259" s="7" t="n"/>
      <c r="M259" s="7" t="n"/>
      <c r="P259" s="9" t="n"/>
      <c r="R259" s="8">
        <f>IF(NOT(OR(A259&lt;&gt;"",B259&lt;&gt;"",E259&lt;&gt;"")),"",IF(IF(A259="","SIN OBRA; ",IF(COUNTIF('Obras'!$A$2:$A$51,A259)=0,"OBRA NO ESTÁ EN OBRAS; ",""))&amp;IF(N(B259)=0,"SIN FECHA DE INICIO; ","")&amp;IF(D259="","SIN CAUSA; ","")&amp;IF(OR(H259&lt;&gt;"Sí",NOT(OR(J259="Correo",J259="Mensaje de texto",J259="Carta",J259="Aplicación / portal"))),"SIN AVISO POR ESCRITO AL CLIENTE; ","")&amp;IF(AND(N(B259)&gt;0,N(I259)&gt;0,N(I259)-N(B259)&gt;N('Ajustes'!$B$2)),"AVISO DESPUÉS DE AJUSTES; ","")&amp;IF(AND(D259="Decisión / selección del cliente",K259&lt;&gt;"Sí"),"DECISIÓN DEL CLIENTE - SIN VISTO BUENO ESCRITO; ","")&amp;IF(AND(D259="Material en espera",N(M259)=0),"MATERIAL EN ESPERA - SIN NUEVA FECHA; ","")&amp;IF(AND(N259="Sí",O259=""),"FALTA ORDEN DE CAMBIO - SIN NÚM.; ","")&amp;IF(F259="","DÍAS PERDIDOS EN BLANCO; ","")&amp;IF(AND(N(B259)&gt;0,C259="",TODAY()-N(B259)&gt;N('Ajustes'!$B$3)),"ABIERTO - SIN FECHA DE FIN; ","")="","",LEFT(IF(A259="","SIN OBRA; ",IF(COUNTIF('Obras'!$A$2:$A$51,A259)=0,"OBRA NO ESTÁ EN OBRAS; ",""))&amp;IF(N(B259)=0,"SIN FECHA DE INICIO; ","")&amp;IF(D259="","SIN CAUSA; ","")&amp;IF(OR(H259&lt;&gt;"Sí",NOT(OR(J259="Correo",J259="Mensaje de texto",J259="Carta",J259="Aplicación / portal"))),"SIN AVISO POR ESCRITO AL CLIENTE; ","")&amp;IF(AND(N(B259)&gt;0,N(I259)&gt;0,N(I259)-N(B259)&gt;N('Ajustes'!$B$2)),"AVISO DESPUÉS DE AJUSTES; ","")&amp;IF(AND(D259="Decisión / selección del cliente",K259&lt;&gt;"Sí"),"DECISIÓN DEL CLIENTE - SIN VISTO BUENO ESCRITO; ","")&amp;IF(AND(D259="Material en espera",N(M259)=0),"MATERIAL EN ESPERA - SIN NUEVA FECHA; ","")&amp;IF(AND(N259="Sí",O259=""),"FALTA ORDEN DE CAMBIO - SIN NÚM.; ","")&amp;IF(F259="","DÍAS PERDIDOS EN BLANCO; ","")&amp;IF(AND(N(B259)&gt;0,C259="",TODAY()-N(B259)&gt;N('Ajustes'!$B$3)),"ABIERTO - SIN FECHA DE FIN; ",""),LEN(IF(A259="","SIN OBRA; ",IF(COUNTIF('Obras'!$A$2:$A$51,A259)=0,"OBRA NO ESTÁ EN OBRAS; ",""))&amp;IF(N(B259)=0,"SIN FECHA DE INICIO; ","")&amp;IF(D259="","SIN CAUSA; ","")&amp;IF(OR(H259&lt;&gt;"Sí",NOT(OR(J259="Correo",J259="Mensaje de texto",J259="Carta",J259="Aplicación / portal"))),"SIN AVISO POR ESCRITO AL CLIENTE; ","")&amp;IF(AND(N(B259)&gt;0,N(I259)&gt;0,N(I259)-N(B259)&gt;N('Ajustes'!$B$2)),"AVISO DESPUÉS DE AJUSTES; ","")&amp;IF(AND(D259="Decisión / selección del cliente",K259&lt;&gt;"Sí"),"DECISIÓN DEL CLIENTE - SIN VISTO BUENO ESCRITO; ","")&amp;IF(AND(D259="Material en espera",N(M259)=0),"MATERIAL EN ESPERA - SIN NUEVA FECHA; ","")&amp;IF(AND(N259="Sí",O259=""),"FALTA ORDEN DE CAMBIO - SIN NÚM.; ","")&amp;IF(F259="","DÍAS PERDIDOS EN BLANCO; ","")&amp;IF(AND(N(B259)&gt;0,C259="",TODAY()-N(B259)&gt;N('Ajustes'!$B$3)),"ABIERTO - SIN FECHA DE FIN; ",""))-2)))</f>
        <v/>
      </c>
    </row>
    <row r="260">
      <c r="B260" s="7" t="n"/>
      <c r="C260" s="7" t="n"/>
      <c r="E260" s="8" t="n"/>
      <c r="G260" s="8" t="n"/>
      <c r="I260" s="7" t="n"/>
      <c r="M260" s="7" t="n"/>
      <c r="P260" s="9" t="n"/>
      <c r="R260" s="8">
        <f>IF(NOT(OR(A260&lt;&gt;"",B260&lt;&gt;"",E260&lt;&gt;"")),"",IF(IF(A260="","SIN OBRA; ",IF(COUNTIF('Obras'!$A$2:$A$51,A260)=0,"OBRA NO ESTÁ EN OBRAS; ",""))&amp;IF(N(B260)=0,"SIN FECHA DE INICIO; ","")&amp;IF(D260="","SIN CAUSA; ","")&amp;IF(OR(H260&lt;&gt;"Sí",NOT(OR(J260="Correo",J260="Mensaje de texto",J260="Carta",J260="Aplicación / portal"))),"SIN AVISO POR ESCRITO AL CLIENTE; ","")&amp;IF(AND(N(B260)&gt;0,N(I260)&gt;0,N(I260)-N(B260)&gt;N('Ajustes'!$B$2)),"AVISO DESPUÉS DE AJUSTES; ","")&amp;IF(AND(D260="Decisión / selección del cliente",K260&lt;&gt;"Sí"),"DECISIÓN DEL CLIENTE - SIN VISTO BUENO ESCRITO; ","")&amp;IF(AND(D260="Material en espera",N(M260)=0),"MATERIAL EN ESPERA - SIN NUEVA FECHA; ","")&amp;IF(AND(N260="Sí",O260=""),"FALTA ORDEN DE CAMBIO - SIN NÚM.; ","")&amp;IF(F260="","DÍAS PERDIDOS EN BLANCO; ","")&amp;IF(AND(N(B260)&gt;0,C260="",TODAY()-N(B260)&gt;N('Ajustes'!$B$3)),"ABIERTO - SIN FECHA DE FIN; ","")="","",LEFT(IF(A260="","SIN OBRA; ",IF(COUNTIF('Obras'!$A$2:$A$51,A260)=0,"OBRA NO ESTÁ EN OBRAS; ",""))&amp;IF(N(B260)=0,"SIN FECHA DE INICIO; ","")&amp;IF(D260="","SIN CAUSA; ","")&amp;IF(OR(H260&lt;&gt;"Sí",NOT(OR(J260="Correo",J260="Mensaje de texto",J260="Carta",J260="Aplicación / portal"))),"SIN AVISO POR ESCRITO AL CLIENTE; ","")&amp;IF(AND(N(B260)&gt;0,N(I260)&gt;0,N(I260)-N(B260)&gt;N('Ajustes'!$B$2)),"AVISO DESPUÉS DE AJUSTES; ","")&amp;IF(AND(D260="Decisión / selección del cliente",K260&lt;&gt;"Sí"),"DECISIÓN DEL CLIENTE - SIN VISTO BUENO ESCRITO; ","")&amp;IF(AND(D260="Material en espera",N(M260)=0),"MATERIAL EN ESPERA - SIN NUEVA FECHA; ","")&amp;IF(AND(N260="Sí",O260=""),"FALTA ORDEN DE CAMBIO - SIN NÚM.; ","")&amp;IF(F260="","DÍAS PERDIDOS EN BLANCO; ","")&amp;IF(AND(N(B260)&gt;0,C260="",TODAY()-N(B260)&gt;N('Ajustes'!$B$3)),"ABIERTO - SIN FECHA DE FIN; ",""),LEN(IF(A260="","SIN OBRA; ",IF(COUNTIF('Obras'!$A$2:$A$51,A260)=0,"OBRA NO ESTÁ EN OBRAS; ",""))&amp;IF(N(B260)=0,"SIN FECHA DE INICIO; ","")&amp;IF(D260="","SIN CAUSA; ","")&amp;IF(OR(H260&lt;&gt;"Sí",NOT(OR(J260="Correo",J260="Mensaje de texto",J260="Carta",J260="Aplicación / portal"))),"SIN AVISO POR ESCRITO AL CLIENTE; ","")&amp;IF(AND(N(B260)&gt;0,N(I260)&gt;0,N(I260)-N(B260)&gt;N('Ajustes'!$B$2)),"AVISO DESPUÉS DE AJUSTES; ","")&amp;IF(AND(D260="Decisión / selección del cliente",K260&lt;&gt;"Sí"),"DECISIÓN DEL CLIENTE - SIN VISTO BUENO ESCRITO; ","")&amp;IF(AND(D260="Material en espera",N(M260)=0),"MATERIAL EN ESPERA - SIN NUEVA FECHA; ","")&amp;IF(AND(N260="Sí",O260=""),"FALTA ORDEN DE CAMBIO - SIN NÚM.; ","")&amp;IF(F260="","DÍAS PERDIDOS EN BLANCO; ","")&amp;IF(AND(N(B260)&gt;0,C260="",TODAY()-N(B260)&gt;N('Ajustes'!$B$3)),"ABIERTO - SIN FECHA DE FIN; ",""))-2)))</f>
        <v/>
      </c>
    </row>
    <row r="261">
      <c r="B261" s="7" t="n"/>
      <c r="C261" s="7" t="n"/>
      <c r="E261" s="8" t="n"/>
      <c r="G261" s="8" t="n"/>
      <c r="I261" s="7" t="n"/>
      <c r="M261" s="7" t="n"/>
      <c r="P261" s="9" t="n"/>
      <c r="R261" s="8">
        <f>IF(NOT(OR(A261&lt;&gt;"",B261&lt;&gt;"",E261&lt;&gt;"")),"",IF(IF(A261="","SIN OBRA; ",IF(COUNTIF('Obras'!$A$2:$A$51,A261)=0,"OBRA NO ESTÁ EN OBRAS; ",""))&amp;IF(N(B261)=0,"SIN FECHA DE INICIO; ","")&amp;IF(D261="","SIN CAUSA; ","")&amp;IF(OR(H261&lt;&gt;"Sí",NOT(OR(J261="Correo",J261="Mensaje de texto",J261="Carta",J261="Aplicación / portal"))),"SIN AVISO POR ESCRITO AL CLIENTE; ","")&amp;IF(AND(N(B261)&gt;0,N(I261)&gt;0,N(I261)-N(B261)&gt;N('Ajustes'!$B$2)),"AVISO DESPUÉS DE AJUSTES; ","")&amp;IF(AND(D261="Decisión / selección del cliente",K261&lt;&gt;"Sí"),"DECISIÓN DEL CLIENTE - SIN VISTO BUENO ESCRITO; ","")&amp;IF(AND(D261="Material en espera",N(M261)=0),"MATERIAL EN ESPERA - SIN NUEVA FECHA; ","")&amp;IF(AND(N261="Sí",O261=""),"FALTA ORDEN DE CAMBIO - SIN NÚM.; ","")&amp;IF(F261="","DÍAS PERDIDOS EN BLANCO; ","")&amp;IF(AND(N(B261)&gt;0,C261="",TODAY()-N(B261)&gt;N('Ajustes'!$B$3)),"ABIERTO - SIN FECHA DE FIN; ","")="","",LEFT(IF(A261="","SIN OBRA; ",IF(COUNTIF('Obras'!$A$2:$A$51,A261)=0,"OBRA NO ESTÁ EN OBRAS; ",""))&amp;IF(N(B261)=0,"SIN FECHA DE INICIO; ","")&amp;IF(D261="","SIN CAUSA; ","")&amp;IF(OR(H261&lt;&gt;"Sí",NOT(OR(J261="Correo",J261="Mensaje de texto",J261="Carta",J261="Aplicación / portal"))),"SIN AVISO POR ESCRITO AL CLIENTE; ","")&amp;IF(AND(N(B261)&gt;0,N(I261)&gt;0,N(I261)-N(B261)&gt;N('Ajustes'!$B$2)),"AVISO DESPUÉS DE AJUSTES; ","")&amp;IF(AND(D261="Decisión / selección del cliente",K261&lt;&gt;"Sí"),"DECISIÓN DEL CLIENTE - SIN VISTO BUENO ESCRITO; ","")&amp;IF(AND(D261="Material en espera",N(M261)=0),"MATERIAL EN ESPERA - SIN NUEVA FECHA; ","")&amp;IF(AND(N261="Sí",O261=""),"FALTA ORDEN DE CAMBIO - SIN NÚM.; ","")&amp;IF(F261="","DÍAS PERDIDOS EN BLANCO; ","")&amp;IF(AND(N(B261)&gt;0,C261="",TODAY()-N(B261)&gt;N('Ajustes'!$B$3)),"ABIERTO - SIN FECHA DE FIN; ",""),LEN(IF(A261="","SIN OBRA; ",IF(COUNTIF('Obras'!$A$2:$A$51,A261)=0,"OBRA NO ESTÁ EN OBRAS; ",""))&amp;IF(N(B261)=0,"SIN FECHA DE INICIO; ","")&amp;IF(D261="","SIN CAUSA; ","")&amp;IF(OR(H261&lt;&gt;"Sí",NOT(OR(J261="Correo",J261="Mensaje de texto",J261="Carta",J261="Aplicación / portal"))),"SIN AVISO POR ESCRITO AL CLIENTE; ","")&amp;IF(AND(N(B261)&gt;0,N(I261)&gt;0,N(I261)-N(B261)&gt;N('Ajustes'!$B$2)),"AVISO DESPUÉS DE AJUSTES; ","")&amp;IF(AND(D261="Decisión / selección del cliente",K261&lt;&gt;"Sí"),"DECISIÓN DEL CLIENTE - SIN VISTO BUENO ESCRITO; ","")&amp;IF(AND(D261="Material en espera",N(M261)=0),"MATERIAL EN ESPERA - SIN NUEVA FECHA; ","")&amp;IF(AND(N261="Sí",O261=""),"FALTA ORDEN DE CAMBIO - SIN NÚM.; ","")&amp;IF(F261="","DÍAS PERDIDOS EN BLANCO; ","")&amp;IF(AND(N(B261)&gt;0,C261="",TODAY()-N(B261)&gt;N('Ajustes'!$B$3)),"ABIERTO - SIN FECHA DE FIN; ",""))-2)))</f>
        <v/>
      </c>
    </row>
    <row r="262">
      <c r="B262" s="7" t="n"/>
      <c r="C262" s="7" t="n"/>
      <c r="E262" s="8" t="n"/>
      <c r="G262" s="8" t="n"/>
      <c r="I262" s="7" t="n"/>
      <c r="M262" s="7" t="n"/>
      <c r="P262" s="9" t="n"/>
      <c r="R262" s="8">
        <f>IF(NOT(OR(A262&lt;&gt;"",B262&lt;&gt;"",E262&lt;&gt;"")),"",IF(IF(A262="","SIN OBRA; ",IF(COUNTIF('Obras'!$A$2:$A$51,A262)=0,"OBRA NO ESTÁ EN OBRAS; ",""))&amp;IF(N(B262)=0,"SIN FECHA DE INICIO; ","")&amp;IF(D262="","SIN CAUSA; ","")&amp;IF(OR(H262&lt;&gt;"Sí",NOT(OR(J262="Correo",J262="Mensaje de texto",J262="Carta",J262="Aplicación / portal"))),"SIN AVISO POR ESCRITO AL CLIENTE; ","")&amp;IF(AND(N(B262)&gt;0,N(I262)&gt;0,N(I262)-N(B262)&gt;N('Ajustes'!$B$2)),"AVISO DESPUÉS DE AJUSTES; ","")&amp;IF(AND(D262="Decisión / selección del cliente",K262&lt;&gt;"Sí"),"DECISIÓN DEL CLIENTE - SIN VISTO BUENO ESCRITO; ","")&amp;IF(AND(D262="Material en espera",N(M262)=0),"MATERIAL EN ESPERA - SIN NUEVA FECHA; ","")&amp;IF(AND(N262="Sí",O262=""),"FALTA ORDEN DE CAMBIO - SIN NÚM.; ","")&amp;IF(F262="","DÍAS PERDIDOS EN BLANCO; ","")&amp;IF(AND(N(B262)&gt;0,C262="",TODAY()-N(B262)&gt;N('Ajustes'!$B$3)),"ABIERTO - SIN FECHA DE FIN; ","")="","",LEFT(IF(A262="","SIN OBRA; ",IF(COUNTIF('Obras'!$A$2:$A$51,A262)=0,"OBRA NO ESTÁ EN OBRAS; ",""))&amp;IF(N(B262)=0,"SIN FECHA DE INICIO; ","")&amp;IF(D262="","SIN CAUSA; ","")&amp;IF(OR(H262&lt;&gt;"Sí",NOT(OR(J262="Correo",J262="Mensaje de texto",J262="Carta",J262="Aplicación / portal"))),"SIN AVISO POR ESCRITO AL CLIENTE; ","")&amp;IF(AND(N(B262)&gt;0,N(I262)&gt;0,N(I262)-N(B262)&gt;N('Ajustes'!$B$2)),"AVISO DESPUÉS DE AJUSTES; ","")&amp;IF(AND(D262="Decisión / selección del cliente",K262&lt;&gt;"Sí"),"DECISIÓN DEL CLIENTE - SIN VISTO BUENO ESCRITO; ","")&amp;IF(AND(D262="Material en espera",N(M262)=0),"MATERIAL EN ESPERA - SIN NUEVA FECHA; ","")&amp;IF(AND(N262="Sí",O262=""),"FALTA ORDEN DE CAMBIO - SIN NÚM.; ","")&amp;IF(F262="","DÍAS PERDIDOS EN BLANCO; ","")&amp;IF(AND(N(B262)&gt;0,C262="",TODAY()-N(B262)&gt;N('Ajustes'!$B$3)),"ABIERTO - SIN FECHA DE FIN; ",""),LEN(IF(A262="","SIN OBRA; ",IF(COUNTIF('Obras'!$A$2:$A$51,A262)=0,"OBRA NO ESTÁ EN OBRAS; ",""))&amp;IF(N(B262)=0,"SIN FECHA DE INICIO; ","")&amp;IF(D262="","SIN CAUSA; ","")&amp;IF(OR(H262&lt;&gt;"Sí",NOT(OR(J262="Correo",J262="Mensaje de texto",J262="Carta",J262="Aplicación / portal"))),"SIN AVISO POR ESCRITO AL CLIENTE; ","")&amp;IF(AND(N(B262)&gt;0,N(I262)&gt;0,N(I262)-N(B262)&gt;N('Ajustes'!$B$2)),"AVISO DESPUÉS DE AJUSTES; ","")&amp;IF(AND(D262="Decisión / selección del cliente",K262&lt;&gt;"Sí"),"DECISIÓN DEL CLIENTE - SIN VISTO BUENO ESCRITO; ","")&amp;IF(AND(D262="Material en espera",N(M262)=0),"MATERIAL EN ESPERA - SIN NUEVA FECHA; ","")&amp;IF(AND(N262="Sí",O262=""),"FALTA ORDEN DE CAMBIO - SIN NÚM.; ","")&amp;IF(F262="","DÍAS PERDIDOS EN BLANCO; ","")&amp;IF(AND(N(B262)&gt;0,C262="",TODAY()-N(B262)&gt;N('Ajustes'!$B$3)),"ABIERTO - SIN FECHA DE FIN; ",""))-2)))</f>
        <v/>
      </c>
    </row>
    <row r="263">
      <c r="B263" s="7" t="n"/>
      <c r="C263" s="7" t="n"/>
      <c r="E263" s="8" t="n"/>
      <c r="G263" s="8" t="n"/>
      <c r="I263" s="7" t="n"/>
      <c r="M263" s="7" t="n"/>
      <c r="P263" s="9" t="n"/>
      <c r="R263" s="8">
        <f>IF(NOT(OR(A263&lt;&gt;"",B263&lt;&gt;"",E263&lt;&gt;"")),"",IF(IF(A263="","SIN OBRA; ",IF(COUNTIF('Obras'!$A$2:$A$51,A263)=0,"OBRA NO ESTÁ EN OBRAS; ",""))&amp;IF(N(B263)=0,"SIN FECHA DE INICIO; ","")&amp;IF(D263="","SIN CAUSA; ","")&amp;IF(OR(H263&lt;&gt;"Sí",NOT(OR(J263="Correo",J263="Mensaje de texto",J263="Carta",J263="Aplicación / portal"))),"SIN AVISO POR ESCRITO AL CLIENTE; ","")&amp;IF(AND(N(B263)&gt;0,N(I263)&gt;0,N(I263)-N(B263)&gt;N('Ajustes'!$B$2)),"AVISO DESPUÉS DE AJUSTES; ","")&amp;IF(AND(D263="Decisión / selección del cliente",K263&lt;&gt;"Sí"),"DECISIÓN DEL CLIENTE - SIN VISTO BUENO ESCRITO; ","")&amp;IF(AND(D263="Material en espera",N(M263)=0),"MATERIAL EN ESPERA - SIN NUEVA FECHA; ","")&amp;IF(AND(N263="Sí",O263=""),"FALTA ORDEN DE CAMBIO - SIN NÚM.; ","")&amp;IF(F263="","DÍAS PERDIDOS EN BLANCO; ","")&amp;IF(AND(N(B263)&gt;0,C263="",TODAY()-N(B263)&gt;N('Ajustes'!$B$3)),"ABIERTO - SIN FECHA DE FIN; ","")="","",LEFT(IF(A263="","SIN OBRA; ",IF(COUNTIF('Obras'!$A$2:$A$51,A263)=0,"OBRA NO ESTÁ EN OBRAS; ",""))&amp;IF(N(B263)=0,"SIN FECHA DE INICIO; ","")&amp;IF(D263="","SIN CAUSA; ","")&amp;IF(OR(H263&lt;&gt;"Sí",NOT(OR(J263="Correo",J263="Mensaje de texto",J263="Carta",J263="Aplicación / portal"))),"SIN AVISO POR ESCRITO AL CLIENTE; ","")&amp;IF(AND(N(B263)&gt;0,N(I263)&gt;0,N(I263)-N(B263)&gt;N('Ajustes'!$B$2)),"AVISO DESPUÉS DE AJUSTES; ","")&amp;IF(AND(D263="Decisión / selección del cliente",K263&lt;&gt;"Sí"),"DECISIÓN DEL CLIENTE - SIN VISTO BUENO ESCRITO; ","")&amp;IF(AND(D263="Material en espera",N(M263)=0),"MATERIAL EN ESPERA - SIN NUEVA FECHA; ","")&amp;IF(AND(N263="Sí",O263=""),"FALTA ORDEN DE CAMBIO - SIN NÚM.; ","")&amp;IF(F263="","DÍAS PERDIDOS EN BLANCO; ","")&amp;IF(AND(N(B263)&gt;0,C263="",TODAY()-N(B263)&gt;N('Ajustes'!$B$3)),"ABIERTO - SIN FECHA DE FIN; ",""),LEN(IF(A263="","SIN OBRA; ",IF(COUNTIF('Obras'!$A$2:$A$51,A263)=0,"OBRA NO ESTÁ EN OBRAS; ",""))&amp;IF(N(B263)=0,"SIN FECHA DE INICIO; ","")&amp;IF(D263="","SIN CAUSA; ","")&amp;IF(OR(H263&lt;&gt;"Sí",NOT(OR(J263="Correo",J263="Mensaje de texto",J263="Carta",J263="Aplicación / portal"))),"SIN AVISO POR ESCRITO AL CLIENTE; ","")&amp;IF(AND(N(B263)&gt;0,N(I263)&gt;0,N(I263)-N(B263)&gt;N('Ajustes'!$B$2)),"AVISO DESPUÉS DE AJUSTES; ","")&amp;IF(AND(D263="Decisión / selección del cliente",K263&lt;&gt;"Sí"),"DECISIÓN DEL CLIENTE - SIN VISTO BUENO ESCRITO; ","")&amp;IF(AND(D263="Material en espera",N(M263)=0),"MATERIAL EN ESPERA - SIN NUEVA FECHA; ","")&amp;IF(AND(N263="Sí",O263=""),"FALTA ORDEN DE CAMBIO - SIN NÚM.; ","")&amp;IF(F263="","DÍAS PERDIDOS EN BLANCO; ","")&amp;IF(AND(N(B263)&gt;0,C263="",TODAY()-N(B263)&gt;N('Ajustes'!$B$3)),"ABIERTO - SIN FECHA DE FIN; ",""))-2)))</f>
        <v/>
      </c>
    </row>
    <row r="264">
      <c r="B264" s="7" t="n"/>
      <c r="C264" s="7" t="n"/>
      <c r="E264" s="8" t="n"/>
      <c r="G264" s="8" t="n"/>
      <c r="I264" s="7" t="n"/>
      <c r="M264" s="7" t="n"/>
      <c r="P264" s="9" t="n"/>
      <c r="R264" s="8">
        <f>IF(NOT(OR(A264&lt;&gt;"",B264&lt;&gt;"",E264&lt;&gt;"")),"",IF(IF(A264="","SIN OBRA; ",IF(COUNTIF('Obras'!$A$2:$A$51,A264)=0,"OBRA NO ESTÁ EN OBRAS; ",""))&amp;IF(N(B264)=0,"SIN FECHA DE INICIO; ","")&amp;IF(D264="","SIN CAUSA; ","")&amp;IF(OR(H264&lt;&gt;"Sí",NOT(OR(J264="Correo",J264="Mensaje de texto",J264="Carta",J264="Aplicación / portal"))),"SIN AVISO POR ESCRITO AL CLIENTE; ","")&amp;IF(AND(N(B264)&gt;0,N(I264)&gt;0,N(I264)-N(B264)&gt;N('Ajustes'!$B$2)),"AVISO DESPUÉS DE AJUSTES; ","")&amp;IF(AND(D264="Decisión / selección del cliente",K264&lt;&gt;"Sí"),"DECISIÓN DEL CLIENTE - SIN VISTO BUENO ESCRITO; ","")&amp;IF(AND(D264="Material en espera",N(M264)=0),"MATERIAL EN ESPERA - SIN NUEVA FECHA; ","")&amp;IF(AND(N264="Sí",O264=""),"FALTA ORDEN DE CAMBIO - SIN NÚM.; ","")&amp;IF(F264="","DÍAS PERDIDOS EN BLANCO; ","")&amp;IF(AND(N(B264)&gt;0,C264="",TODAY()-N(B264)&gt;N('Ajustes'!$B$3)),"ABIERTO - SIN FECHA DE FIN; ","")="","",LEFT(IF(A264="","SIN OBRA; ",IF(COUNTIF('Obras'!$A$2:$A$51,A264)=0,"OBRA NO ESTÁ EN OBRAS; ",""))&amp;IF(N(B264)=0,"SIN FECHA DE INICIO; ","")&amp;IF(D264="","SIN CAUSA; ","")&amp;IF(OR(H264&lt;&gt;"Sí",NOT(OR(J264="Correo",J264="Mensaje de texto",J264="Carta",J264="Aplicación / portal"))),"SIN AVISO POR ESCRITO AL CLIENTE; ","")&amp;IF(AND(N(B264)&gt;0,N(I264)&gt;0,N(I264)-N(B264)&gt;N('Ajustes'!$B$2)),"AVISO DESPUÉS DE AJUSTES; ","")&amp;IF(AND(D264="Decisión / selección del cliente",K264&lt;&gt;"Sí"),"DECISIÓN DEL CLIENTE - SIN VISTO BUENO ESCRITO; ","")&amp;IF(AND(D264="Material en espera",N(M264)=0),"MATERIAL EN ESPERA - SIN NUEVA FECHA; ","")&amp;IF(AND(N264="Sí",O264=""),"FALTA ORDEN DE CAMBIO - SIN NÚM.; ","")&amp;IF(F264="","DÍAS PERDIDOS EN BLANCO; ","")&amp;IF(AND(N(B264)&gt;0,C264="",TODAY()-N(B264)&gt;N('Ajustes'!$B$3)),"ABIERTO - SIN FECHA DE FIN; ",""),LEN(IF(A264="","SIN OBRA; ",IF(COUNTIF('Obras'!$A$2:$A$51,A264)=0,"OBRA NO ESTÁ EN OBRAS; ",""))&amp;IF(N(B264)=0,"SIN FECHA DE INICIO; ","")&amp;IF(D264="","SIN CAUSA; ","")&amp;IF(OR(H264&lt;&gt;"Sí",NOT(OR(J264="Correo",J264="Mensaje de texto",J264="Carta",J264="Aplicación / portal"))),"SIN AVISO POR ESCRITO AL CLIENTE; ","")&amp;IF(AND(N(B264)&gt;0,N(I264)&gt;0,N(I264)-N(B264)&gt;N('Ajustes'!$B$2)),"AVISO DESPUÉS DE AJUSTES; ","")&amp;IF(AND(D264="Decisión / selección del cliente",K264&lt;&gt;"Sí"),"DECISIÓN DEL CLIENTE - SIN VISTO BUENO ESCRITO; ","")&amp;IF(AND(D264="Material en espera",N(M264)=0),"MATERIAL EN ESPERA - SIN NUEVA FECHA; ","")&amp;IF(AND(N264="Sí",O264=""),"FALTA ORDEN DE CAMBIO - SIN NÚM.; ","")&amp;IF(F264="","DÍAS PERDIDOS EN BLANCO; ","")&amp;IF(AND(N(B264)&gt;0,C264="",TODAY()-N(B264)&gt;N('Ajustes'!$B$3)),"ABIERTO - SIN FECHA DE FIN; ",""))-2)))</f>
        <v/>
      </c>
    </row>
    <row r="265">
      <c r="B265" s="7" t="n"/>
      <c r="C265" s="7" t="n"/>
      <c r="E265" s="8" t="n"/>
      <c r="G265" s="8" t="n"/>
      <c r="I265" s="7" t="n"/>
      <c r="M265" s="7" t="n"/>
      <c r="P265" s="9" t="n"/>
      <c r="R265" s="8">
        <f>IF(NOT(OR(A265&lt;&gt;"",B265&lt;&gt;"",E265&lt;&gt;"")),"",IF(IF(A265="","SIN OBRA; ",IF(COUNTIF('Obras'!$A$2:$A$51,A265)=0,"OBRA NO ESTÁ EN OBRAS; ",""))&amp;IF(N(B265)=0,"SIN FECHA DE INICIO; ","")&amp;IF(D265="","SIN CAUSA; ","")&amp;IF(OR(H265&lt;&gt;"Sí",NOT(OR(J265="Correo",J265="Mensaje de texto",J265="Carta",J265="Aplicación / portal"))),"SIN AVISO POR ESCRITO AL CLIENTE; ","")&amp;IF(AND(N(B265)&gt;0,N(I265)&gt;0,N(I265)-N(B265)&gt;N('Ajustes'!$B$2)),"AVISO DESPUÉS DE AJUSTES; ","")&amp;IF(AND(D265="Decisión / selección del cliente",K265&lt;&gt;"Sí"),"DECISIÓN DEL CLIENTE - SIN VISTO BUENO ESCRITO; ","")&amp;IF(AND(D265="Material en espera",N(M265)=0),"MATERIAL EN ESPERA - SIN NUEVA FECHA; ","")&amp;IF(AND(N265="Sí",O265=""),"FALTA ORDEN DE CAMBIO - SIN NÚM.; ","")&amp;IF(F265="","DÍAS PERDIDOS EN BLANCO; ","")&amp;IF(AND(N(B265)&gt;0,C265="",TODAY()-N(B265)&gt;N('Ajustes'!$B$3)),"ABIERTO - SIN FECHA DE FIN; ","")="","",LEFT(IF(A265="","SIN OBRA; ",IF(COUNTIF('Obras'!$A$2:$A$51,A265)=0,"OBRA NO ESTÁ EN OBRAS; ",""))&amp;IF(N(B265)=0,"SIN FECHA DE INICIO; ","")&amp;IF(D265="","SIN CAUSA; ","")&amp;IF(OR(H265&lt;&gt;"Sí",NOT(OR(J265="Correo",J265="Mensaje de texto",J265="Carta",J265="Aplicación / portal"))),"SIN AVISO POR ESCRITO AL CLIENTE; ","")&amp;IF(AND(N(B265)&gt;0,N(I265)&gt;0,N(I265)-N(B265)&gt;N('Ajustes'!$B$2)),"AVISO DESPUÉS DE AJUSTES; ","")&amp;IF(AND(D265="Decisión / selección del cliente",K265&lt;&gt;"Sí"),"DECISIÓN DEL CLIENTE - SIN VISTO BUENO ESCRITO; ","")&amp;IF(AND(D265="Material en espera",N(M265)=0),"MATERIAL EN ESPERA - SIN NUEVA FECHA; ","")&amp;IF(AND(N265="Sí",O265=""),"FALTA ORDEN DE CAMBIO - SIN NÚM.; ","")&amp;IF(F265="","DÍAS PERDIDOS EN BLANCO; ","")&amp;IF(AND(N(B265)&gt;0,C265="",TODAY()-N(B265)&gt;N('Ajustes'!$B$3)),"ABIERTO - SIN FECHA DE FIN; ",""),LEN(IF(A265="","SIN OBRA; ",IF(COUNTIF('Obras'!$A$2:$A$51,A265)=0,"OBRA NO ESTÁ EN OBRAS; ",""))&amp;IF(N(B265)=0,"SIN FECHA DE INICIO; ","")&amp;IF(D265="","SIN CAUSA; ","")&amp;IF(OR(H265&lt;&gt;"Sí",NOT(OR(J265="Correo",J265="Mensaje de texto",J265="Carta",J265="Aplicación / portal"))),"SIN AVISO POR ESCRITO AL CLIENTE; ","")&amp;IF(AND(N(B265)&gt;0,N(I265)&gt;0,N(I265)-N(B265)&gt;N('Ajustes'!$B$2)),"AVISO DESPUÉS DE AJUSTES; ","")&amp;IF(AND(D265="Decisión / selección del cliente",K265&lt;&gt;"Sí"),"DECISIÓN DEL CLIENTE - SIN VISTO BUENO ESCRITO; ","")&amp;IF(AND(D265="Material en espera",N(M265)=0),"MATERIAL EN ESPERA - SIN NUEVA FECHA; ","")&amp;IF(AND(N265="Sí",O265=""),"FALTA ORDEN DE CAMBIO - SIN NÚM.; ","")&amp;IF(F265="","DÍAS PERDIDOS EN BLANCO; ","")&amp;IF(AND(N(B265)&gt;0,C265="",TODAY()-N(B265)&gt;N('Ajustes'!$B$3)),"ABIERTO - SIN FECHA DE FIN; ",""))-2)))</f>
        <v/>
      </c>
    </row>
    <row r="266">
      <c r="B266" s="7" t="n"/>
      <c r="C266" s="7" t="n"/>
      <c r="E266" s="8" t="n"/>
      <c r="G266" s="8" t="n"/>
      <c r="I266" s="7" t="n"/>
      <c r="M266" s="7" t="n"/>
      <c r="P266" s="9" t="n"/>
      <c r="R266" s="8">
        <f>IF(NOT(OR(A266&lt;&gt;"",B266&lt;&gt;"",E266&lt;&gt;"")),"",IF(IF(A266="","SIN OBRA; ",IF(COUNTIF('Obras'!$A$2:$A$51,A266)=0,"OBRA NO ESTÁ EN OBRAS; ",""))&amp;IF(N(B266)=0,"SIN FECHA DE INICIO; ","")&amp;IF(D266="","SIN CAUSA; ","")&amp;IF(OR(H266&lt;&gt;"Sí",NOT(OR(J266="Correo",J266="Mensaje de texto",J266="Carta",J266="Aplicación / portal"))),"SIN AVISO POR ESCRITO AL CLIENTE; ","")&amp;IF(AND(N(B266)&gt;0,N(I266)&gt;0,N(I266)-N(B266)&gt;N('Ajustes'!$B$2)),"AVISO DESPUÉS DE AJUSTES; ","")&amp;IF(AND(D266="Decisión / selección del cliente",K266&lt;&gt;"Sí"),"DECISIÓN DEL CLIENTE - SIN VISTO BUENO ESCRITO; ","")&amp;IF(AND(D266="Material en espera",N(M266)=0),"MATERIAL EN ESPERA - SIN NUEVA FECHA; ","")&amp;IF(AND(N266="Sí",O266=""),"FALTA ORDEN DE CAMBIO - SIN NÚM.; ","")&amp;IF(F266="","DÍAS PERDIDOS EN BLANCO; ","")&amp;IF(AND(N(B266)&gt;0,C266="",TODAY()-N(B266)&gt;N('Ajustes'!$B$3)),"ABIERTO - SIN FECHA DE FIN; ","")="","",LEFT(IF(A266="","SIN OBRA; ",IF(COUNTIF('Obras'!$A$2:$A$51,A266)=0,"OBRA NO ESTÁ EN OBRAS; ",""))&amp;IF(N(B266)=0,"SIN FECHA DE INICIO; ","")&amp;IF(D266="","SIN CAUSA; ","")&amp;IF(OR(H266&lt;&gt;"Sí",NOT(OR(J266="Correo",J266="Mensaje de texto",J266="Carta",J266="Aplicación / portal"))),"SIN AVISO POR ESCRITO AL CLIENTE; ","")&amp;IF(AND(N(B266)&gt;0,N(I266)&gt;0,N(I266)-N(B266)&gt;N('Ajustes'!$B$2)),"AVISO DESPUÉS DE AJUSTES; ","")&amp;IF(AND(D266="Decisión / selección del cliente",K266&lt;&gt;"Sí"),"DECISIÓN DEL CLIENTE - SIN VISTO BUENO ESCRITO; ","")&amp;IF(AND(D266="Material en espera",N(M266)=0),"MATERIAL EN ESPERA - SIN NUEVA FECHA; ","")&amp;IF(AND(N266="Sí",O266=""),"FALTA ORDEN DE CAMBIO - SIN NÚM.; ","")&amp;IF(F266="","DÍAS PERDIDOS EN BLANCO; ","")&amp;IF(AND(N(B266)&gt;0,C266="",TODAY()-N(B266)&gt;N('Ajustes'!$B$3)),"ABIERTO - SIN FECHA DE FIN; ",""),LEN(IF(A266="","SIN OBRA; ",IF(COUNTIF('Obras'!$A$2:$A$51,A266)=0,"OBRA NO ESTÁ EN OBRAS; ",""))&amp;IF(N(B266)=0,"SIN FECHA DE INICIO; ","")&amp;IF(D266="","SIN CAUSA; ","")&amp;IF(OR(H266&lt;&gt;"Sí",NOT(OR(J266="Correo",J266="Mensaje de texto",J266="Carta",J266="Aplicación / portal"))),"SIN AVISO POR ESCRITO AL CLIENTE; ","")&amp;IF(AND(N(B266)&gt;0,N(I266)&gt;0,N(I266)-N(B266)&gt;N('Ajustes'!$B$2)),"AVISO DESPUÉS DE AJUSTES; ","")&amp;IF(AND(D266="Decisión / selección del cliente",K266&lt;&gt;"Sí"),"DECISIÓN DEL CLIENTE - SIN VISTO BUENO ESCRITO; ","")&amp;IF(AND(D266="Material en espera",N(M266)=0),"MATERIAL EN ESPERA - SIN NUEVA FECHA; ","")&amp;IF(AND(N266="Sí",O266=""),"FALTA ORDEN DE CAMBIO - SIN NÚM.; ","")&amp;IF(F266="","DÍAS PERDIDOS EN BLANCO; ","")&amp;IF(AND(N(B266)&gt;0,C266="",TODAY()-N(B266)&gt;N('Ajustes'!$B$3)),"ABIERTO - SIN FECHA DE FIN; ",""))-2)))</f>
        <v/>
      </c>
    </row>
    <row r="267">
      <c r="B267" s="7" t="n"/>
      <c r="C267" s="7" t="n"/>
      <c r="E267" s="8" t="n"/>
      <c r="G267" s="8" t="n"/>
      <c r="I267" s="7" t="n"/>
      <c r="M267" s="7" t="n"/>
      <c r="P267" s="9" t="n"/>
      <c r="R267" s="8">
        <f>IF(NOT(OR(A267&lt;&gt;"",B267&lt;&gt;"",E267&lt;&gt;"")),"",IF(IF(A267="","SIN OBRA; ",IF(COUNTIF('Obras'!$A$2:$A$51,A267)=0,"OBRA NO ESTÁ EN OBRAS; ",""))&amp;IF(N(B267)=0,"SIN FECHA DE INICIO; ","")&amp;IF(D267="","SIN CAUSA; ","")&amp;IF(OR(H267&lt;&gt;"Sí",NOT(OR(J267="Correo",J267="Mensaje de texto",J267="Carta",J267="Aplicación / portal"))),"SIN AVISO POR ESCRITO AL CLIENTE; ","")&amp;IF(AND(N(B267)&gt;0,N(I267)&gt;0,N(I267)-N(B267)&gt;N('Ajustes'!$B$2)),"AVISO DESPUÉS DE AJUSTES; ","")&amp;IF(AND(D267="Decisión / selección del cliente",K267&lt;&gt;"Sí"),"DECISIÓN DEL CLIENTE - SIN VISTO BUENO ESCRITO; ","")&amp;IF(AND(D267="Material en espera",N(M267)=0),"MATERIAL EN ESPERA - SIN NUEVA FECHA; ","")&amp;IF(AND(N267="Sí",O267=""),"FALTA ORDEN DE CAMBIO - SIN NÚM.; ","")&amp;IF(F267="","DÍAS PERDIDOS EN BLANCO; ","")&amp;IF(AND(N(B267)&gt;0,C267="",TODAY()-N(B267)&gt;N('Ajustes'!$B$3)),"ABIERTO - SIN FECHA DE FIN; ","")="","",LEFT(IF(A267="","SIN OBRA; ",IF(COUNTIF('Obras'!$A$2:$A$51,A267)=0,"OBRA NO ESTÁ EN OBRAS; ",""))&amp;IF(N(B267)=0,"SIN FECHA DE INICIO; ","")&amp;IF(D267="","SIN CAUSA; ","")&amp;IF(OR(H267&lt;&gt;"Sí",NOT(OR(J267="Correo",J267="Mensaje de texto",J267="Carta",J267="Aplicación / portal"))),"SIN AVISO POR ESCRITO AL CLIENTE; ","")&amp;IF(AND(N(B267)&gt;0,N(I267)&gt;0,N(I267)-N(B267)&gt;N('Ajustes'!$B$2)),"AVISO DESPUÉS DE AJUSTES; ","")&amp;IF(AND(D267="Decisión / selección del cliente",K267&lt;&gt;"Sí"),"DECISIÓN DEL CLIENTE - SIN VISTO BUENO ESCRITO; ","")&amp;IF(AND(D267="Material en espera",N(M267)=0),"MATERIAL EN ESPERA - SIN NUEVA FECHA; ","")&amp;IF(AND(N267="Sí",O267=""),"FALTA ORDEN DE CAMBIO - SIN NÚM.; ","")&amp;IF(F267="","DÍAS PERDIDOS EN BLANCO; ","")&amp;IF(AND(N(B267)&gt;0,C267="",TODAY()-N(B267)&gt;N('Ajustes'!$B$3)),"ABIERTO - SIN FECHA DE FIN; ",""),LEN(IF(A267="","SIN OBRA; ",IF(COUNTIF('Obras'!$A$2:$A$51,A267)=0,"OBRA NO ESTÁ EN OBRAS; ",""))&amp;IF(N(B267)=0,"SIN FECHA DE INICIO; ","")&amp;IF(D267="","SIN CAUSA; ","")&amp;IF(OR(H267&lt;&gt;"Sí",NOT(OR(J267="Correo",J267="Mensaje de texto",J267="Carta",J267="Aplicación / portal"))),"SIN AVISO POR ESCRITO AL CLIENTE; ","")&amp;IF(AND(N(B267)&gt;0,N(I267)&gt;0,N(I267)-N(B267)&gt;N('Ajustes'!$B$2)),"AVISO DESPUÉS DE AJUSTES; ","")&amp;IF(AND(D267="Decisión / selección del cliente",K267&lt;&gt;"Sí"),"DECISIÓN DEL CLIENTE - SIN VISTO BUENO ESCRITO; ","")&amp;IF(AND(D267="Material en espera",N(M267)=0),"MATERIAL EN ESPERA - SIN NUEVA FECHA; ","")&amp;IF(AND(N267="Sí",O267=""),"FALTA ORDEN DE CAMBIO - SIN NÚM.; ","")&amp;IF(F267="","DÍAS PERDIDOS EN BLANCO; ","")&amp;IF(AND(N(B267)&gt;0,C267="",TODAY()-N(B267)&gt;N('Ajustes'!$B$3)),"ABIERTO - SIN FECHA DE FIN; ",""))-2)))</f>
        <v/>
      </c>
    </row>
    <row r="268">
      <c r="B268" s="7" t="n"/>
      <c r="C268" s="7" t="n"/>
      <c r="E268" s="8" t="n"/>
      <c r="G268" s="8" t="n"/>
      <c r="I268" s="7" t="n"/>
      <c r="M268" s="7" t="n"/>
      <c r="P268" s="9" t="n"/>
      <c r="R268" s="8">
        <f>IF(NOT(OR(A268&lt;&gt;"",B268&lt;&gt;"",E268&lt;&gt;"")),"",IF(IF(A268="","SIN OBRA; ",IF(COUNTIF('Obras'!$A$2:$A$51,A268)=0,"OBRA NO ESTÁ EN OBRAS; ",""))&amp;IF(N(B268)=0,"SIN FECHA DE INICIO; ","")&amp;IF(D268="","SIN CAUSA; ","")&amp;IF(OR(H268&lt;&gt;"Sí",NOT(OR(J268="Correo",J268="Mensaje de texto",J268="Carta",J268="Aplicación / portal"))),"SIN AVISO POR ESCRITO AL CLIENTE; ","")&amp;IF(AND(N(B268)&gt;0,N(I268)&gt;0,N(I268)-N(B268)&gt;N('Ajustes'!$B$2)),"AVISO DESPUÉS DE AJUSTES; ","")&amp;IF(AND(D268="Decisión / selección del cliente",K268&lt;&gt;"Sí"),"DECISIÓN DEL CLIENTE - SIN VISTO BUENO ESCRITO; ","")&amp;IF(AND(D268="Material en espera",N(M268)=0),"MATERIAL EN ESPERA - SIN NUEVA FECHA; ","")&amp;IF(AND(N268="Sí",O268=""),"FALTA ORDEN DE CAMBIO - SIN NÚM.; ","")&amp;IF(F268="","DÍAS PERDIDOS EN BLANCO; ","")&amp;IF(AND(N(B268)&gt;0,C268="",TODAY()-N(B268)&gt;N('Ajustes'!$B$3)),"ABIERTO - SIN FECHA DE FIN; ","")="","",LEFT(IF(A268="","SIN OBRA; ",IF(COUNTIF('Obras'!$A$2:$A$51,A268)=0,"OBRA NO ESTÁ EN OBRAS; ",""))&amp;IF(N(B268)=0,"SIN FECHA DE INICIO; ","")&amp;IF(D268="","SIN CAUSA; ","")&amp;IF(OR(H268&lt;&gt;"Sí",NOT(OR(J268="Correo",J268="Mensaje de texto",J268="Carta",J268="Aplicación / portal"))),"SIN AVISO POR ESCRITO AL CLIENTE; ","")&amp;IF(AND(N(B268)&gt;0,N(I268)&gt;0,N(I268)-N(B268)&gt;N('Ajustes'!$B$2)),"AVISO DESPUÉS DE AJUSTES; ","")&amp;IF(AND(D268="Decisión / selección del cliente",K268&lt;&gt;"Sí"),"DECISIÓN DEL CLIENTE - SIN VISTO BUENO ESCRITO; ","")&amp;IF(AND(D268="Material en espera",N(M268)=0),"MATERIAL EN ESPERA - SIN NUEVA FECHA; ","")&amp;IF(AND(N268="Sí",O268=""),"FALTA ORDEN DE CAMBIO - SIN NÚM.; ","")&amp;IF(F268="","DÍAS PERDIDOS EN BLANCO; ","")&amp;IF(AND(N(B268)&gt;0,C268="",TODAY()-N(B268)&gt;N('Ajustes'!$B$3)),"ABIERTO - SIN FECHA DE FIN; ",""),LEN(IF(A268="","SIN OBRA; ",IF(COUNTIF('Obras'!$A$2:$A$51,A268)=0,"OBRA NO ESTÁ EN OBRAS; ",""))&amp;IF(N(B268)=0,"SIN FECHA DE INICIO; ","")&amp;IF(D268="","SIN CAUSA; ","")&amp;IF(OR(H268&lt;&gt;"Sí",NOT(OR(J268="Correo",J268="Mensaje de texto",J268="Carta",J268="Aplicación / portal"))),"SIN AVISO POR ESCRITO AL CLIENTE; ","")&amp;IF(AND(N(B268)&gt;0,N(I268)&gt;0,N(I268)-N(B268)&gt;N('Ajustes'!$B$2)),"AVISO DESPUÉS DE AJUSTES; ","")&amp;IF(AND(D268="Decisión / selección del cliente",K268&lt;&gt;"Sí"),"DECISIÓN DEL CLIENTE - SIN VISTO BUENO ESCRITO; ","")&amp;IF(AND(D268="Material en espera",N(M268)=0),"MATERIAL EN ESPERA - SIN NUEVA FECHA; ","")&amp;IF(AND(N268="Sí",O268=""),"FALTA ORDEN DE CAMBIO - SIN NÚM.; ","")&amp;IF(F268="","DÍAS PERDIDOS EN BLANCO; ","")&amp;IF(AND(N(B268)&gt;0,C268="",TODAY()-N(B268)&gt;N('Ajustes'!$B$3)),"ABIERTO - SIN FECHA DE FIN; ",""))-2)))</f>
        <v/>
      </c>
    </row>
    <row r="269">
      <c r="B269" s="7" t="n"/>
      <c r="C269" s="7" t="n"/>
      <c r="E269" s="8" t="n"/>
      <c r="G269" s="8" t="n"/>
      <c r="I269" s="7" t="n"/>
      <c r="M269" s="7" t="n"/>
      <c r="P269" s="9" t="n"/>
      <c r="R269" s="8">
        <f>IF(NOT(OR(A269&lt;&gt;"",B269&lt;&gt;"",E269&lt;&gt;"")),"",IF(IF(A269="","SIN OBRA; ",IF(COUNTIF('Obras'!$A$2:$A$51,A269)=0,"OBRA NO ESTÁ EN OBRAS; ",""))&amp;IF(N(B269)=0,"SIN FECHA DE INICIO; ","")&amp;IF(D269="","SIN CAUSA; ","")&amp;IF(OR(H269&lt;&gt;"Sí",NOT(OR(J269="Correo",J269="Mensaje de texto",J269="Carta",J269="Aplicación / portal"))),"SIN AVISO POR ESCRITO AL CLIENTE; ","")&amp;IF(AND(N(B269)&gt;0,N(I269)&gt;0,N(I269)-N(B269)&gt;N('Ajustes'!$B$2)),"AVISO DESPUÉS DE AJUSTES; ","")&amp;IF(AND(D269="Decisión / selección del cliente",K269&lt;&gt;"Sí"),"DECISIÓN DEL CLIENTE - SIN VISTO BUENO ESCRITO; ","")&amp;IF(AND(D269="Material en espera",N(M269)=0),"MATERIAL EN ESPERA - SIN NUEVA FECHA; ","")&amp;IF(AND(N269="Sí",O269=""),"FALTA ORDEN DE CAMBIO - SIN NÚM.; ","")&amp;IF(F269="","DÍAS PERDIDOS EN BLANCO; ","")&amp;IF(AND(N(B269)&gt;0,C269="",TODAY()-N(B269)&gt;N('Ajustes'!$B$3)),"ABIERTO - SIN FECHA DE FIN; ","")="","",LEFT(IF(A269="","SIN OBRA; ",IF(COUNTIF('Obras'!$A$2:$A$51,A269)=0,"OBRA NO ESTÁ EN OBRAS; ",""))&amp;IF(N(B269)=0,"SIN FECHA DE INICIO; ","")&amp;IF(D269="","SIN CAUSA; ","")&amp;IF(OR(H269&lt;&gt;"Sí",NOT(OR(J269="Correo",J269="Mensaje de texto",J269="Carta",J269="Aplicación / portal"))),"SIN AVISO POR ESCRITO AL CLIENTE; ","")&amp;IF(AND(N(B269)&gt;0,N(I269)&gt;0,N(I269)-N(B269)&gt;N('Ajustes'!$B$2)),"AVISO DESPUÉS DE AJUSTES; ","")&amp;IF(AND(D269="Decisión / selección del cliente",K269&lt;&gt;"Sí"),"DECISIÓN DEL CLIENTE - SIN VISTO BUENO ESCRITO; ","")&amp;IF(AND(D269="Material en espera",N(M269)=0),"MATERIAL EN ESPERA - SIN NUEVA FECHA; ","")&amp;IF(AND(N269="Sí",O269=""),"FALTA ORDEN DE CAMBIO - SIN NÚM.; ","")&amp;IF(F269="","DÍAS PERDIDOS EN BLANCO; ","")&amp;IF(AND(N(B269)&gt;0,C269="",TODAY()-N(B269)&gt;N('Ajustes'!$B$3)),"ABIERTO - SIN FECHA DE FIN; ",""),LEN(IF(A269="","SIN OBRA; ",IF(COUNTIF('Obras'!$A$2:$A$51,A269)=0,"OBRA NO ESTÁ EN OBRAS; ",""))&amp;IF(N(B269)=0,"SIN FECHA DE INICIO; ","")&amp;IF(D269="","SIN CAUSA; ","")&amp;IF(OR(H269&lt;&gt;"Sí",NOT(OR(J269="Correo",J269="Mensaje de texto",J269="Carta",J269="Aplicación / portal"))),"SIN AVISO POR ESCRITO AL CLIENTE; ","")&amp;IF(AND(N(B269)&gt;0,N(I269)&gt;0,N(I269)-N(B269)&gt;N('Ajustes'!$B$2)),"AVISO DESPUÉS DE AJUSTES; ","")&amp;IF(AND(D269="Decisión / selección del cliente",K269&lt;&gt;"Sí"),"DECISIÓN DEL CLIENTE - SIN VISTO BUENO ESCRITO; ","")&amp;IF(AND(D269="Material en espera",N(M269)=0),"MATERIAL EN ESPERA - SIN NUEVA FECHA; ","")&amp;IF(AND(N269="Sí",O269=""),"FALTA ORDEN DE CAMBIO - SIN NÚM.; ","")&amp;IF(F269="","DÍAS PERDIDOS EN BLANCO; ","")&amp;IF(AND(N(B269)&gt;0,C269="",TODAY()-N(B269)&gt;N('Ajustes'!$B$3)),"ABIERTO - SIN FECHA DE FIN; ",""))-2)))</f>
        <v/>
      </c>
    </row>
    <row r="270">
      <c r="B270" s="7" t="n"/>
      <c r="C270" s="7" t="n"/>
      <c r="E270" s="8" t="n"/>
      <c r="G270" s="8" t="n"/>
      <c r="I270" s="7" t="n"/>
      <c r="M270" s="7" t="n"/>
      <c r="P270" s="9" t="n"/>
      <c r="R270" s="8">
        <f>IF(NOT(OR(A270&lt;&gt;"",B270&lt;&gt;"",E270&lt;&gt;"")),"",IF(IF(A270="","SIN OBRA; ",IF(COUNTIF('Obras'!$A$2:$A$51,A270)=0,"OBRA NO ESTÁ EN OBRAS; ",""))&amp;IF(N(B270)=0,"SIN FECHA DE INICIO; ","")&amp;IF(D270="","SIN CAUSA; ","")&amp;IF(OR(H270&lt;&gt;"Sí",NOT(OR(J270="Correo",J270="Mensaje de texto",J270="Carta",J270="Aplicación / portal"))),"SIN AVISO POR ESCRITO AL CLIENTE; ","")&amp;IF(AND(N(B270)&gt;0,N(I270)&gt;0,N(I270)-N(B270)&gt;N('Ajustes'!$B$2)),"AVISO DESPUÉS DE AJUSTES; ","")&amp;IF(AND(D270="Decisión / selección del cliente",K270&lt;&gt;"Sí"),"DECISIÓN DEL CLIENTE - SIN VISTO BUENO ESCRITO; ","")&amp;IF(AND(D270="Material en espera",N(M270)=0),"MATERIAL EN ESPERA - SIN NUEVA FECHA; ","")&amp;IF(AND(N270="Sí",O270=""),"FALTA ORDEN DE CAMBIO - SIN NÚM.; ","")&amp;IF(F270="","DÍAS PERDIDOS EN BLANCO; ","")&amp;IF(AND(N(B270)&gt;0,C270="",TODAY()-N(B270)&gt;N('Ajustes'!$B$3)),"ABIERTO - SIN FECHA DE FIN; ","")="","",LEFT(IF(A270="","SIN OBRA; ",IF(COUNTIF('Obras'!$A$2:$A$51,A270)=0,"OBRA NO ESTÁ EN OBRAS; ",""))&amp;IF(N(B270)=0,"SIN FECHA DE INICIO; ","")&amp;IF(D270="","SIN CAUSA; ","")&amp;IF(OR(H270&lt;&gt;"Sí",NOT(OR(J270="Correo",J270="Mensaje de texto",J270="Carta",J270="Aplicación / portal"))),"SIN AVISO POR ESCRITO AL CLIENTE; ","")&amp;IF(AND(N(B270)&gt;0,N(I270)&gt;0,N(I270)-N(B270)&gt;N('Ajustes'!$B$2)),"AVISO DESPUÉS DE AJUSTES; ","")&amp;IF(AND(D270="Decisión / selección del cliente",K270&lt;&gt;"Sí"),"DECISIÓN DEL CLIENTE - SIN VISTO BUENO ESCRITO; ","")&amp;IF(AND(D270="Material en espera",N(M270)=0),"MATERIAL EN ESPERA - SIN NUEVA FECHA; ","")&amp;IF(AND(N270="Sí",O270=""),"FALTA ORDEN DE CAMBIO - SIN NÚM.; ","")&amp;IF(F270="","DÍAS PERDIDOS EN BLANCO; ","")&amp;IF(AND(N(B270)&gt;0,C270="",TODAY()-N(B270)&gt;N('Ajustes'!$B$3)),"ABIERTO - SIN FECHA DE FIN; ",""),LEN(IF(A270="","SIN OBRA; ",IF(COUNTIF('Obras'!$A$2:$A$51,A270)=0,"OBRA NO ESTÁ EN OBRAS; ",""))&amp;IF(N(B270)=0,"SIN FECHA DE INICIO; ","")&amp;IF(D270="","SIN CAUSA; ","")&amp;IF(OR(H270&lt;&gt;"Sí",NOT(OR(J270="Correo",J270="Mensaje de texto",J270="Carta",J270="Aplicación / portal"))),"SIN AVISO POR ESCRITO AL CLIENTE; ","")&amp;IF(AND(N(B270)&gt;0,N(I270)&gt;0,N(I270)-N(B270)&gt;N('Ajustes'!$B$2)),"AVISO DESPUÉS DE AJUSTES; ","")&amp;IF(AND(D270="Decisión / selección del cliente",K270&lt;&gt;"Sí"),"DECISIÓN DEL CLIENTE - SIN VISTO BUENO ESCRITO; ","")&amp;IF(AND(D270="Material en espera",N(M270)=0),"MATERIAL EN ESPERA - SIN NUEVA FECHA; ","")&amp;IF(AND(N270="Sí",O270=""),"FALTA ORDEN DE CAMBIO - SIN NÚM.; ","")&amp;IF(F270="","DÍAS PERDIDOS EN BLANCO; ","")&amp;IF(AND(N(B270)&gt;0,C270="",TODAY()-N(B270)&gt;N('Ajustes'!$B$3)),"ABIERTO - SIN FECHA DE FIN; ",""))-2)))</f>
        <v/>
      </c>
    </row>
    <row r="271">
      <c r="B271" s="7" t="n"/>
      <c r="C271" s="7" t="n"/>
      <c r="E271" s="8" t="n"/>
      <c r="G271" s="8" t="n"/>
      <c r="I271" s="7" t="n"/>
      <c r="M271" s="7" t="n"/>
      <c r="P271" s="9" t="n"/>
      <c r="R271" s="8">
        <f>IF(NOT(OR(A271&lt;&gt;"",B271&lt;&gt;"",E271&lt;&gt;"")),"",IF(IF(A271="","SIN OBRA; ",IF(COUNTIF('Obras'!$A$2:$A$51,A271)=0,"OBRA NO ESTÁ EN OBRAS; ",""))&amp;IF(N(B271)=0,"SIN FECHA DE INICIO; ","")&amp;IF(D271="","SIN CAUSA; ","")&amp;IF(OR(H271&lt;&gt;"Sí",NOT(OR(J271="Correo",J271="Mensaje de texto",J271="Carta",J271="Aplicación / portal"))),"SIN AVISO POR ESCRITO AL CLIENTE; ","")&amp;IF(AND(N(B271)&gt;0,N(I271)&gt;0,N(I271)-N(B271)&gt;N('Ajustes'!$B$2)),"AVISO DESPUÉS DE AJUSTES; ","")&amp;IF(AND(D271="Decisión / selección del cliente",K271&lt;&gt;"Sí"),"DECISIÓN DEL CLIENTE - SIN VISTO BUENO ESCRITO; ","")&amp;IF(AND(D271="Material en espera",N(M271)=0),"MATERIAL EN ESPERA - SIN NUEVA FECHA; ","")&amp;IF(AND(N271="Sí",O271=""),"FALTA ORDEN DE CAMBIO - SIN NÚM.; ","")&amp;IF(F271="","DÍAS PERDIDOS EN BLANCO; ","")&amp;IF(AND(N(B271)&gt;0,C271="",TODAY()-N(B271)&gt;N('Ajustes'!$B$3)),"ABIERTO - SIN FECHA DE FIN; ","")="","",LEFT(IF(A271="","SIN OBRA; ",IF(COUNTIF('Obras'!$A$2:$A$51,A271)=0,"OBRA NO ESTÁ EN OBRAS; ",""))&amp;IF(N(B271)=0,"SIN FECHA DE INICIO; ","")&amp;IF(D271="","SIN CAUSA; ","")&amp;IF(OR(H271&lt;&gt;"Sí",NOT(OR(J271="Correo",J271="Mensaje de texto",J271="Carta",J271="Aplicación / portal"))),"SIN AVISO POR ESCRITO AL CLIENTE; ","")&amp;IF(AND(N(B271)&gt;0,N(I271)&gt;0,N(I271)-N(B271)&gt;N('Ajustes'!$B$2)),"AVISO DESPUÉS DE AJUSTES; ","")&amp;IF(AND(D271="Decisión / selección del cliente",K271&lt;&gt;"Sí"),"DECISIÓN DEL CLIENTE - SIN VISTO BUENO ESCRITO; ","")&amp;IF(AND(D271="Material en espera",N(M271)=0),"MATERIAL EN ESPERA - SIN NUEVA FECHA; ","")&amp;IF(AND(N271="Sí",O271=""),"FALTA ORDEN DE CAMBIO - SIN NÚM.; ","")&amp;IF(F271="","DÍAS PERDIDOS EN BLANCO; ","")&amp;IF(AND(N(B271)&gt;0,C271="",TODAY()-N(B271)&gt;N('Ajustes'!$B$3)),"ABIERTO - SIN FECHA DE FIN; ",""),LEN(IF(A271="","SIN OBRA; ",IF(COUNTIF('Obras'!$A$2:$A$51,A271)=0,"OBRA NO ESTÁ EN OBRAS; ",""))&amp;IF(N(B271)=0,"SIN FECHA DE INICIO; ","")&amp;IF(D271="","SIN CAUSA; ","")&amp;IF(OR(H271&lt;&gt;"Sí",NOT(OR(J271="Correo",J271="Mensaje de texto",J271="Carta",J271="Aplicación / portal"))),"SIN AVISO POR ESCRITO AL CLIENTE; ","")&amp;IF(AND(N(B271)&gt;0,N(I271)&gt;0,N(I271)-N(B271)&gt;N('Ajustes'!$B$2)),"AVISO DESPUÉS DE AJUSTES; ","")&amp;IF(AND(D271="Decisión / selección del cliente",K271&lt;&gt;"Sí"),"DECISIÓN DEL CLIENTE - SIN VISTO BUENO ESCRITO; ","")&amp;IF(AND(D271="Material en espera",N(M271)=0),"MATERIAL EN ESPERA - SIN NUEVA FECHA; ","")&amp;IF(AND(N271="Sí",O271=""),"FALTA ORDEN DE CAMBIO - SIN NÚM.; ","")&amp;IF(F271="","DÍAS PERDIDOS EN BLANCO; ","")&amp;IF(AND(N(B271)&gt;0,C271="",TODAY()-N(B271)&gt;N('Ajustes'!$B$3)),"ABIERTO - SIN FECHA DE FIN; ",""))-2)))</f>
        <v/>
      </c>
    </row>
    <row r="272">
      <c r="B272" s="7" t="n"/>
      <c r="C272" s="7" t="n"/>
      <c r="E272" s="8" t="n"/>
      <c r="G272" s="8" t="n"/>
      <c r="I272" s="7" t="n"/>
      <c r="M272" s="7" t="n"/>
      <c r="P272" s="9" t="n"/>
      <c r="R272" s="8">
        <f>IF(NOT(OR(A272&lt;&gt;"",B272&lt;&gt;"",E272&lt;&gt;"")),"",IF(IF(A272="","SIN OBRA; ",IF(COUNTIF('Obras'!$A$2:$A$51,A272)=0,"OBRA NO ESTÁ EN OBRAS; ",""))&amp;IF(N(B272)=0,"SIN FECHA DE INICIO; ","")&amp;IF(D272="","SIN CAUSA; ","")&amp;IF(OR(H272&lt;&gt;"Sí",NOT(OR(J272="Correo",J272="Mensaje de texto",J272="Carta",J272="Aplicación / portal"))),"SIN AVISO POR ESCRITO AL CLIENTE; ","")&amp;IF(AND(N(B272)&gt;0,N(I272)&gt;0,N(I272)-N(B272)&gt;N('Ajustes'!$B$2)),"AVISO DESPUÉS DE AJUSTES; ","")&amp;IF(AND(D272="Decisión / selección del cliente",K272&lt;&gt;"Sí"),"DECISIÓN DEL CLIENTE - SIN VISTO BUENO ESCRITO; ","")&amp;IF(AND(D272="Material en espera",N(M272)=0),"MATERIAL EN ESPERA - SIN NUEVA FECHA; ","")&amp;IF(AND(N272="Sí",O272=""),"FALTA ORDEN DE CAMBIO - SIN NÚM.; ","")&amp;IF(F272="","DÍAS PERDIDOS EN BLANCO; ","")&amp;IF(AND(N(B272)&gt;0,C272="",TODAY()-N(B272)&gt;N('Ajustes'!$B$3)),"ABIERTO - SIN FECHA DE FIN; ","")="","",LEFT(IF(A272="","SIN OBRA; ",IF(COUNTIF('Obras'!$A$2:$A$51,A272)=0,"OBRA NO ESTÁ EN OBRAS; ",""))&amp;IF(N(B272)=0,"SIN FECHA DE INICIO; ","")&amp;IF(D272="","SIN CAUSA; ","")&amp;IF(OR(H272&lt;&gt;"Sí",NOT(OR(J272="Correo",J272="Mensaje de texto",J272="Carta",J272="Aplicación / portal"))),"SIN AVISO POR ESCRITO AL CLIENTE; ","")&amp;IF(AND(N(B272)&gt;0,N(I272)&gt;0,N(I272)-N(B272)&gt;N('Ajustes'!$B$2)),"AVISO DESPUÉS DE AJUSTES; ","")&amp;IF(AND(D272="Decisión / selección del cliente",K272&lt;&gt;"Sí"),"DECISIÓN DEL CLIENTE - SIN VISTO BUENO ESCRITO; ","")&amp;IF(AND(D272="Material en espera",N(M272)=0),"MATERIAL EN ESPERA - SIN NUEVA FECHA; ","")&amp;IF(AND(N272="Sí",O272=""),"FALTA ORDEN DE CAMBIO - SIN NÚM.; ","")&amp;IF(F272="","DÍAS PERDIDOS EN BLANCO; ","")&amp;IF(AND(N(B272)&gt;0,C272="",TODAY()-N(B272)&gt;N('Ajustes'!$B$3)),"ABIERTO - SIN FECHA DE FIN; ",""),LEN(IF(A272="","SIN OBRA; ",IF(COUNTIF('Obras'!$A$2:$A$51,A272)=0,"OBRA NO ESTÁ EN OBRAS; ",""))&amp;IF(N(B272)=0,"SIN FECHA DE INICIO; ","")&amp;IF(D272="","SIN CAUSA; ","")&amp;IF(OR(H272&lt;&gt;"Sí",NOT(OR(J272="Correo",J272="Mensaje de texto",J272="Carta",J272="Aplicación / portal"))),"SIN AVISO POR ESCRITO AL CLIENTE; ","")&amp;IF(AND(N(B272)&gt;0,N(I272)&gt;0,N(I272)-N(B272)&gt;N('Ajustes'!$B$2)),"AVISO DESPUÉS DE AJUSTES; ","")&amp;IF(AND(D272="Decisión / selección del cliente",K272&lt;&gt;"Sí"),"DECISIÓN DEL CLIENTE - SIN VISTO BUENO ESCRITO; ","")&amp;IF(AND(D272="Material en espera",N(M272)=0),"MATERIAL EN ESPERA - SIN NUEVA FECHA; ","")&amp;IF(AND(N272="Sí",O272=""),"FALTA ORDEN DE CAMBIO - SIN NÚM.; ","")&amp;IF(F272="","DÍAS PERDIDOS EN BLANCO; ","")&amp;IF(AND(N(B272)&gt;0,C272="",TODAY()-N(B272)&gt;N('Ajustes'!$B$3)),"ABIERTO - SIN FECHA DE FIN; ",""))-2)))</f>
        <v/>
      </c>
    </row>
    <row r="273">
      <c r="B273" s="7" t="n"/>
      <c r="C273" s="7" t="n"/>
      <c r="E273" s="8" t="n"/>
      <c r="G273" s="8" t="n"/>
      <c r="I273" s="7" t="n"/>
      <c r="M273" s="7" t="n"/>
      <c r="P273" s="9" t="n"/>
      <c r="R273" s="8">
        <f>IF(NOT(OR(A273&lt;&gt;"",B273&lt;&gt;"",E273&lt;&gt;"")),"",IF(IF(A273="","SIN OBRA; ",IF(COUNTIF('Obras'!$A$2:$A$51,A273)=0,"OBRA NO ESTÁ EN OBRAS; ",""))&amp;IF(N(B273)=0,"SIN FECHA DE INICIO; ","")&amp;IF(D273="","SIN CAUSA; ","")&amp;IF(OR(H273&lt;&gt;"Sí",NOT(OR(J273="Correo",J273="Mensaje de texto",J273="Carta",J273="Aplicación / portal"))),"SIN AVISO POR ESCRITO AL CLIENTE; ","")&amp;IF(AND(N(B273)&gt;0,N(I273)&gt;0,N(I273)-N(B273)&gt;N('Ajustes'!$B$2)),"AVISO DESPUÉS DE AJUSTES; ","")&amp;IF(AND(D273="Decisión / selección del cliente",K273&lt;&gt;"Sí"),"DECISIÓN DEL CLIENTE - SIN VISTO BUENO ESCRITO; ","")&amp;IF(AND(D273="Material en espera",N(M273)=0),"MATERIAL EN ESPERA - SIN NUEVA FECHA; ","")&amp;IF(AND(N273="Sí",O273=""),"FALTA ORDEN DE CAMBIO - SIN NÚM.; ","")&amp;IF(F273="","DÍAS PERDIDOS EN BLANCO; ","")&amp;IF(AND(N(B273)&gt;0,C273="",TODAY()-N(B273)&gt;N('Ajustes'!$B$3)),"ABIERTO - SIN FECHA DE FIN; ","")="","",LEFT(IF(A273="","SIN OBRA; ",IF(COUNTIF('Obras'!$A$2:$A$51,A273)=0,"OBRA NO ESTÁ EN OBRAS; ",""))&amp;IF(N(B273)=0,"SIN FECHA DE INICIO; ","")&amp;IF(D273="","SIN CAUSA; ","")&amp;IF(OR(H273&lt;&gt;"Sí",NOT(OR(J273="Correo",J273="Mensaje de texto",J273="Carta",J273="Aplicación / portal"))),"SIN AVISO POR ESCRITO AL CLIENTE; ","")&amp;IF(AND(N(B273)&gt;0,N(I273)&gt;0,N(I273)-N(B273)&gt;N('Ajustes'!$B$2)),"AVISO DESPUÉS DE AJUSTES; ","")&amp;IF(AND(D273="Decisión / selección del cliente",K273&lt;&gt;"Sí"),"DECISIÓN DEL CLIENTE - SIN VISTO BUENO ESCRITO; ","")&amp;IF(AND(D273="Material en espera",N(M273)=0),"MATERIAL EN ESPERA - SIN NUEVA FECHA; ","")&amp;IF(AND(N273="Sí",O273=""),"FALTA ORDEN DE CAMBIO - SIN NÚM.; ","")&amp;IF(F273="","DÍAS PERDIDOS EN BLANCO; ","")&amp;IF(AND(N(B273)&gt;0,C273="",TODAY()-N(B273)&gt;N('Ajustes'!$B$3)),"ABIERTO - SIN FECHA DE FIN; ",""),LEN(IF(A273="","SIN OBRA; ",IF(COUNTIF('Obras'!$A$2:$A$51,A273)=0,"OBRA NO ESTÁ EN OBRAS; ",""))&amp;IF(N(B273)=0,"SIN FECHA DE INICIO; ","")&amp;IF(D273="","SIN CAUSA; ","")&amp;IF(OR(H273&lt;&gt;"Sí",NOT(OR(J273="Correo",J273="Mensaje de texto",J273="Carta",J273="Aplicación / portal"))),"SIN AVISO POR ESCRITO AL CLIENTE; ","")&amp;IF(AND(N(B273)&gt;0,N(I273)&gt;0,N(I273)-N(B273)&gt;N('Ajustes'!$B$2)),"AVISO DESPUÉS DE AJUSTES; ","")&amp;IF(AND(D273="Decisión / selección del cliente",K273&lt;&gt;"Sí"),"DECISIÓN DEL CLIENTE - SIN VISTO BUENO ESCRITO; ","")&amp;IF(AND(D273="Material en espera",N(M273)=0),"MATERIAL EN ESPERA - SIN NUEVA FECHA; ","")&amp;IF(AND(N273="Sí",O273=""),"FALTA ORDEN DE CAMBIO - SIN NÚM.; ","")&amp;IF(F273="","DÍAS PERDIDOS EN BLANCO; ","")&amp;IF(AND(N(B273)&gt;0,C273="",TODAY()-N(B273)&gt;N('Ajustes'!$B$3)),"ABIERTO - SIN FECHA DE FIN; ",""))-2)))</f>
        <v/>
      </c>
    </row>
    <row r="274">
      <c r="B274" s="7" t="n"/>
      <c r="C274" s="7" t="n"/>
      <c r="E274" s="8" t="n"/>
      <c r="G274" s="8" t="n"/>
      <c r="I274" s="7" t="n"/>
      <c r="M274" s="7" t="n"/>
      <c r="P274" s="9" t="n"/>
      <c r="R274" s="8">
        <f>IF(NOT(OR(A274&lt;&gt;"",B274&lt;&gt;"",E274&lt;&gt;"")),"",IF(IF(A274="","SIN OBRA; ",IF(COUNTIF('Obras'!$A$2:$A$51,A274)=0,"OBRA NO ESTÁ EN OBRAS; ",""))&amp;IF(N(B274)=0,"SIN FECHA DE INICIO; ","")&amp;IF(D274="","SIN CAUSA; ","")&amp;IF(OR(H274&lt;&gt;"Sí",NOT(OR(J274="Correo",J274="Mensaje de texto",J274="Carta",J274="Aplicación / portal"))),"SIN AVISO POR ESCRITO AL CLIENTE; ","")&amp;IF(AND(N(B274)&gt;0,N(I274)&gt;0,N(I274)-N(B274)&gt;N('Ajustes'!$B$2)),"AVISO DESPUÉS DE AJUSTES; ","")&amp;IF(AND(D274="Decisión / selección del cliente",K274&lt;&gt;"Sí"),"DECISIÓN DEL CLIENTE - SIN VISTO BUENO ESCRITO; ","")&amp;IF(AND(D274="Material en espera",N(M274)=0),"MATERIAL EN ESPERA - SIN NUEVA FECHA; ","")&amp;IF(AND(N274="Sí",O274=""),"FALTA ORDEN DE CAMBIO - SIN NÚM.; ","")&amp;IF(F274="","DÍAS PERDIDOS EN BLANCO; ","")&amp;IF(AND(N(B274)&gt;0,C274="",TODAY()-N(B274)&gt;N('Ajustes'!$B$3)),"ABIERTO - SIN FECHA DE FIN; ","")="","",LEFT(IF(A274="","SIN OBRA; ",IF(COUNTIF('Obras'!$A$2:$A$51,A274)=0,"OBRA NO ESTÁ EN OBRAS; ",""))&amp;IF(N(B274)=0,"SIN FECHA DE INICIO; ","")&amp;IF(D274="","SIN CAUSA; ","")&amp;IF(OR(H274&lt;&gt;"Sí",NOT(OR(J274="Correo",J274="Mensaje de texto",J274="Carta",J274="Aplicación / portal"))),"SIN AVISO POR ESCRITO AL CLIENTE; ","")&amp;IF(AND(N(B274)&gt;0,N(I274)&gt;0,N(I274)-N(B274)&gt;N('Ajustes'!$B$2)),"AVISO DESPUÉS DE AJUSTES; ","")&amp;IF(AND(D274="Decisión / selección del cliente",K274&lt;&gt;"Sí"),"DECISIÓN DEL CLIENTE - SIN VISTO BUENO ESCRITO; ","")&amp;IF(AND(D274="Material en espera",N(M274)=0),"MATERIAL EN ESPERA - SIN NUEVA FECHA; ","")&amp;IF(AND(N274="Sí",O274=""),"FALTA ORDEN DE CAMBIO - SIN NÚM.; ","")&amp;IF(F274="","DÍAS PERDIDOS EN BLANCO; ","")&amp;IF(AND(N(B274)&gt;0,C274="",TODAY()-N(B274)&gt;N('Ajustes'!$B$3)),"ABIERTO - SIN FECHA DE FIN; ",""),LEN(IF(A274="","SIN OBRA; ",IF(COUNTIF('Obras'!$A$2:$A$51,A274)=0,"OBRA NO ESTÁ EN OBRAS; ",""))&amp;IF(N(B274)=0,"SIN FECHA DE INICIO; ","")&amp;IF(D274="","SIN CAUSA; ","")&amp;IF(OR(H274&lt;&gt;"Sí",NOT(OR(J274="Correo",J274="Mensaje de texto",J274="Carta",J274="Aplicación / portal"))),"SIN AVISO POR ESCRITO AL CLIENTE; ","")&amp;IF(AND(N(B274)&gt;0,N(I274)&gt;0,N(I274)-N(B274)&gt;N('Ajustes'!$B$2)),"AVISO DESPUÉS DE AJUSTES; ","")&amp;IF(AND(D274="Decisión / selección del cliente",K274&lt;&gt;"Sí"),"DECISIÓN DEL CLIENTE - SIN VISTO BUENO ESCRITO; ","")&amp;IF(AND(D274="Material en espera",N(M274)=0),"MATERIAL EN ESPERA - SIN NUEVA FECHA; ","")&amp;IF(AND(N274="Sí",O274=""),"FALTA ORDEN DE CAMBIO - SIN NÚM.; ","")&amp;IF(F274="","DÍAS PERDIDOS EN BLANCO; ","")&amp;IF(AND(N(B274)&gt;0,C274="",TODAY()-N(B274)&gt;N('Ajustes'!$B$3)),"ABIERTO - SIN FECHA DE FIN; ",""))-2)))</f>
        <v/>
      </c>
    </row>
    <row r="275">
      <c r="B275" s="7" t="n"/>
      <c r="C275" s="7" t="n"/>
      <c r="E275" s="8" t="n"/>
      <c r="G275" s="8" t="n"/>
      <c r="I275" s="7" t="n"/>
      <c r="M275" s="7" t="n"/>
      <c r="P275" s="9" t="n"/>
      <c r="R275" s="8">
        <f>IF(NOT(OR(A275&lt;&gt;"",B275&lt;&gt;"",E275&lt;&gt;"")),"",IF(IF(A275="","SIN OBRA; ",IF(COUNTIF('Obras'!$A$2:$A$51,A275)=0,"OBRA NO ESTÁ EN OBRAS; ",""))&amp;IF(N(B275)=0,"SIN FECHA DE INICIO; ","")&amp;IF(D275="","SIN CAUSA; ","")&amp;IF(OR(H275&lt;&gt;"Sí",NOT(OR(J275="Correo",J275="Mensaje de texto",J275="Carta",J275="Aplicación / portal"))),"SIN AVISO POR ESCRITO AL CLIENTE; ","")&amp;IF(AND(N(B275)&gt;0,N(I275)&gt;0,N(I275)-N(B275)&gt;N('Ajustes'!$B$2)),"AVISO DESPUÉS DE AJUSTES; ","")&amp;IF(AND(D275="Decisión / selección del cliente",K275&lt;&gt;"Sí"),"DECISIÓN DEL CLIENTE - SIN VISTO BUENO ESCRITO; ","")&amp;IF(AND(D275="Material en espera",N(M275)=0),"MATERIAL EN ESPERA - SIN NUEVA FECHA; ","")&amp;IF(AND(N275="Sí",O275=""),"FALTA ORDEN DE CAMBIO - SIN NÚM.; ","")&amp;IF(F275="","DÍAS PERDIDOS EN BLANCO; ","")&amp;IF(AND(N(B275)&gt;0,C275="",TODAY()-N(B275)&gt;N('Ajustes'!$B$3)),"ABIERTO - SIN FECHA DE FIN; ","")="","",LEFT(IF(A275="","SIN OBRA; ",IF(COUNTIF('Obras'!$A$2:$A$51,A275)=0,"OBRA NO ESTÁ EN OBRAS; ",""))&amp;IF(N(B275)=0,"SIN FECHA DE INICIO; ","")&amp;IF(D275="","SIN CAUSA; ","")&amp;IF(OR(H275&lt;&gt;"Sí",NOT(OR(J275="Correo",J275="Mensaje de texto",J275="Carta",J275="Aplicación / portal"))),"SIN AVISO POR ESCRITO AL CLIENTE; ","")&amp;IF(AND(N(B275)&gt;0,N(I275)&gt;0,N(I275)-N(B275)&gt;N('Ajustes'!$B$2)),"AVISO DESPUÉS DE AJUSTES; ","")&amp;IF(AND(D275="Decisión / selección del cliente",K275&lt;&gt;"Sí"),"DECISIÓN DEL CLIENTE - SIN VISTO BUENO ESCRITO; ","")&amp;IF(AND(D275="Material en espera",N(M275)=0),"MATERIAL EN ESPERA - SIN NUEVA FECHA; ","")&amp;IF(AND(N275="Sí",O275=""),"FALTA ORDEN DE CAMBIO - SIN NÚM.; ","")&amp;IF(F275="","DÍAS PERDIDOS EN BLANCO; ","")&amp;IF(AND(N(B275)&gt;0,C275="",TODAY()-N(B275)&gt;N('Ajustes'!$B$3)),"ABIERTO - SIN FECHA DE FIN; ",""),LEN(IF(A275="","SIN OBRA; ",IF(COUNTIF('Obras'!$A$2:$A$51,A275)=0,"OBRA NO ESTÁ EN OBRAS; ",""))&amp;IF(N(B275)=0,"SIN FECHA DE INICIO; ","")&amp;IF(D275="","SIN CAUSA; ","")&amp;IF(OR(H275&lt;&gt;"Sí",NOT(OR(J275="Correo",J275="Mensaje de texto",J275="Carta",J275="Aplicación / portal"))),"SIN AVISO POR ESCRITO AL CLIENTE; ","")&amp;IF(AND(N(B275)&gt;0,N(I275)&gt;0,N(I275)-N(B275)&gt;N('Ajustes'!$B$2)),"AVISO DESPUÉS DE AJUSTES; ","")&amp;IF(AND(D275="Decisión / selección del cliente",K275&lt;&gt;"Sí"),"DECISIÓN DEL CLIENTE - SIN VISTO BUENO ESCRITO; ","")&amp;IF(AND(D275="Material en espera",N(M275)=0),"MATERIAL EN ESPERA - SIN NUEVA FECHA; ","")&amp;IF(AND(N275="Sí",O275=""),"FALTA ORDEN DE CAMBIO - SIN NÚM.; ","")&amp;IF(F275="","DÍAS PERDIDOS EN BLANCO; ","")&amp;IF(AND(N(B275)&gt;0,C275="",TODAY()-N(B275)&gt;N('Ajustes'!$B$3)),"ABIERTO - SIN FECHA DE FIN; ",""))-2)))</f>
        <v/>
      </c>
    </row>
    <row r="276">
      <c r="B276" s="7" t="n"/>
      <c r="C276" s="7" t="n"/>
      <c r="E276" s="8" t="n"/>
      <c r="G276" s="8" t="n"/>
      <c r="I276" s="7" t="n"/>
      <c r="M276" s="7" t="n"/>
      <c r="P276" s="9" t="n"/>
      <c r="R276" s="8">
        <f>IF(NOT(OR(A276&lt;&gt;"",B276&lt;&gt;"",E276&lt;&gt;"")),"",IF(IF(A276="","SIN OBRA; ",IF(COUNTIF('Obras'!$A$2:$A$51,A276)=0,"OBRA NO ESTÁ EN OBRAS; ",""))&amp;IF(N(B276)=0,"SIN FECHA DE INICIO; ","")&amp;IF(D276="","SIN CAUSA; ","")&amp;IF(OR(H276&lt;&gt;"Sí",NOT(OR(J276="Correo",J276="Mensaje de texto",J276="Carta",J276="Aplicación / portal"))),"SIN AVISO POR ESCRITO AL CLIENTE; ","")&amp;IF(AND(N(B276)&gt;0,N(I276)&gt;0,N(I276)-N(B276)&gt;N('Ajustes'!$B$2)),"AVISO DESPUÉS DE AJUSTES; ","")&amp;IF(AND(D276="Decisión / selección del cliente",K276&lt;&gt;"Sí"),"DECISIÓN DEL CLIENTE - SIN VISTO BUENO ESCRITO; ","")&amp;IF(AND(D276="Material en espera",N(M276)=0),"MATERIAL EN ESPERA - SIN NUEVA FECHA; ","")&amp;IF(AND(N276="Sí",O276=""),"FALTA ORDEN DE CAMBIO - SIN NÚM.; ","")&amp;IF(F276="","DÍAS PERDIDOS EN BLANCO; ","")&amp;IF(AND(N(B276)&gt;0,C276="",TODAY()-N(B276)&gt;N('Ajustes'!$B$3)),"ABIERTO - SIN FECHA DE FIN; ","")="","",LEFT(IF(A276="","SIN OBRA; ",IF(COUNTIF('Obras'!$A$2:$A$51,A276)=0,"OBRA NO ESTÁ EN OBRAS; ",""))&amp;IF(N(B276)=0,"SIN FECHA DE INICIO; ","")&amp;IF(D276="","SIN CAUSA; ","")&amp;IF(OR(H276&lt;&gt;"Sí",NOT(OR(J276="Correo",J276="Mensaje de texto",J276="Carta",J276="Aplicación / portal"))),"SIN AVISO POR ESCRITO AL CLIENTE; ","")&amp;IF(AND(N(B276)&gt;0,N(I276)&gt;0,N(I276)-N(B276)&gt;N('Ajustes'!$B$2)),"AVISO DESPUÉS DE AJUSTES; ","")&amp;IF(AND(D276="Decisión / selección del cliente",K276&lt;&gt;"Sí"),"DECISIÓN DEL CLIENTE - SIN VISTO BUENO ESCRITO; ","")&amp;IF(AND(D276="Material en espera",N(M276)=0),"MATERIAL EN ESPERA - SIN NUEVA FECHA; ","")&amp;IF(AND(N276="Sí",O276=""),"FALTA ORDEN DE CAMBIO - SIN NÚM.; ","")&amp;IF(F276="","DÍAS PERDIDOS EN BLANCO; ","")&amp;IF(AND(N(B276)&gt;0,C276="",TODAY()-N(B276)&gt;N('Ajustes'!$B$3)),"ABIERTO - SIN FECHA DE FIN; ",""),LEN(IF(A276="","SIN OBRA; ",IF(COUNTIF('Obras'!$A$2:$A$51,A276)=0,"OBRA NO ESTÁ EN OBRAS; ",""))&amp;IF(N(B276)=0,"SIN FECHA DE INICIO; ","")&amp;IF(D276="","SIN CAUSA; ","")&amp;IF(OR(H276&lt;&gt;"Sí",NOT(OR(J276="Correo",J276="Mensaje de texto",J276="Carta",J276="Aplicación / portal"))),"SIN AVISO POR ESCRITO AL CLIENTE; ","")&amp;IF(AND(N(B276)&gt;0,N(I276)&gt;0,N(I276)-N(B276)&gt;N('Ajustes'!$B$2)),"AVISO DESPUÉS DE AJUSTES; ","")&amp;IF(AND(D276="Decisión / selección del cliente",K276&lt;&gt;"Sí"),"DECISIÓN DEL CLIENTE - SIN VISTO BUENO ESCRITO; ","")&amp;IF(AND(D276="Material en espera",N(M276)=0),"MATERIAL EN ESPERA - SIN NUEVA FECHA; ","")&amp;IF(AND(N276="Sí",O276=""),"FALTA ORDEN DE CAMBIO - SIN NÚM.; ","")&amp;IF(F276="","DÍAS PERDIDOS EN BLANCO; ","")&amp;IF(AND(N(B276)&gt;0,C276="",TODAY()-N(B276)&gt;N('Ajustes'!$B$3)),"ABIERTO - SIN FECHA DE FIN; ",""))-2)))</f>
        <v/>
      </c>
    </row>
    <row r="277">
      <c r="B277" s="7" t="n"/>
      <c r="C277" s="7" t="n"/>
      <c r="E277" s="8" t="n"/>
      <c r="G277" s="8" t="n"/>
      <c r="I277" s="7" t="n"/>
      <c r="M277" s="7" t="n"/>
      <c r="P277" s="9" t="n"/>
      <c r="R277" s="8">
        <f>IF(NOT(OR(A277&lt;&gt;"",B277&lt;&gt;"",E277&lt;&gt;"")),"",IF(IF(A277="","SIN OBRA; ",IF(COUNTIF('Obras'!$A$2:$A$51,A277)=0,"OBRA NO ESTÁ EN OBRAS; ",""))&amp;IF(N(B277)=0,"SIN FECHA DE INICIO; ","")&amp;IF(D277="","SIN CAUSA; ","")&amp;IF(OR(H277&lt;&gt;"Sí",NOT(OR(J277="Correo",J277="Mensaje de texto",J277="Carta",J277="Aplicación / portal"))),"SIN AVISO POR ESCRITO AL CLIENTE; ","")&amp;IF(AND(N(B277)&gt;0,N(I277)&gt;0,N(I277)-N(B277)&gt;N('Ajustes'!$B$2)),"AVISO DESPUÉS DE AJUSTES; ","")&amp;IF(AND(D277="Decisión / selección del cliente",K277&lt;&gt;"Sí"),"DECISIÓN DEL CLIENTE - SIN VISTO BUENO ESCRITO; ","")&amp;IF(AND(D277="Material en espera",N(M277)=0),"MATERIAL EN ESPERA - SIN NUEVA FECHA; ","")&amp;IF(AND(N277="Sí",O277=""),"FALTA ORDEN DE CAMBIO - SIN NÚM.; ","")&amp;IF(F277="","DÍAS PERDIDOS EN BLANCO; ","")&amp;IF(AND(N(B277)&gt;0,C277="",TODAY()-N(B277)&gt;N('Ajustes'!$B$3)),"ABIERTO - SIN FECHA DE FIN; ","")="","",LEFT(IF(A277="","SIN OBRA; ",IF(COUNTIF('Obras'!$A$2:$A$51,A277)=0,"OBRA NO ESTÁ EN OBRAS; ",""))&amp;IF(N(B277)=0,"SIN FECHA DE INICIO; ","")&amp;IF(D277="","SIN CAUSA; ","")&amp;IF(OR(H277&lt;&gt;"Sí",NOT(OR(J277="Correo",J277="Mensaje de texto",J277="Carta",J277="Aplicación / portal"))),"SIN AVISO POR ESCRITO AL CLIENTE; ","")&amp;IF(AND(N(B277)&gt;0,N(I277)&gt;0,N(I277)-N(B277)&gt;N('Ajustes'!$B$2)),"AVISO DESPUÉS DE AJUSTES; ","")&amp;IF(AND(D277="Decisión / selección del cliente",K277&lt;&gt;"Sí"),"DECISIÓN DEL CLIENTE - SIN VISTO BUENO ESCRITO; ","")&amp;IF(AND(D277="Material en espera",N(M277)=0),"MATERIAL EN ESPERA - SIN NUEVA FECHA; ","")&amp;IF(AND(N277="Sí",O277=""),"FALTA ORDEN DE CAMBIO - SIN NÚM.; ","")&amp;IF(F277="","DÍAS PERDIDOS EN BLANCO; ","")&amp;IF(AND(N(B277)&gt;0,C277="",TODAY()-N(B277)&gt;N('Ajustes'!$B$3)),"ABIERTO - SIN FECHA DE FIN; ",""),LEN(IF(A277="","SIN OBRA; ",IF(COUNTIF('Obras'!$A$2:$A$51,A277)=0,"OBRA NO ESTÁ EN OBRAS; ",""))&amp;IF(N(B277)=0,"SIN FECHA DE INICIO; ","")&amp;IF(D277="","SIN CAUSA; ","")&amp;IF(OR(H277&lt;&gt;"Sí",NOT(OR(J277="Correo",J277="Mensaje de texto",J277="Carta",J277="Aplicación / portal"))),"SIN AVISO POR ESCRITO AL CLIENTE; ","")&amp;IF(AND(N(B277)&gt;0,N(I277)&gt;0,N(I277)-N(B277)&gt;N('Ajustes'!$B$2)),"AVISO DESPUÉS DE AJUSTES; ","")&amp;IF(AND(D277="Decisión / selección del cliente",K277&lt;&gt;"Sí"),"DECISIÓN DEL CLIENTE - SIN VISTO BUENO ESCRITO; ","")&amp;IF(AND(D277="Material en espera",N(M277)=0),"MATERIAL EN ESPERA - SIN NUEVA FECHA; ","")&amp;IF(AND(N277="Sí",O277=""),"FALTA ORDEN DE CAMBIO - SIN NÚM.; ","")&amp;IF(F277="","DÍAS PERDIDOS EN BLANCO; ","")&amp;IF(AND(N(B277)&gt;0,C277="",TODAY()-N(B277)&gt;N('Ajustes'!$B$3)),"ABIERTO - SIN FECHA DE FIN; ",""))-2)))</f>
        <v/>
      </c>
    </row>
    <row r="278">
      <c r="B278" s="7" t="n"/>
      <c r="C278" s="7" t="n"/>
      <c r="E278" s="8" t="n"/>
      <c r="G278" s="8" t="n"/>
      <c r="I278" s="7" t="n"/>
      <c r="M278" s="7" t="n"/>
      <c r="P278" s="9" t="n"/>
      <c r="R278" s="8">
        <f>IF(NOT(OR(A278&lt;&gt;"",B278&lt;&gt;"",E278&lt;&gt;"")),"",IF(IF(A278="","SIN OBRA; ",IF(COUNTIF('Obras'!$A$2:$A$51,A278)=0,"OBRA NO ESTÁ EN OBRAS; ",""))&amp;IF(N(B278)=0,"SIN FECHA DE INICIO; ","")&amp;IF(D278="","SIN CAUSA; ","")&amp;IF(OR(H278&lt;&gt;"Sí",NOT(OR(J278="Correo",J278="Mensaje de texto",J278="Carta",J278="Aplicación / portal"))),"SIN AVISO POR ESCRITO AL CLIENTE; ","")&amp;IF(AND(N(B278)&gt;0,N(I278)&gt;0,N(I278)-N(B278)&gt;N('Ajustes'!$B$2)),"AVISO DESPUÉS DE AJUSTES; ","")&amp;IF(AND(D278="Decisión / selección del cliente",K278&lt;&gt;"Sí"),"DECISIÓN DEL CLIENTE - SIN VISTO BUENO ESCRITO; ","")&amp;IF(AND(D278="Material en espera",N(M278)=0),"MATERIAL EN ESPERA - SIN NUEVA FECHA; ","")&amp;IF(AND(N278="Sí",O278=""),"FALTA ORDEN DE CAMBIO - SIN NÚM.; ","")&amp;IF(F278="","DÍAS PERDIDOS EN BLANCO; ","")&amp;IF(AND(N(B278)&gt;0,C278="",TODAY()-N(B278)&gt;N('Ajustes'!$B$3)),"ABIERTO - SIN FECHA DE FIN; ","")="","",LEFT(IF(A278="","SIN OBRA; ",IF(COUNTIF('Obras'!$A$2:$A$51,A278)=0,"OBRA NO ESTÁ EN OBRAS; ",""))&amp;IF(N(B278)=0,"SIN FECHA DE INICIO; ","")&amp;IF(D278="","SIN CAUSA; ","")&amp;IF(OR(H278&lt;&gt;"Sí",NOT(OR(J278="Correo",J278="Mensaje de texto",J278="Carta",J278="Aplicación / portal"))),"SIN AVISO POR ESCRITO AL CLIENTE; ","")&amp;IF(AND(N(B278)&gt;0,N(I278)&gt;0,N(I278)-N(B278)&gt;N('Ajustes'!$B$2)),"AVISO DESPUÉS DE AJUSTES; ","")&amp;IF(AND(D278="Decisión / selección del cliente",K278&lt;&gt;"Sí"),"DECISIÓN DEL CLIENTE - SIN VISTO BUENO ESCRITO; ","")&amp;IF(AND(D278="Material en espera",N(M278)=0),"MATERIAL EN ESPERA - SIN NUEVA FECHA; ","")&amp;IF(AND(N278="Sí",O278=""),"FALTA ORDEN DE CAMBIO - SIN NÚM.; ","")&amp;IF(F278="","DÍAS PERDIDOS EN BLANCO; ","")&amp;IF(AND(N(B278)&gt;0,C278="",TODAY()-N(B278)&gt;N('Ajustes'!$B$3)),"ABIERTO - SIN FECHA DE FIN; ",""),LEN(IF(A278="","SIN OBRA; ",IF(COUNTIF('Obras'!$A$2:$A$51,A278)=0,"OBRA NO ESTÁ EN OBRAS; ",""))&amp;IF(N(B278)=0,"SIN FECHA DE INICIO; ","")&amp;IF(D278="","SIN CAUSA; ","")&amp;IF(OR(H278&lt;&gt;"Sí",NOT(OR(J278="Correo",J278="Mensaje de texto",J278="Carta",J278="Aplicación / portal"))),"SIN AVISO POR ESCRITO AL CLIENTE; ","")&amp;IF(AND(N(B278)&gt;0,N(I278)&gt;0,N(I278)-N(B278)&gt;N('Ajustes'!$B$2)),"AVISO DESPUÉS DE AJUSTES; ","")&amp;IF(AND(D278="Decisión / selección del cliente",K278&lt;&gt;"Sí"),"DECISIÓN DEL CLIENTE - SIN VISTO BUENO ESCRITO; ","")&amp;IF(AND(D278="Material en espera",N(M278)=0),"MATERIAL EN ESPERA - SIN NUEVA FECHA; ","")&amp;IF(AND(N278="Sí",O278=""),"FALTA ORDEN DE CAMBIO - SIN NÚM.; ","")&amp;IF(F278="","DÍAS PERDIDOS EN BLANCO; ","")&amp;IF(AND(N(B278)&gt;0,C278="",TODAY()-N(B278)&gt;N('Ajustes'!$B$3)),"ABIERTO - SIN FECHA DE FIN; ",""))-2)))</f>
        <v/>
      </c>
    </row>
    <row r="279">
      <c r="B279" s="7" t="n"/>
      <c r="C279" s="7" t="n"/>
      <c r="E279" s="8" t="n"/>
      <c r="G279" s="8" t="n"/>
      <c r="I279" s="7" t="n"/>
      <c r="M279" s="7" t="n"/>
      <c r="P279" s="9" t="n"/>
      <c r="R279" s="8">
        <f>IF(NOT(OR(A279&lt;&gt;"",B279&lt;&gt;"",E279&lt;&gt;"")),"",IF(IF(A279="","SIN OBRA; ",IF(COUNTIF('Obras'!$A$2:$A$51,A279)=0,"OBRA NO ESTÁ EN OBRAS; ",""))&amp;IF(N(B279)=0,"SIN FECHA DE INICIO; ","")&amp;IF(D279="","SIN CAUSA; ","")&amp;IF(OR(H279&lt;&gt;"Sí",NOT(OR(J279="Correo",J279="Mensaje de texto",J279="Carta",J279="Aplicación / portal"))),"SIN AVISO POR ESCRITO AL CLIENTE; ","")&amp;IF(AND(N(B279)&gt;0,N(I279)&gt;0,N(I279)-N(B279)&gt;N('Ajustes'!$B$2)),"AVISO DESPUÉS DE AJUSTES; ","")&amp;IF(AND(D279="Decisión / selección del cliente",K279&lt;&gt;"Sí"),"DECISIÓN DEL CLIENTE - SIN VISTO BUENO ESCRITO; ","")&amp;IF(AND(D279="Material en espera",N(M279)=0),"MATERIAL EN ESPERA - SIN NUEVA FECHA; ","")&amp;IF(AND(N279="Sí",O279=""),"FALTA ORDEN DE CAMBIO - SIN NÚM.; ","")&amp;IF(F279="","DÍAS PERDIDOS EN BLANCO; ","")&amp;IF(AND(N(B279)&gt;0,C279="",TODAY()-N(B279)&gt;N('Ajustes'!$B$3)),"ABIERTO - SIN FECHA DE FIN; ","")="","",LEFT(IF(A279="","SIN OBRA; ",IF(COUNTIF('Obras'!$A$2:$A$51,A279)=0,"OBRA NO ESTÁ EN OBRAS; ",""))&amp;IF(N(B279)=0,"SIN FECHA DE INICIO; ","")&amp;IF(D279="","SIN CAUSA; ","")&amp;IF(OR(H279&lt;&gt;"Sí",NOT(OR(J279="Correo",J279="Mensaje de texto",J279="Carta",J279="Aplicación / portal"))),"SIN AVISO POR ESCRITO AL CLIENTE; ","")&amp;IF(AND(N(B279)&gt;0,N(I279)&gt;0,N(I279)-N(B279)&gt;N('Ajustes'!$B$2)),"AVISO DESPUÉS DE AJUSTES; ","")&amp;IF(AND(D279="Decisión / selección del cliente",K279&lt;&gt;"Sí"),"DECISIÓN DEL CLIENTE - SIN VISTO BUENO ESCRITO; ","")&amp;IF(AND(D279="Material en espera",N(M279)=0),"MATERIAL EN ESPERA - SIN NUEVA FECHA; ","")&amp;IF(AND(N279="Sí",O279=""),"FALTA ORDEN DE CAMBIO - SIN NÚM.; ","")&amp;IF(F279="","DÍAS PERDIDOS EN BLANCO; ","")&amp;IF(AND(N(B279)&gt;0,C279="",TODAY()-N(B279)&gt;N('Ajustes'!$B$3)),"ABIERTO - SIN FECHA DE FIN; ",""),LEN(IF(A279="","SIN OBRA; ",IF(COUNTIF('Obras'!$A$2:$A$51,A279)=0,"OBRA NO ESTÁ EN OBRAS; ",""))&amp;IF(N(B279)=0,"SIN FECHA DE INICIO; ","")&amp;IF(D279="","SIN CAUSA; ","")&amp;IF(OR(H279&lt;&gt;"Sí",NOT(OR(J279="Correo",J279="Mensaje de texto",J279="Carta",J279="Aplicación / portal"))),"SIN AVISO POR ESCRITO AL CLIENTE; ","")&amp;IF(AND(N(B279)&gt;0,N(I279)&gt;0,N(I279)-N(B279)&gt;N('Ajustes'!$B$2)),"AVISO DESPUÉS DE AJUSTES; ","")&amp;IF(AND(D279="Decisión / selección del cliente",K279&lt;&gt;"Sí"),"DECISIÓN DEL CLIENTE - SIN VISTO BUENO ESCRITO; ","")&amp;IF(AND(D279="Material en espera",N(M279)=0),"MATERIAL EN ESPERA - SIN NUEVA FECHA; ","")&amp;IF(AND(N279="Sí",O279=""),"FALTA ORDEN DE CAMBIO - SIN NÚM.; ","")&amp;IF(F279="","DÍAS PERDIDOS EN BLANCO; ","")&amp;IF(AND(N(B279)&gt;0,C279="",TODAY()-N(B279)&gt;N('Ajustes'!$B$3)),"ABIERTO - SIN FECHA DE FIN; ",""))-2)))</f>
        <v/>
      </c>
    </row>
    <row r="280">
      <c r="B280" s="7" t="n"/>
      <c r="C280" s="7" t="n"/>
      <c r="E280" s="8" t="n"/>
      <c r="G280" s="8" t="n"/>
      <c r="I280" s="7" t="n"/>
      <c r="M280" s="7" t="n"/>
      <c r="P280" s="9" t="n"/>
      <c r="R280" s="8">
        <f>IF(NOT(OR(A280&lt;&gt;"",B280&lt;&gt;"",E280&lt;&gt;"")),"",IF(IF(A280="","SIN OBRA; ",IF(COUNTIF('Obras'!$A$2:$A$51,A280)=0,"OBRA NO ESTÁ EN OBRAS; ",""))&amp;IF(N(B280)=0,"SIN FECHA DE INICIO; ","")&amp;IF(D280="","SIN CAUSA; ","")&amp;IF(OR(H280&lt;&gt;"Sí",NOT(OR(J280="Correo",J280="Mensaje de texto",J280="Carta",J280="Aplicación / portal"))),"SIN AVISO POR ESCRITO AL CLIENTE; ","")&amp;IF(AND(N(B280)&gt;0,N(I280)&gt;0,N(I280)-N(B280)&gt;N('Ajustes'!$B$2)),"AVISO DESPUÉS DE AJUSTES; ","")&amp;IF(AND(D280="Decisión / selección del cliente",K280&lt;&gt;"Sí"),"DECISIÓN DEL CLIENTE - SIN VISTO BUENO ESCRITO; ","")&amp;IF(AND(D280="Material en espera",N(M280)=0),"MATERIAL EN ESPERA - SIN NUEVA FECHA; ","")&amp;IF(AND(N280="Sí",O280=""),"FALTA ORDEN DE CAMBIO - SIN NÚM.; ","")&amp;IF(F280="","DÍAS PERDIDOS EN BLANCO; ","")&amp;IF(AND(N(B280)&gt;0,C280="",TODAY()-N(B280)&gt;N('Ajustes'!$B$3)),"ABIERTO - SIN FECHA DE FIN; ","")="","",LEFT(IF(A280="","SIN OBRA; ",IF(COUNTIF('Obras'!$A$2:$A$51,A280)=0,"OBRA NO ESTÁ EN OBRAS; ",""))&amp;IF(N(B280)=0,"SIN FECHA DE INICIO; ","")&amp;IF(D280="","SIN CAUSA; ","")&amp;IF(OR(H280&lt;&gt;"Sí",NOT(OR(J280="Correo",J280="Mensaje de texto",J280="Carta",J280="Aplicación / portal"))),"SIN AVISO POR ESCRITO AL CLIENTE; ","")&amp;IF(AND(N(B280)&gt;0,N(I280)&gt;0,N(I280)-N(B280)&gt;N('Ajustes'!$B$2)),"AVISO DESPUÉS DE AJUSTES; ","")&amp;IF(AND(D280="Decisión / selección del cliente",K280&lt;&gt;"Sí"),"DECISIÓN DEL CLIENTE - SIN VISTO BUENO ESCRITO; ","")&amp;IF(AND(D280="Material en espera",N(M280)=0),"MATERIAL EN ESPERA - SIN NUEVA FECHA; ","")&amp;IF(AND(N280="Sí",O280=""),"FALTA ORDEN DE CAMBIO - SIN NÚM.; ","")&amp;IF(F280="","DÍAS PERDIDOS EN BLANCO; ","")&amp;IF(AND(N(B280)&gt;0,C280="",TODAY()-N(B280)&gt;N('Ajustes'!$B$3)),"ABIERTO - SIN FECHA DE FIN; ",""),LEN(IF(A280="","SIN OBRA; ",IF(COUNTIF('Obras'!$A$2:$A$51,A280)=0,"OBRA NO ESTÁ EN OBRAS; ",""))&amp;IF(N(B280)=0,"SIN FECHA DE INICIO; ","")&amp;IF(D280="","SIN CAUSA; ","")&amp;IF(OR(H280&lt;&gt;"Sí",NOT(OR(J280="Correo",J280="Mensaje de texto",J280="Carta",J280="Aplicación / portal"))),"SIN AVISO POR ESCRITO AL CLIENTE; ","")&amp;IF(AND(N(B280)&gt;0,N(I280)&gt;0,N(I280)-N(B280)&gt;N('Ajustes'!$B$2)),"AVISO DESPUÉS DE AJUSTES; ","")&amp;IF(AND(D280="Decisión / selección del cliente",K280&lt;&gt;"Sí"),"DECISIÓN DEL CLIENTE - SIN VISTO BUENO ESCRITO; ","")&amp;IF(AND(D280="Material en espera",N(M280)=0),"MATERIAL EN ESPERA - SIN NUEVA FECHA; ","")&amp;IF(AND(N280="Sí",O280=""),"FALTA ORDEN DE CAMBIO - SIN NÚM.; ","")&amp;IF(F280="","DÍAS PERDIDOS EN BLANCO; ","")&amp;IF(AND(N(B280)&gt;0,C280="",TODAY()-N(B280)&gt;N('Ajustes'!$B$3)),"ABIERTO - SIN FECHA DE FIN; ",""))-2)))</f>
        <v/>
      </c>
    </row>
    <row r="281">
      <c r="B281" s="7" t="n"/>
      <c r="C281" s="7" t="n"/>
      <c r="E281" s="8" t="n"/>
      <c r="G281" s="8" t="n"/>
      <c r="I281" s="7" t="n"/>
      <c r="M281" s="7" t="n"/>
      <c r="P281" s="9" t="n"/>
      <c r="R281" s="8">
        <f>IF(NOT(OR(A281&lt;&gt;"",B281&lt;&gt;"",E281&lt;&gt;"")),"",IF(IF(A281="","SIN OBRA; ",IF(COUNTIF('Obras'!$A$2:$A$51,A281)=0,"OBRA NO ESTÁ EN OBRAS; ",""))&amp;IF(N(B281)=0,"SIN FECHA DE INICIO; ","")&amp;IF(D281="","SIN CAUSA; ","")&amp;IF(OR(H281&lt;&gt;"Sí",NOT(OR(J281="Correo",J281="Mensaje de texto",J281="Carta",J281="Aplicación / portal"))),"SIN AVISO POR ESCRITO AL CLIENTE; ","")&amp;IF(AND(N(B281)&gt;0,N(I281)&gt;0,N(I281)-N(B281)&gt;N('Ajustes'!$B$2)),"AVISO DESPUÉS DE AJUSTES; ","")&amp;IF(AND(D281="Decisión / selección del cliente",K281&lt;&gt;"Sí"),"DECISIÓN DEL CLIENTE - SIN VISTO BUENO ESCRITO; ","")&amp;IF(AND(D281="Material en espera",N(M281)=0),"MATERIAL EN ESPERA - SIN NUEVA FECHA; ","")&amp;IF(AND(N281="Sí",O281=""),"FALTA ORDEN DE CAMBIO - SIN NÚM.; ","")&amp;IF(F281="","DÍAS PERDIDOS EN BLANCO; ","")&amp;IF(AND(N(B281)&gt;0,C281="",TODAY()-N(B281)&gt;N('Ajustes'!$B$3)),"ABIERTO - SIN FECHA DE FIN; ","")="","",LEFT(IF(A281="","SIN OBRA; ",IF(COUNTIF('Obras'!$A$2:$A$51,A281)=0,"OBRA NO ESTÁ EN OBRAS; ",""))&amp;IF(N(B281)=0,"SIN FECHA DE INICIO; ","")&amp;IF(D281="","SIN CAUSA; ","")&amp;IF(OR(H281&lt;&gt;"Sí",NOT(OR(J281="Correo",J281="Mensaje de texto",J281="Carta",J281="Aplicación / portal"))),"SIN AVISO POR ESCRITO AL CLIENTE; ","")&amp;IF(AND(N(B281)&gt;0,N(I281)&gt;0,N(I281)-N(B281)&gt;N('Ajustes'!$B$2)),"AVISO DESPUÉS DE AJUSTES; ","")&amp;IF(AND(D281="Decisión / selección del cliente",K281&lt;&gt;"Sí"),"DECISIÓN DEL CLIENTE - SIN VISTO BUENO ESCRITO; ","")&amp;IF(AND(D281="Material en espera",N(M281)=0),"MATERIAL EN ESPERA - SIN NUEVA FECHA; ","")&amp;IF(AND(N281="Sí",O281=""),"FALTA ORDEN DE CAMBIO - SIN NÚM.; ","")&amp;IF(F281="","DÍAS PERDIDOS EN BLANCO; ","")&amp;IF(AND(N(B281)&gt;0,C281="",TODAY()-N(B281)&gt;N('Ajustes'!$B$3)),"ABIERTO - SIN FECHA DE FIN; ",""),LEN(IF(A281="","SIN OBRA; ",IF(COUNTIF('Obras'!$A$2:$A$51,A281)=0,"OBRA NO ESTÁ EN OBRAS; ",""))&amp;IF(N(B281)=0,"SIN FECHA DE INICIO; ","")&amp;IF(D281="","SIN CAUSA; ","")&amp;IF(OR(H281&lt;&gt;"Sí",NOT(OR(J281="Correo",J281="Mensaje de texto",J281="Carta",J281="Aplicación / portal"))),"SIN AVISO POR ESCRITO AL CLIENTE; ","")&amp;IF(AND(N(B281)&gt;0,N(I281)&gt;0,N(I281)-N(B281)&gt;N('Ajustes'!$B$2)),"AVISO DESPUÉS DE AJUSTES; ","")&amp;IF(AND(D281="Decisión / selección del cliente",K281&lt;&gt;"Sí"),"DECISIÓN DEL CLIENTE - SIN VISTO BUENO ESCRITO; ","")&amp;IF(AND(D281="Material en espera",N(M281)=0),"MATERIAL EN ESPERA - SIN NUEVA FECHA; ","")&amp;IF(AND(N281="Sí",O281=""),"FALTA ORDEN DE CAMBIO - SIN NÚM.; ","")&amp;IF(F281="","DÍAS PERDIDOS EN BLANCO; ","")&amp;IF(AND(N(B281)&gt;0,C281="",TODAY()-N(B281)&gt;N('Ajustes'!$B$3)),"ABIERTO - SIN FECHA DE FIN; ",""))-2)))</f>
        <v/>
      </c>
    </row>
    <row r="282">
      <c r="B282" s="7" t="n"/>
      <c r="C282" s="7" t="n"/>
      <c r="E282" s="8" t="n"/>
      <c r="G282" s="8" t="n"/>
      <c r="I282" s="7" t="n"/>
      <c r="M282" s="7" t="n"/>
      <c r="P282" s="9" t="n"/>
      <c r="R282" s="8">
        <f>IF(NOT(OR(A282&lt;&gt;"",B282&lt;&gt;"",E282&lt;&gt;"")),"",IF(IF(A282="","SIN OBRA; ",IF(COUNTIF('Obras'!$A$2:$A$51,A282)=0,"OBRA NO ESTÁ EN OBRAS; ",""))&amp;IF(N(B282)=0,"SIN FECHA DE INICIO; ","")&amp;IF(D282="","SIN CAUSA; ","")&amp;IF(OR(H282&lt;&gt;"Sí",NOT(OR(J282="Correo",J282="Mensaje de texto",J282="Carta",J282="Aplicación / portal"))),"SIN AVISO POR ESCRITO AL CLIENTE; ","")&amp;IF(AND(N(B282)&gt;0,N(I282)&gt;0,N(I282)-N(B282)&gt;N('Ajustes'!$B$2)),"AVISO DESPUÉS DE AJUSTES; ","")&amp;IF(AND(D282="Decisión / selección del cliente",K282&lt;&gt;"Sí"),"DECISIÓN DEL CLIENTE - SIN VISTO BUENO ESCRITO; ","")&amp;IF(AND(D282="Material en espera",N(M282)=0),"MATERIAL EN ESPERA - SIN NUEVA FECHA; ","")&amp;IF(AND(N282="Sí",O282=""),"FALTA ORDEN DE CAMBIO - SIN NÚM.; ","")&amp;IF(F282="","DÍAS PERDIDOS EN BLANCO; ","")&amp;IF(AND(N(B282)&gt;0,C282="",TODAY()-N(B282)&gt;N('Ajustes'!$B$3)),"ABIERTO - SIN FECHA DE FIN; ","")="","",LEFT(IF(A282="","SIN OBRA; ",IF(COUNTIF('Obras'!$A$2:$A$51,A282)=0,"OBRA NO ESTÁ EN OBRAS; ",""))&amp;IF(N(B282)=0,"SIN FECHA DE INICIO; ","")&amp;IF(D282="","SIN CAUSA; ","")&amp;IF(OR(H282&lt;&gt;"Sí",NOT(OR(J282="Correo",J282="Mensaje de texto",J282="Carta",J282="Aplicación / portal"))),"SIN AVISO POR ESCRITO AL CLIENTE; ","")&amp;IF(AND(N(B282)&gt;0,N(I282)&gt;0,N(I282)-N(B282)&gt;N('Ajustes'!$B$2)),"AVISO DESPUÉS DE AJUSTES; ","")&amp;IF(AND(D282="Decisión / selección del cliente",K282&lt;&gt;"Sí"),"DECISIÓN DEL CLIENTE - SIN VISTO BUENO ESCRITO; ","")&amp;IF(AND(D282="Material en espera",N(M282)=0),"MATERIAL EN ESPERA - SIN NUEVA FECHA; ","")&amp;IF(AND(N282="Sí",O282=""),"FALTA ORDEN DE CAMBIO - SIN NÚM.; ","")&amp;IF(F282="","DÍAS PERDIDOS EN BLANCO; ","")&amp;IF(AND(N(B282)&gt;0,C282="",TODAY()-N(B282)&gt;N('Ajustes'!$B$3)),"ABIERTO - SIN FECHA DE FIN; ",""),LEN(IF(A282="","SIN OBRA; ",IF(COUNTIF('Obras'!$A$2:$A$51,A282)=0,"OBRA NO ESTÁ EN OBRAS; ",""))&amp;IF(N(B282)=0,"SIN FECHA DE INICIO; ","")&amp;IF(D282="","SIN CAUSA; ","")&amp;IF(OR(H282&lt;&gt;"Sí",NOT(OR(J282="Correo",J282="Mensaje de texto",J282="Carta",J282="Aplicación / portal"))),"SIN AVISO POR ESCRITO AL CLIENTE; ","")&amp;IF(AND(N(B282)&gt;0,N(I282)&gt;0,N(I282)-N(B282)&gt;N('Ajustes'!$B$2)),"AVISO DESPUÉS DE AJUSTES; ","")&amp;IF(AND(D282="Decisión / selección del cliente",K282&lt;&gt;"Sí"),"DECISIÓN DEL CLIENTE - SIN VISTO BUENO ESCRITO; ","")&amp;IF(AND(D282="Material en espera",N(M282)=0),"MATERIAL EN ESPERA - SIN NUEVA FECHA; ","")&amp;IF(AND(N282="Sí",O282=""),"FALTA ORDEN DE CAMBIO - SIN NÚM.; ","")&amp;IF(F282="","DÍAS PERDIDOS EN BLANCO; ","")&amp;IF(AND(N(B282)&gt;0,C282="",TODAY()-N(B282)&gt;N('Ajustes'!$B$3)),"ABIERTO - SIN FECHA DE FIN; ",""))-2)))</f>
        <v/>
      </c>
    </row>
    <row r="283">
      <c r="B283" s="7" t="n"/>
      <c r="C283" s="7" t="n"/>
      <c r="E283" s="8" t="n"/>
      <c r="G283" s="8" t="n"/>
      <c r="I283" s="7" t="n"/>
      <c r="M283" s="7" t="n"/>
      <c r="P283" s="9" t="n"/>
      <c r="R283" s="8">
        <f>IF(NOT(OR(A283&lt;&gt;"",B283&lt;&gt;"",E283&lt;&gt;"")),"",IF(IF(A283="","SIN OBRA; ",IF(COUNTIF('Obras'!$A$2:$A$51,A283)=0,"OBRA NO ESTÁ EN OBRAS; ",""))&amp;IF(N(B283)=0,"SIN FECHA DE INICIO; ","")&amp;IF(D283="","SIN CAUSA; ","")&amp;IF(OR(H283&lt;&gt;"Sí",NOT(OR(J283="Correo",J283="Mensaje de texto",J283="Carta",J283="Aplicación / portal"))),"SIN AVISO POR ESCRITO AL CLIENTE; ","")&amp;IF(AND(N(B283)&gt;0,N(I283)&gt;0,N(I283)-N(B283)&gt;N('Ajustes'!$B$2)),"AVISO DESPUÉS DE AJUSTES; ","")&amp;IF(AND(D283="Decisión / selección del cliente",K283&lt;&gt;"Sí"),"DECISIÓN DEL CLIENTE - SIN VISTO BUENO ESCRITO; ","")&amp;IF(AND(D283="Material en espera",N(M283)=0),"MATERIAL EN ESPERA - SIN NUEVA FECHA; ","")&amp;IF(AND(N283="Sí",O283=""),"FALTA ORDEN DE CAMBIO - SIN NÚM.; ","")&amp;IF(F283="","DÍAS PERDIDOS EN BLANCO; ","")&amp;IF(AND(N(B283)&gt;0,C283="",TODAY()-N(B283)&gt;N('Ajustes'!$B$3)),"ABIERTO - SIN FECHA DE FIN; ","")="","",LEFT(IF(A283="","SIN OBRA; ",IF(COUNTIF('Obras'!$A$2:$A$51,A283)=0,"OBRA NO ESTÁ EN OBRAS; ",""))&amp;IF(N(B283)=0,"SIN FECHA DE INICIO; ","")&amp;IF(D283="","SIN CAUSA; ","")&amp;IF(OR(H283&lt;&gt;"Sí",NOT(OR(J283="Correo",J283="Mensaje de texto",J283="Carta",J283="Aplicación / portal"))),"SIN AVISO POR ESCRITO AL CLIENTE; ","")&amp;IF(AND(N(B283)&gt;0,N(I283)&gt;0,N(I283)-N(B283)&gt;N('Ajustes'!$B$2)),"AVISO DESPUÉS DE AJUSTES; ","")&amp;IF(AND(D283="Decisión / selección del cliente",K283&lt;&gt;"Sí"),"DECISIÓN DEL CLIENTE - SIN VISTO BUENO ESCRITO; ","")&amp;IF(AND(D283="Material en espera",N(M283)=0),"MATERIAL EN ESPERA - SIN NUEVA FECHA; ","")&amp;IF(AND(N283="Sí",O283=""),"FALTA ORDEN DE CAMBIO - SIN NÚM.; ","")&amp;IF(F283="","DÍAS PERDIDOS EN BLANCO; ","")&amp;IF(AND(N(B283)&gt;0,C283="",TODAY()-N(B283)&gt;N('Ajustes'!$B$3)),"ABIERTO - SIN FECHA DE FIN; ",""),LEN(IF(A283="","SIN OBRA; ",IF(COUNTIF('Obras'!$A$2:$A$51,A283)=0,"OBRA NO ESTÁ EN OBRAS; ",""))&amp;IF(N(B283)=0,"SIN FECHA DE INICIO; ","")&amp;IF(D283="","SIN CAUSA; ","")&amp;IF(OR(H283&lt;&gt;"Sí",NOT(OR(J283="Correo",J283="Mensaje de texto",J283="Carta",J283="Aplicación / portal"))),"SIN AVISO POR ESCRITO AL CLIENTE; ","")&amp;IF(AND(N(B283)&gt;0,N(I283)&gt;0,N(I283)-N(B283)&gt;N('Ajustes'!$B$2)),"AVISO DESPUÉS DE AJUSTES; ","")&amp;IF(AND(D283="Decisión / selección del cliente",K283&lt;&gt;"Sí"),"DECISIÓN DEL CLIENTE - SIN VISTO BUENO ESCRITO; ","")&amp;IF(AND(D283="Material en espera",N(M283)=0),"MATERIAL EN ESPERA - SIN NUEVA FECHA; ","")&amp;IF(AND(N283="Sí",O283=""),"FALTA ORDEN DE CAMBIO - SIN NÚM.; ","")&amp;IF(F283="","DÍAS PERDIDOS EN BLANCO; ","")&amp;IF(AND(N(B283)&gt;0,C283="",TODAY()-N(B283)&gt;N('Ajustes'!$B$3)),"ABIERTO - SIN FECHA DE FIN; ",""))-2)))</f>
        <v/>
      </c>
    </row>
    <row r="284">
      <c r="B284" s="7" t="n"/>
      <c r="C284" s="7" t="n"/>
      <c r="E284" s="8" t="n"/>
      <c r="G284" s="8" t="n"/>
      <c r="I284" s="7" t="n"/>
      <c r="M284" s="7" t="n"/>
      <c r="P284" s="9" t="n"/>
      <c r="R284" s="8">
        <f>IF(NOT(OR(A284&lt;&gt;"",B284&lt;&gt;"",E284&lt;&gt;"")),"",IF(IF(A284="","SIN OBRA; ",IF(COUNTIF('Obras'!$A$2:$A$51,A284)=0,"OBRA NO ESTÁ EN OBRAS; ",""))&amp;IF(N(B284)=0,"SIN FECHA DE INICIO; ","")&amp;IF(D284="","SIN CAUSA; ","")&amp;IF(OR(H284&lt;&gt;"Sí",NOT(OR(J284="Correo",J284="Mensaje de texto",J284="Carta",J284="Aplicación / portal"))),"SIN AVISO POR ESCRITO AL CLIENTE; ","")&amp;IF(AND(N(B284)&gt;0,N(I284)&gt;0,N(I284)-N(B284)&gt;N('Ajustes'!$B$2)),"AVISO DESPUÉS DE AJUSTES; ","")&amp;IF(AND(D284="Decisión / selección del cliente",K284&lt;&gt;"Sí"),"DECISIÓN DEL CLIENTE - SIN VISTO BUENO ESCRITO; ","")&amp;IF(AND(D284="Material en espera",N(M284)=0),"MATERIAL EN ESPERA - SIN NUEVA FECHA; ","")&amp;IF(AND(N284="Sí",O284=""),"FALTA ORDEN DE CAMBIO - SIN NÚM.; ","")&amp;IF(F284="","DÍAS PERDIDOS EN BLANCO; ","")&amp;IF(AND(N(B284)&gt;0,C284="",TODAY()-N(B284)&gt;N('Ajustes'!$B$3)),"ABIERTO - SIN FECHA DE FIN; ","")="","",LEFT(IF(A284="","SIN OBRA; ",IF(COUNTIF('Obras'!$A$2:$A$51,A284)=0,"OBRA NO ESTÁ EN OBRAS; ",""))&amp;IF(N(B284)=0,"SIN FECHA DE INICIO; ","")&amp;IF(D284="","SIN CAUSA; ","")&amp;IF(OR(H284&lt;&gt;"Sí",NOT(OR(J284="Correo",J284="Mensaje de texto",J284="Carta",J284="Aplicación / portal"))),"SIN AVISO POR ESCRITO AL CLIENTE; ","")&amp;IF(AND(N(B284)&gt;0,N(I284)&gt;0,N(I284)-N(B284)&gt;N('Ajustes'!$B$2)),"AVISO DESPUÉS DE AJUSTES; ","")&amp;IF(AND(D284="Decisión / selección del cliente",K284&lt;&gt;"Sí"),"DECISIÓN DEL CLIENTE - SIN VISTO BUENO ESCRITO; ","")&amp;IF(AND(D284="Material en espera",N(M284)=0),"MATERIAL EN ESPERA - SIN NUEVA FECHA; ","")&amp;IF(AND(N284="Sí",O284=""),"FALTA ORDEN DE CAMBIO - SIN NÚM.; ","")&amp;IF(F284="","DÍAS PERDIDOS EN BLANCO; ","")&amp;IF(AND(N(B284)&gt;0,C284="",TODAY()-N(B284)&gt;N('Ajustes'!$B$3)),"ABIERTO - SIN FECHA DE FIN; ",""),LEN(IF(A284="","SIN OBRA; ",IF(COUNTIF('Obras'!$A$2:$A$51,A284)=0,"OBRA NO ESTÁ EN OBRAS; ",""))&amp;IF(N(B284)=0,"SIN FECHA DE INICIO; ","")&amp;IF(D284="","SIN CAUSA; ","")&amp;IF(OR(H284&lt;&gt;"Sí",NOT(OR(J284="Correo",J284="Mensaje de texto",J284="Carta",J284="Aplicación / portal"))),"SIN AVISO POR ESCRITO AL CLIENTE; ","")&amp;IF(AND(N(B284)&gt;0,N(I284)&gt;0,N(I284)-N(B284)&gt;N('Ajustes'!$B$2)),"AVISO DESPUÉS DE AJUSTES; ","")&amp;IF(AND(D284="Decisión / selección del cliente",K284&lt;&gt;"Sí"),"DECISIÓN DEL CLIENTE - SIN VISTO BUENO ESCRITO; ","")&amp;IF(AND(D284="Material en espera",N(M284)=0),"MATERIAL EN ESPERA - SIN NUEVA FECHA; ","")&amp;IF(AND(N284="Sí",O284=""),"FALTA ORDEN DE CAMBIO - SIN NÚM.; ","")&amp;IF(F284="","DÍAS PERDIDOS EN BLANCO; ","")&amp;IF(AND(N(B284)&gt;0,C284="",TODAY()-N(B284)&gt;N('Ajustes'!$B$3)),"ABIERTO - SIN FECHA DE FIN; ",""))-2)))</f>
        <v/>
      </c>
    </row>
    <row r="285">
      <c r="B285" s="7" t="n"/>
      <c r="C285" s="7" t="n"/>
      <c r="E285" s="8" t="n"/>
      <c r="G285" s="8" t="n"/>
      <c r="I285" s="7" t="n"/>
      <c r="M285" s="7" t="n"/>
      <c r="P285" s="9" t="n"/>
      <c r="R285" s="8">
        <f>IF(NOT(OR(A285&lt;&gt;"",B285&lt;&gt;"",E285&lt;&gt;"")),"",IF(IF(A285="","SIN OBRA; ",IF(COUNTIF('Obras'!$A$2:$A$51,A285)=0,"OBRA NO ESTÁ EN OBRAS; ",""))&amp;IF(N(B285)=0,"SIN FECHA DE INICIO; ","")&amp;IF(D285="","SIN CAUSA; ","")&amp;IF(OR(H285&lt;&gt;"Sí",NOT(OR(J285="Correo",J285="Mensaje de texto",J285="Carta",J285="Aplicación / portal"))),"SIN AVISO POR ESCRITO AL CLIENTE; ","")&amp;IF(AND(N(B285)&gt;0,N(I285)&gt;0,N(I285)-N(B285)&gt;N('Ajustes'!$B$2)),"AVISO DESPUÉS DE AJUSTES; ","")&amp;IF(AND(D285="Decisión / selección del cliente",K285&lt;&gt;"Sí"),"DECISIÓN DEL CLIENTE - SIN VISTO BUENO ESCRITO; ","")&amp;IF(AND(D285="Material en espera",N(M285)=0),"MATERIAL EN ESPERA - SIN NUEVA FECHA; ","")&amp;IF(AND(N285="Sí",O285=""),"FALTA ORDEN DE CAMBIO - SIN NÚM.; ","")&amp;IF(F285="","DÍAS PERDIDOS EN BLANCO; ","")&amp;IF(AND(N(B285)&gt;0,C285="",TODAY()-N(B285)&gt;N('Ajustes'!$B$3)),"ABIERTO - SIN FECHA DE FIN; ","")="","",LEFT(IF(A285="","SIN OBRA; ",IF(COUNTIF('Obras'!$A$2:$A$51,A285)=0,"OBRA NO ESTÁ EN OBRAS; ",""))&amp;IF(N(B285)=0,"SIN FECHA DE INICIO; ","")&amp;IF(D285="","SIN CAUSA; ","")&amp;IF(OR(H285&lt;&gt;"Sí",NOT(OR(J285="Correo",J285="Mensaje de texto",J285="Carta",J285="Aplicación / portal"))),"SIN AVISO POR ESCRITO AL CLIENTE; ","")&amp;IF(AND(N(B285)&gt;0,N(I285)&gt;0,N(I285)-N(B285)&gt;N('Ajustes'!$B$2)),"AVISO DESPUÉS DE AJUSTES; ","")&amp;IF(AND(D285="Decisión / selección del cliente",K285&lt;&gt;"Sí"),"DECISIÓN DEL CLIENTE - SIN VISTO BUENO ESCRITO; ","")&amp;IF(AND(D285="Material en espera",N(M285)=0),"MATERIAL EN ESPERA - SIN NUEVA FECHA; ","")&amp;IF(AND(N285="Sí",O285=""),"FALTA ORDEN DE CAMBIO - SIN NÚM.; ","")&amp;IF(F285="","DÍAS PERDIDOS EN BLANCO; ","")&amp;IF(AND(N(B285)&gt;0,C285="",TODAY()-N(B285)&gt;N('Ajustes'!$B$3)),"ABIERTO - SIN FECHA DE FIN; ",""),LEN(IF(A285="","SIN OBRA; ",IF(COUNTIF('Obras'!$A$2:$A$51,A285)=0,"OBRA NO ESTÁ EN OBRAS; ",""))&amp;IF(N(B285)=0,"SIN FECHA DE INICIO; ","")&amp;IF(D285="","SIN CAUSA; ","")&amp;IF(OR(H285&lt;&gt;"Sí",NOT(OR(J285="Correo",J285="Mensaje de texto",J285="Carta",J285="Aplicación / portal"))),"SIN AVISO POR ESCRITO AL CLIENTE; ","")&amp;IF(AND(N(B285)&gt;0,N(I285)&gt;0,N(I285)-N(B285)&gt;N('Ajustes'!$B$2)),"AVISO DESPUÉS DE AJUSTES; ","")&amp;IF(AND(D285="Decisión / selección del cliente",K285&lt;&gt;"Sí"),"DECISIÓN DEL CLIENTE - SIN VISTO BUENO ESCRITO; ","")&amp;IF(AND(D285="Material en espera",N(M285)=0),"MATERIAL EN ESPERA - SIN NUEVA FECHA; ","")&amp;IF(AND(N285="Sí",O285=""),"FALTA ORDEN DE CAMBIO - SIN NÚM.; ","")&amp;IF(F285="","DÍAS PERDIDOS EN BLANCO; ","")&amp;IF(AND(N(B285)&gt;0,C285="",TODAY()-N(B285)&gt;N('Ajustes'!$B$3)),"ABIERTO - SIN FECHA DE FIN; ",""))-2)))</f>
        <v/>
      </c>
    </row>
    <row r="286">
      <c r="B286" s="7" t="n"/>
      <c r="C286" s="7" t="n"/>
      <c r="E286" s="8" t="n"/>
      <c r="G286" s="8" t="n"/>
      <c r="I286" s="7" t="n"/>
      <c r="M286" s="7" t="n"/>
      <c r="P286" s="9" t="n"/>
      <c r="R286" s="8">
        <f>IF(NOT(OR(A286&lt;&gt;"",B286&lt;&gt;"",E286&lt;&gt;"")),"",IF(IF(A286="","SIN OBRA; ",IF(COUNTIF('Obras'!$A$2:$A$51,A286)=0,"OBRA NO ESTÁ EN OBRAS; ",""))&amp;IF(N(B286)=0,"SIN FECHA DE INICIO; ","")&amp;IF(D286="","SIN CAUSA; ","")&amp;IF(OR(H286&lt;&gt;"Sí",NOT(OR(J286="Correo",J286="Mensaje de texto",J286="Carta",J286="Aplicación / portal"))),"SIN AVISO POR ESCRITO AL CLIENTE; ","")&amp;IF(AND(N(B286)&gt;0,N(I286)&gt;0,N(I286)-N(B286)&gt;N('Ajustes'!$B$2)),"AVISO DESPUÉS DE AJUSTES; ","")&amp;IF(AND(D286="Decisión / selección del cliente",K286&lt;&gt;"Sí"),"DECISIÓN DEL CLIENTE - SIN VISTO BUENO ESCRITO; ","")&amp;IF(AND(D286="Material en espera",N(M286)=0),"MATERIAL EN ESPERA - SIN NUEVA FECHA; ","")&amp;IF(AND(N286="Sí",O286=""),"FALTA ORDEN DE CAMBIO - SIN NÚM.; ","")&amp;IF(F286="","DÍAS PERDIDOS EN BLANCO; ","")&amp;IF(AND(N(B286)&gt;0,C286="",TODAY()-N(B286)&gt;N('Ajustes'!$B$3)),"ABIERTO - SIN FECHA DE FIN; ","")="","",LEFT(IF(A286="","SIN OBRA; ",IF(COUNTIF('Obras'!$A$2:$A$51,A286)=0,"OBRA NO ESTÁ EN OBRAS; ",""))&amp;IF(N(B286)=0,"SIN FECHA DE INICIO; ","")&amp;IF(D286="","SIN CAUSA; ","")&amp;IF(OR(H286&lt;&gt;"Sí",NOT(OR(J286="Correo",J286="Mensaje de texto",J286="Carta",J286="Aplicación / portal"))),"SIN AVISO POR ESCRITO AL CLIENTE; ","")&amp;IF(AND(N(B286)&gt;0,N(I286)&gt;0,N(I286)-N(B286)&gt;N('Ajustes'!$B$2)),"AVISO DESPUÉS DE AJUSTES; ","")&amp;IF(AND(D286="Decisión / selección del cliente",K286&lt;&gt;"Sí"),"DECISIÓN DEL CLIENTE - SIN VISTO BUENO ESCRITO; ","")&amp;IF(AND(D286="Material en espera",N(M286)=0),"MATERIAL EN ESPERA - SIN NUEVA FECHA; ","")&amp;IF(AND(N286="Sí",O286=""),"FALTA ORDEN DE CAMBIO - SIN NÚM.; ","")&amp;IF(F286="","DÍAS PERDIDOS EN BLANCO; ","")&amp;IF(AND(N(B286)&gt;0,C286="",TODAY()-N(B286)&gt;N('Ajustes'!$B$3)),"ABIERTO - SIN FECHA DE FIN; ",""),LEN(IF(A286="","SIN OBRA; ",IF(COUNTIF('Obras'!$A$2:$A$51,A286)=0,"OBRA NO ESTÁ EN OBRAS; ",""))&amp;IF(N(B286)=0,"SIN FECHA DE INICIO; ","")&amp;IF(D286="","SIN CAUSA; ","")&amp;IF(OR(H286&lt;&gt;"Sí",NOT(OR(J286="Correo",J286="Mensaje de texto",J286="Carta",J286="Aplicación / portal"))),"SIN AVISO POR ESCRITO AL CLIENTE; ","")&amp;IF(AND(N(B286)&gt;0,N(I286)&gt;0,N(I286)-N(B286)&gt;N('Ajustes'!$B$2)),"AVISO DESPUÉS DE AJUSTES; ","")&amp;IF(AND(D286="Decisión / selección del cliente",K286&lt;&gt;"Sí"),"DECISIÓN DEL CLIENTE - SIN VISTO BUENO ESCRITO; ","")&amp;IF(AND(D286="Material en espera",N(M286)=0),"MATERIAL EN ESPERA - SIN NUEVA FECHA; ","")&amp;IF(AND(N286="Sí",O286=""),"FALTA ORDEN DE CAMBIO - SIN NÚM.; ","")&amp;IF(F286="","DÍAS PERDIDOS EN BLANCO; ","")&amp;IF(AND(N(B286)&gt;0,C286="",TODAY()-N(B286)&gt;N('Ajustes'!$B$3)),"ABIERTO - SIN FECHA DE FIN; ",""))-2)))</f>
        <v/>
      </c>
    </row>
    <row r="287">
      <c r="B287" s="7" t="n"/>
      <c r="C287" s="7" t="n"/>
      <c r="E287" s="8" t="n"/>
      <c r="G287" s="8" t="n"/>
      <c r="I287" s="7" t="n"/>
      <c r="M287" s="7" t="n"/>
      <c r="P287" s="9" t="n"/>
      <c r="R287" s="8">
        <f>IF(NOT(OR(A287&lt;&gt;"",B287&lt;&gt;"",E287&lt;&gt;"")),"",IF(IF(A287="","SIN OBRA; ",IF(COUNTIF('Obras'!$A$2:$A$51,A287)=0,"OBRA NO ESTÁ EN OBRAS; ",""))&amp;IF(N(B287)=0,"SIN FECHA DE INICIO; ","")&amp;IF(D287="","SIN CAUSA; ","")&amp;IF(OR(H287&lt;&gt;"Sí",NOT(OR(J287="Correo",J287="Mensaje de texto",J287="Carta",J287="Aplicación / portal"))),"SIN AVISO POR ESCRITO AL CLIENTE; ","")&amp;IF(AND(N(B287)&gt;0,N(I287)&gt;0,N(I287)-N(B287)&gt;N('Ajustes'!$B$2)),"AVISO DESPUÉS DE AJUSTES; ","")&amp;IF(AND(D287="Decisión / selección del cliente",K287&lt;&gt;"Sí"),"DECISIÓN DEL CLIENTE - SIN VISTO BUENO ESCRITO; ","")&amp;IF(AND(D287="Material en espera",N(M287)=0),"MATERIAL EN ESPERA - SIN NUEVA FECHA; ","")&amp;IF(AND(N287="Sí",O287=""),"FALTA ORDEN DE CAMBIO - SIN NÚM.; ","")&amp;IF(F287="","DÍAS PERDIDOS EN BLANCO; ","")&amp;IF(AND(N(B287)&gt;0,C287="",TODAY()-N(B287)&gt;N('Ajustes'!$B$3)),"ABIERTO - SIN FECHA DE FIN; ","")="","",LEFT(IF(A287="","SIN OBRA; ",IF(COUNTIF('Obras'!$A$2:$A$51,A287)=0,"OBRA NO ESTÁ EN OBRAS; ",""))&amp;IF(N(B287)=0,"SIN FECHA DE INICIO; ","")&amp;IF(D287="","SIN CAUSA; ","")&amp;IF(OR(H287&lt;&gt;"Sí",NOT(OR(J287="Correo",J287="Mensaje de texto",J287="Carta",J287="Aplicación / portal"))),"SIN AVISO POR ESCRITO AL CLIENTE; ","")&amp;IF(AND(N(B287)&gt;0,N(I287)&gt;0,N(I287)-N(B287)&gt;N('Ajustes'!$B$2)),"AVISO DESPUÉS DE AJUSTES; ","")&amp;IF(AND(D287="Decisión / selección del cliente",K287&lt;&gt;"Sí"),"DECISIÓN DEL CLIENTE - SIN VISTO BUENO ESCRITO; ","")&amp;IF(AND(D287="Material en espera",N(M287)=0),"MATERIAL EN ESPERA - SIN NUEVA FECHA; ","")&amp;IF(AND(N287="Sí",O287=""),"FALTA ORDEN DE CAMBIO - SIN NÚM.; ","")&amp;IF(F287="","DÍAS PERDIDOS EN BLANCO; ","")&amp;IF(AND(N(B287)&gt;0,C287="",TODAY()-N(B287)&gt;N('Ajustes'!$B$3)),"ABIERTO - SIN FECHA DE FIN; ",""),LEN(IF(A287="","SIN OBRA; ",IF(COUNTIF('Obras'!$A$2:$A$51,A287)=0,"OBRA NO ESTÁ EN OBRAS; ",""))&amp;IF(N(B287)=0,"SIN FECHA DE INICIO; ","")&amp;IF(D287="","SIN CAUSA; ","")&amp;IF(OR(H287&lt;&gt;"Sí",NOT(OR(J287="Correo",J287="Mensaje de texto",J287="Carta",J287="Aplicación / portal"))),"SIN AVISO POR ESCRITO AL CLIENTE; ","")&amp;IF(AND(N(B287)&gt;0,N(I287)&gt;0,N(I287)-N(B287)&gt;N('Ajustes'!$B$2)),"AVISO DESPUÉS DE AJUSTES; ","")&amp;IF(AND(D287="Decisión / selección del cliente",K287&lt;&gt;"Sí"),"DECISIÓN DEL CLIENTE - SIN VISTO BUENO ESCRITO; ","")&amp;IF(AND(D287="Material en espera",N(M287)=0),"MATERIAL EN ESPERA - SIN NUEVA FECHA; ","")&amp;IF(AND(N287="Sí",O287=""),"FALTA ORDEN DE CAMBIO - SIN NÚM.; ","")&amp;IF(F287="","DÍAS PERDIDOS EN BLANCO; ","")&amp;IF(AND(N(B287)&gt;0,C287="",TODAY()-N(B287)&gt;N('Ajustes'!$B$3)),"ABIERTO - SIN FECHA DE FIN; ",""))-2)))</f>
        <v/>
      </c>
    </row>
    <row r="288">
      <c r="B288" s="7" t="n"/>
      <c r="C288" s="7" t="n"/>
      <c r="E288" s="8" t="n"/>
      <c r="G288" s="8" t="n"/>
      <c r="I288" s="7" t="n"/>
      <c r="M288" s="7" t="n"/>
      <c r="P288" s="9" t="n"/>
      <c r="R288" s="8">
        <f>IF(NOT(OR(A288&lt;&gt;"",B288&lt;&gt;"",E288&lt;&gt;"")),"",IF(IF(A288="","SIN OBRA; ",IF(COUNTIF('Obras'!$A$2:$A$51,A288)=0,"OBRA NO ESTÁ EN OBRAS; ",""))&amp;IF(N(B288)=0,"SIN FECHA DE INICIO; ","")&amp;IF(D288="","SIN CAUSA; ","")&amp;IF(OR(H288&lt;&gt;"Sí",NOT(OR(J288="Correo",J288="Mensaje de texto",J288="Carta",J288="Aplicación / portal"))),"SIN AVISO POR ESCRITO AL CLIENTE; ","")&amp;IF(AND(N(B288)&gt;0,N(I288)&gt;0,N(I288)-N(B288)&gt;N('Ajustes'!$B$2)),"AVISO DESPUÉS DE AJUSTES; ","")&amp;IF(AND(D288="Decisión / selección del cliente",K288&lt;&gt;"Sí"),"DECISIÓN DEL CLIENTE - SIN VISTO BUENO ESCRITO; ","")&amp;IF(AND(D288="Material en espera",N(M288)=0),"MATERIAL EN ESPERA - SIN NUEVA FECHA; ","")&amp;IF(AND(N288="Sí",O288=""),"FALTA ORDEN DE CAMBIO - SIN NÚM.; ","")&amp;IF(F288="","DÍAS PERDIDOS EN BLANCO; ","")&amp;IF(AND(N(B288)&gt;0,C288="",TODAY()-N(B288)&gt;N('Ajustes'!$B$3)),"ABIERTO - SIN FECHA DE FIN; ","")="","",LEFT(IF(A288="","SIN OBRA; ",IF(COUNTIF('Obras'!$A$2:$A$51,A288)=0,"OBRA NO ESTÁ EN OBRAS; ",""))&amp;IF(N(B288)=0,"SIN FECHA DE INICIO; ","")&amp;IF(D288="","SIN CAUSA; ","")&amp;IF(OR(H288&lt;&gt;"Sí",NOT(OR(J288="Correo",J288="Mensaje de texto",J288="Carta",J288="Aplicación / portal"))),"SIN AVISO POR ESCRITO AL CLIENTE; ","")&amp;IF(AND(N(B288)&gt;0,N(I288)&gt;0,N(I288)-N(B288)&gt;N('Ajustes'!$B$2)),"AVISO DESPUÉS DE AJUSTES; ","")&amp;IF(AND(D288="Decisión / selección del cliente",K288&lt;&gt;"Sí"),"DECISIÓN DEL CLIENTE - SIN VISTO BUENO ESCRITO; ","")&amp;IF(AND(D288="Material en espera",N(M288)=0),"MATERIAL EN ESPERA - SIN NUEVA FECHA; ","")&amp;IF(AND(N288="Sí",O288=""),"FALTA ORDEN DE CAMBIO - SIN NÚM.; ","")&amp;IF(F288="","DÍAS PERDIDOS EN BLANCO; ","")&amp;IF(AND(N(B288)&gt;0,C288="",TODAY()-N(B288)&gt;N('Ajustes'!$B$3)),"ABIERTO - SIN FECHA DE FIN; ",""),LEN(IF(A288="","SIN OBRA; ",IF(COUNTIF('Obras'!$A$2:$A$51,A288)=0,"OBRA NO ESTÁ EN OBRAS; ",""))&amp;IF(N(B288)=0,"SIN FECHA DE INICIO; ","")&amp;IF(D288="","SIN CAUSA; ","")&amp;IF(OR(H288&lt;&gt;"Sí",NOT(OR(J288="Correo",J288="Mensaje de texto",J288="Carta",J288="Aplicación / portal"))),"SIN AVISO POR ESCRITO AL CLIENTE; ","")&amp;IF(AND(N(B288)&gt;0,N(I288)&gt;0,N(I288)-N(B288)&gt;N('Ajustes'!$B$2)),"AVISO DESPUÉS DE AJUSTES; ","")&amp;IF(AND(D288="Decisión / selección del cliente",K288&lt;&gt;"Sí"),"DECISIÓN DEL CLIENTE - SIN VISTO BUENO ESCRITO; ","")&amp;IF(AND(D288="Material en espera",N(M288)=0),"MATERIAL EN ESPERA - SIN NUEVA FECHA; ","")&amp;IF(AND(N288="Sí",O288=""),"FALTA ORDEN DE CAMBIO - SIN NÚM.; ","")&amp;IF(F288="","DÍAS PERDIDOS EN BLANCO; ","")&amp;IF(AND(N(B288)&gt;0,C288="",TODAY()-N(B288)&gt;N('Ajustes'!$B$3)),"ABIERTO - SIN FECHA DE FIN; ",""))-2)))</f>
        <v/>
      </c>
    </row>
    <row r="289">
      <c r="B289" s="7" t="n"/>
      <c r="C289" s="7" t="n"/>
      <c r="E289" s="8" t="n"/>
      <c r="G289" s="8" t="n"/>
      <c r="I289" s="7" t="n"/>
      <c r="M289" s="7" t="n"/>
      <c r="P289" s="9" t="n"/>
      <c r="R289" s="8">
        <f>IF(NOT(OR(A289&lt;&gt;"",B289&lt;&gt;"",E289&lt;&gt;"")),"",IF(IF(A289="","SIN OBRA; ",IF(COUNTIF('Obras'!$A$2:$A$51,A289)=0,"OBRA NO ESTÁ EN OBRAS; ",""))&amp;IF(N(B289)=0,"SIN FECHA DE INICIO; ","")&amp;IF(D289="","SIN CAUSA; ","")&amp;IF(OR(H289&lt;&gt;"Sí",NOT(OR(J289="Correo",J289="Mensaje de texto",J289="Carta",J289="Aplicación / portal"))),"SIN AVISO POR ESCRITO AL CLIENTE; ","")&amp;IF(AND(N(B289)&gt;0,N(I289)&gt;0,N(I289)-N(B289)&gt;N('Ajustes'!$B$2)),"AVISO DESPUÉS DE AJUSTES; ","")&amp;IF(AND(D289="Decisión / selección del cliente",K289&lt;&gt;"Sí"),"DECISIÓN DEL CLIENTE - SIN VISTO BUENO ESCRITO; ","")&amp;IF(AND(D289="Material en espera",N(M289)=0),"MATERIAL EN ESPERA - SIN NUEVA FECHA; ","")&amp;IF(AND(N289="Sí",O289=""),"FALTA ORDEN DE CAMBIO - SIN NÚM.; ","")&amp;IF(F289="","DÍAS PERDIDOS EN BLANCO; ","")&amp;IF(AND(N(B289)&gt;0,C289="",TODAY()-N(B289)&gt;N('Ajustes'!$B$3)),"ABIERTO - SIN FECHA DE FIN; ","")="","",LEFT(IF(A289="","SIN OBRA; ",IF(COUNTIF('Obras'!$A$2:$A$51,A289)=0,"OBRA NO ESTÁ EN OBRAS; ",""))&amp;IF(N(B289)=0,"SIN FECHA DE INICIO; ","")&amp;IF(D289="","SIN CAUSA; ","")&amp;IF(OR(H289&lt;&gt;"Sí",NOT(OR(J289="Correo",J289="Mensaje de texto",J289="Carta",J289="Aplicación / portal"))),"SIN AVISO POR ESCRITO AL CLIENTE; ","")&amp;IF(AND(N(B289)&gt;0,N(I289)&gt;0,N(I289)-N(B289)&gt;N('Ajustes'!$B$2)),"AVISO DESPUÉS DE AJUSTES; ","")&amp;IF(AND(D289="Decisión / selección del cliente",K289&lt;&gt;"Sí"),"DECISIÓN DEL CLIENTE - SIN VISTO BUENO ESCRITO; ","")&amp;IF(AND(D289="Material en espera",N(M289)=0),"MATERIAL EN ESPERA - SIN NUEVA FECHA; ","")&amp;IF(AND(N289="Sí",O289=""),"FALTA ORDEN DE CAMBIO - SIN NÚM.; ","")&amp;IF(F289="","DÍAS PERDIDOS EN BLANCO; ","")&amp;IF(AND(N(B289)&gt;0,C289="",TODAY()-N(B289)&gt;N('Ajustes'!$B$3)),"ABIERTO - SIN FECHA DE FIN; ",""),LEN(IF(A289="","SIN OBRA; ",IF(COUNTIF('Obras'!$A$2:$A$51,A289)=0,"OBRA NO ESTÁ EN OBRAS; ",""))&amp;IF(N(B289)=0,"SIN FECHA DE INICIO; ","")&amp;IF(D289="","SIN CAUSA; ","")&amp;IF(OR(H289&lt;&gt;"Sí",NOT(OR(J289="Correo",J289="Mensaje de texto",J289="Carta",J289="Aplicación / portal"))),"SIN AVISO POR ESCRITO AL CLIENTE; ","")&amp;IF(AND(N(B289)&gt;0,N(I289)&gt;0,N(I289)-N(B289)&gt;N('Ajustes'!$B$2)),"AVISO DESPUÉS DE AJUSTES; ","")&amp;IF(AND(D289="Decisión / selección del cliente",K289&lt;&gt;"Sí"),"DECISIÓN DEL CLIENTE - SIN VISTO BUENO ESCRITO; ","")&amp;IF(AND(D289="Material en espera",N(M289)=0),"MATERIAL EN ESPERA - SIN NUEVA FECHA; ","")&amp;IF(AND(N289="Sí",O289=""),"FALTA ORDEN DE CAMBIO - SIN NÚM.; ","")&amp;IF(F289="","DÍAS PERDIDOS EN BLANCO; ","")&amp;IF(AND(N(B289)&gt;0,C289="",TODAY()-N(B289)&gt;N('Ajustes'!$B$3)),"ABIERTO - SIN FECHA DE FIN; ",""))-2)))</f>
        <v/>
      </c>
    </row>
    <row r="290">
      <c r="B290" s="7" t="n"/>
      <c r="C290" s="7" t="n"/>
      <c r="E290" s="8" t="n"/>
      <c r="G290" s="8" t="n"/>
      <c r="I290" s="7" t="n"/>
      <c r="M290" s="7" t="n"/>
      <c r="P290" s="9" t="n"/>
      <c r="R290" s="8">
        <f>IF(NOT(OR(A290&lt;&gt;"",B290&lt;&gt;"",E290&lt;&gt;"")),"",IF(IF(A290="","SIN OBRA; ",IF(COUNTIF('Obras'!$A$2:$A$51,A290)=0,"OBRA NO ESTÁ EN OBRAS; ",""))&amp;IF(N(B290)=0,"SIN FECHA DE INICIO; ","")&amp;IF(D290="","SIN CAUSA; ","")&amp;IF(OR(H290&lt;&gt;"Sí",NOT(OR(J290="Correo",J290="Mensaje de texto",J290="Carta",J290="Aplicación / portal"))),"SIN AVISO POR ESCRITO AL CLIENTE; ","")&amp;IF(AND(N(B290)&gt;0,N(I290)&gt;0,N(I290)-N(B290)&gt;N('Ajustes'!$B$2)),"AVISO DESPUÉS DE AJUSTES; ","")&amp;IF(AND(D290="Decisión / selección del cliente",K290&lt;&gt;"Sí"),"DECISIÓN DEL CLIENTE - SIN VISTO BUENO ESCRITO; ","")&amp;IF(AND(D290="Material en espera",N(M290)=0),"MATERIAL EN ESPERA - SIN NUEVA FECHA; ","")&amp;IF(AND(N290="Sí",O290=""),"FALTA ORDEN DE CAMBIO - SIN NÚM.; ","")&amp;IF(F290="","DÍAS PERDIDOS EN BLANCO; ","")&amp;IF(AND(N(B290)&gt;0,C290="",TODAY()-N(B290)&gt;N('Ajustes'!$B$3)),"ABIERTO - SIN FECHA DE FIN; ","")="","",LEFT(IF(A290="","SIN OBRA; ",IF(COUNTIF('Obras'!$A$2:$A$51,A290)=0,"OBRA NO ESTÁ EN OBRAS; ",""))&amp;IF(N(B290)=0,"SIN FECHA DE INICIO; ","")&amp;IF(D290="","SIN CAUSA; ","")&amp;IF(OR(H290&lt;&gt;"Sí",NOT(OR(J290="Correo",J290="Mensaje de texto",J290="Carta",J290="Aplicación / portal"))),"SIN AVISO POR ESCRITO AL CLIENTE; ","")&amp;IF(AND(N(B290)&gt;0,N(I290)&gt;0,N(I290)-N(B290)&gt;N('Ajustes'!$B$2)),"AVISO DESPUÉS DE AJUSTES; ","")&amp;IF(AND(D290="Decisión / selección del cliente",K290&lt;&gt;"Sí"),"DECISIÓN DEL CLIENTE - SIN VISTO BUENO ESCRITO; ","")&amp;IF(AND(D290="Material en espera",N(M290)=0),"MATERIAL EN ESPERA - SIN NUEVA FECHA; ","")&amp;IF(AND(N290="Sí",O290=""),"FALTA ORDEN DE CAMBIO - SIN NÚM.; ","")&amp;IF(F290="","DÍAS PERDIDOS EN BLANCO; ","")&amp;IF(AND(N(B290)&gt;0,C290="",TODAY()-N(B290)&gt;N('Ajustes'!$B$3)),"ABIERTO - SIN FECHA DE FIN; ",""),LEN(IF(A290="","SIN OBRA; ",IF(COUNTIF('Obras'!$A$2:$A$51,A290)=0,"OBRA NO ESTÁ EN OBRAS; ",""))&amp;IF(N(B290)=0,"SIN FECHA DE INICIO; ","")&amp;IF(D290="","SIN CAUSA; ","")&amp;IF(OR(H290&lt;&gt;"Sí",NOT(OR(J290="Correo",J290="Mensaje de texto",J290="Carta",J290="Aplicación / portal"))),"SIN AVISO POR ESCRITO AL CLIENTE; ","")&amp;IF(AND(N(B290)&gt;0,N(I290)&gt;0,N(I290)-N(B290)&gt;N('Ajustes'!$B$2)),"AVISO DESPUÉS DE AJUSTES; ","")&amp;IF(AND(D290="Decisión / selección del cliente",K290&lt;&gt;"Sí"),"DECISIÓN DEL CLIENTE - SIN VISTO BUENO ESCRITO; ","")&amp;IF(AND(D290="Material en espera",N(M290)=0),"MATERIAL EN ESPERA - SIN NUEVA FECHA; ","")&amp;IF(AND(N290="Sí",O290=""),"FALTA ORDEN DE CAMBIO - SIN NÚM.; ","")&amp;IF(F290="","DÍAS PERDIDOS EN BLANCO; ","")&amp;IF(AND(N(B290)&gt;0,C290="",TODAY()-N(B290)&gt;N('Ajustes'!$B$3)),"ABIERTO - SIN FECHA DE FIN; ",""))-2)))</f>
        <v/>
      </c>
    </row>
    <row r="291">
      <c r="B291" s="7" t="n"/>
      <c r="C291" s="7" t="n"/>
      <c r="E291" s="8" t="n"/>
      <c r="G291" s="8" t="n"/>
      <c r="I291" s="7" t="n"/>
      <c r="M291" s="7" t="n"/>
      <c r="P291" s="9" t="n"/>
      <c r="R291" s="8">
        <f>IF(NOT(OR(A291&lt;&gt;"",B291&lt;&gt;"",E291&lt;&gt;"")),"",IF(IF(A291="","SIN OBRA; ",IF(COUNTIF('Obras'!$A$2:$A$51,A291)=0,"OBRA NO ESTÁ EN OBRAS; ",""))&amp;IF(N(B291)=0,"SIN FECHA DE INICIO; ","")&amp;IF(D291="","SIN CAUSA; ","")&amp;IF(OR(H291&lt;&gt;"Sí",NOT(OR(J291="Correo",J291="Mensaje de texto",J291="Carta",J291="Aplicación / portal"))),"SIN AVISO POR ESCRITO AL CLIENTE; ","")&amp;IF(AND(N(B291)&gt;0,N(I291)&gt;0,N(I291)-N(B291)&gt;N('Ajustes'!$B$2)),"AVISO DESPUÉS DE AJUSTES; ","")&amp;IF(AND(D291="Decisión / selección del cliente",K291&lt;&gt;"Sí"),"DECISIÓN DEL CLIENTE - SIN VISTO BUENO ESCRITO; ","")&amp;IF(AND(D291="Material en espera",N(M291)=0),"MATERIAL EN ESPERA - SIN NUEVA FECHA; ","")&amp;IF(AND(N291="Sí",O291=""),"FALTA ORDEN DE CAMBIO - SIN NÚM.; ","")&amp;IF(F291="","DÍAS PERDIDOS EN BLANCO; ","")&amp;IF(AND(N(B291)&gt;0,C291="",TODAY()-N(B291)&gt;N('Ajustes'!$B$3)),"ABIERTO - SIN FECHA DE FIN; ","")="","",LEFT(IF(A291="","SIN OBRA; ",IF(COUNTIF('Obras'!$A$2:$A$51,A291)=0,"OBRA NO ESTÁ EN OBRAS; ",""))&amp;IF(N(B291)=0,"SIN FECHA DE INICIO; ","")&amp;IF(D291="","SIN CAUSA; ","")&amp;IF(OR(H291&lt;&gt;"Sí",NOT(OR(J291="Correo",J291="Mensaje de texto",J291="Carta",J291="Aplicación / portal"))),"SIN AVISO POR ESCRITO AL CLIENTE; ","")&amp;IF(AND(N(B291)&gt;0,N(I291)&gt;0,N(I291)-N(B291)&gt;N('Ajustes'!$B$2)),"AVISO DESPUÉS DE AJUSTES; ","")&amp;IF(AND(D291="Decisión / selección del cliente",K291&lt;&gt;"Sí"),"DECISIÓN DEL CLIENTE - SIN VISTO BUENO ESCRITO; ","")&amp;IF(AND(D291="Material en espera",N(M291)=0),"MATERIAL EN ESPERA - SIN NUEVA FECHA; ","")&amp;IF(AND(N291="Sí",O291=""),"FALTA ORDEN DE CAMBIO - SIN NÚM.; ","")&amp;IF(F291="","DÍAS PERDIDOS EN BLANCO; ","")&amp;IF(AND(N(B291)&gt;0,C291="",TODAY()-N(B291)&gt;N('Ajustes'!$B$3)),"ABIERTO - SIN FECHA DE FIN; ",""),LEN(IF(A291="","SIN OBRA; ",IF(COUNTIF('Obras'!$A$2:$A$51,A291)=0,"OBRA NO ESTÁ EN OBRAS; ",""))&amp;IF(N(B291)=0,"SIN FECHA DE INICIO; ","")&amp;IF(D291="","SIN CAUSA; ","")&amp;IF(OR(H291&lt;&gt;"Sí",NOT(OR(J291="Correo",J291="Mensaje de texto",J291="Carta",J291="Aplicación / portal"))),"SIN AVISO POR ESCRITO AL CLIENTE; ","")&amp;IF(AND(N(B291)&gt;0,N(I291)&gt;0,N(I291)-N(B291)&gt;N('Ajustes'!$B$2)),"AVISO DESPUÉS DE AJUSTES; ","")&amp;IF(AND(D291="Decisión / selección del cliente",K291&lt;&gt;"Sí"),"DECISIÓN DEL CLIENTE - SIN VISTO BUENO ESCRITO; ","")&amp;IF(AND(D291="Material en espera",N(M291)=0),"MATERIAL EN ESPERA - SIN NUEVA FECHA; ","")&amp;IF(AND(N291="Sí",O291=""),"FALTA ORDEN DE CAMBIO - SIN NÚM.; ","")&amp;IF(F291="","DÍAS PERDIDOS EN BLANCO; ","")&amp;IF(AND(N(B291)&gt;0,C291="",TODAY()-N(B291)&gt;N('Ajustes'!$B$3)),"ABIERTO - SIN FECHA DE FIN; ",""))-2)))</f>
        <v/>
      </c>
    </row>
    <row r="292">
      <c r="B292" s="7" t="n"/>
      <c r="C292" s="7" t="n"/>
      <c r="E292" s="8" t="n"/>
      <c r="G292" s="8" t="n"/>
      <c r="I292" s="7" t="n"/>
      <c r="M292" s="7" t="n"/>
      <c r="P292" s="9" t="n"/>
      <c r="R292" s="8">
        <f>IF(NOT(OR(A292&lt;&gt;"",B292&lt;&gt;"",E292&lt;&gt;"")),"",IF(IF(A292="","SIN OBRA; ",IF(COUNTIF('Obras'!$A$2:$A$51,A292)=0,"OBRA NO ESTÁ EN OBRAS; ",""))&amp;IF(N(B292)=0,"SIN FECHA DE INICIO; ","")&amp;IF(D292="","SIN CAUSA; ","")&amp;IF(OR(H292&lt;&gt;"Sí",NOT(OR(J292="Correo",J292="Mensaje de texto",J292="Carta",J292="Aplicación / portal"))),"SIN AVISO POR ESCRITO AL CLIENTE; ","")&amp;IF(AND(N(B292)&gt;0,N(I292)&gt;0,N(I292)-N(B292)&gt;N('Ajustes'!$B$2)),"AVISO DESPUÉS DE AJUSTES; ","")&amp;IF(AND(D292="Decisión / selección del cliente",K292&lt;&gt;"Sí"),"DECISIÓN DEL CLIENTE - SIN VISTO BUENO ESCRITO; ","")&amp;IF(AND(D292="Material en espera",N(M292)=0),"MATERIAL EN ESPERA - SIN NUEVA FECHA; ","")&amp;IF(AND(N292="Sí",O292=""),"FALTA ORDEN DE CAMBIO - SIN NÚM.; ","")&amp;IF(F292="","DÍAS PERDIDOS EN BLANCO; ","")&amp;IF(AND(N(B292)&gt;0,C292="",TODAY()-N(B292)&gt;N('Ajustes'!$B$3)),"ABIERTO - SIN FECHA DE FIN; ","")="","",LEFT(IF(A292="","SIN OBRA; ",IF(COUNTIF('Obras'!$A$2:$A$51,A292)=0,"OBRA NO ESTÁ EN OBRAS; ",""))&amp;IF(N(B292)=0,"SIN FECHA DE INICIO; ","")&amp;IF(D292="","SIN CAUSA; ","")&amp;IF(OR(H292&lt;&gt;"Sí",NOT(OR(J292="Correo",J292="Mensaje de texto",J292="Carta",J292="Aplicación / portal"))),"SIN AVISO POR ESCRITO AL CLIENTE; ","")&amp;IF(AND(N(B292)&gt;0,N(I292)&gt;0,N(I292)-N(B292)&gt;N('Ajustes'!$B$2)),"AVISO DESPUÉS DE AJUSTES; ","")&amp;IF(AND(D292="Decisión / selección del cliente",K292&lt;&gt;"Sí"),"DECISIÓN DEL CLIENTE - SIN VISTO BUENO ESCRITO; ","")&amp;IF(AND(D292="Material en espera",N(M292)=0),"MATERIAL EN ESPERA - SIN NUEVA FECHA; ","")&amp;IF(AND(N292="Sí",O292=""),"FALTA ORDEN DE CAMBIO - SIN NÚM.; ","")&amp;IF(F292="","DÍAS PERDIDOS EN BLANCO; ","")&amp;IF(AND(N(B292)&gt;0,C292="",TODAY()-N(B292)&gt;N('Ajustes'!$B$3)),"ABIERTO - SIN FECHA DE FIN; ",""),LEN(IF(A292="","SIN OBRA; ",IF(COUNTIF('Obras'!$A$2:$A$51,A292)=0,"OBRA NO ESTÁ EN OBRAS; ",""))&amp;IF(N(B292)=0,"SIN FECHA DE INICIO; ","")&amp;IF(D292="","SIN CAUSA; ","")&amp;IF(OR(H292&lt;&gt;"Sí",NOT(OR(J292="Correo",J292="Mensaje de texto",J292="Carta",J292="Aplicación / portal"))),"SIN AVISO POR ESCRITO AL CLIENTE; ","")&amp;IF(AND(N(B292)&gt;0,N(I292)&gt;0,N(I292)-N(B292)&gt;N('Ajustes'!$B$2)),"AVISO DESPUÉS DE AJUSTES; ","")&amp;IF(AND(D292="Decisión / selección del cliente",K292&lt;&gt;"Sí"),"DECISIÓN DEL CLIENTE - SIN VISTO BUENO ESCRITO; ","")&amp;IF(AND(D292="Material en espera",N(M292)=0),"MATERIAL EN ESPERA - SIN NUEVA FECHA; ","")&amp;IF(AND(N292="Sí",O292=""),"FALTA ORDEN DE CAMBIO - SIN NÚM.; ","")&amp;IF(F292="","DÍAS PERDIDOS EN BLANCO; ","")&amp;IF(AND(N(B292)&gt;0,C292="",TODAY()-N(B292)&gt;N('Ajustes'!$B$3)),"ABIERTO - SIN FECHA DE FIN; ",""))-2)))</f>
        <v/>
      </c>
    </row>
    <row r="293">
      <c r="B293" s="7" t="n"/>
      <c r="C293" s="7" t="n"/>
      <c r="E293" s="8" t="n"/>
      <c r="G293" s="8" t="n"/>
      <c r="I293" s="7" t="n"/>
      <c r="M293" s="7" t="n"/>
      <c r="P293" s="9" t="n"/>
      <c r="R293" s="8">
        <f>IF(NOT(OR(A293&lt;&gt;"",B293&lt;&gt;"",E293&lt;&gt;"")),"",IF(IF(A293="","SIN OBRA; ",IF(COUNTIF('Obras'!$A$2:$A$51,A293)=0,"OBRA NO ESTÁ EN OBRAS; ",""))&amp;IF(N(B293)=0,"SIN FECHA DE INICIO; ","")&amp;IF(D293="","SIN CAUSA; ","")&amp;IF(OR(H293&lt;&gt;"Sí",NOT(OR(J293="Correo",J293="Mensaje de texto",J293="Carta",J293="Aplicación / portal"))),"SIN AVISO POR ESCRITO AL CLIENTE; ","")&amp;IF(AND(N(B293)&gt;0,N(I293)&gt;0,N(I293)-N(B293)&gt;N('Ajustes'!$B$2)),"AVISO DESPUÉS DE AJUSTES; ","")&amp;IF(AND(D293="Decisión / selección del cliente",K293&lt;&gt;"Sí"),"DECISIÓN DEL CLIENTE - SIN VISTO BUENO ESCRITO; ","")&amp;IF(AND(D293="Material en espera",N(M293)=0),"MATERIAL EN ESPERA - SIN NUEVA FECHA; ","")&amp;IF(AND(N293="Sí",O293=""),"FALTA ORDEN DE CAMBIO - SIN NÚM.; ","")&amp;IF(F293="","DÍAS PERDIDOS EN BLANCO; ","")&amp;IF(AND(N(B293)&gt;0,C293="",TODAY()-N(B293)&gt;N('Ajustes'!$B$3)),"ABIERTO - SIN FECHA DE FIN; ","")="","",LEFT(IF(A293="","SIN OBRA; ",IF(COUNTIF('Obras'!$A$2:$A$51,A293)=0,"OBRA NO ESTÁ EN OBRAS; ",""))&amp;IF(N(B293)=0,"SIN FECHA DE INICIO; ","")&amp;IF(D293="","SIN CAUSA; ","")&amp;IF(OR(H293&lt;&gt;"Sí",NOT(OR(J293="Correo",J293="Mensaje de texto",J293="Carta",J293="Aplicación / portal"))),"SIN AVISO POR ESCRITO AL CLIENTE; ","")&amp;IF(AND(N(B293)&gt;0,N(I293)&gt;0,N(I293)-N(B293)&gt;N('Ajustes'!$B$2)),"AVISO DESPUÉS DE AJUSTES; ","")&amp;IF(AND(D293="Decisión / selección del cliente",K293&lt;&gt;"Sí"),"DECISIÓN DEL CLIENTE - SIN VISTO BUENO ESCRITO; ","")&amp;IF(AND(D293="Material en espera",N(M293)=0),"MATERIAL EN ESPERA - SIN NUEVA FECHA; ","")&amp;IF(AND(N293="Sí",O293=""),"FALTA ORDEN DE CAMBIO - SIN NÚM.; ","")&amp;IF(F293="","DÍAS PERDIDOS EN BLANCO; ","")&amp;IF(AND(N(B293)&gt;0,C293="",TODAY()-N(B293)&gt;N('Ajustes'!$B$3)),"ABIERTO - SIN FECHA DE FIN; ",""),LEN(IF(A293="","SIN OBRA; ",IF(COUNTIF('Obras'!$A$2:$A$51,A293)=0,"OBRA NO ESTÁ EN OBRAS; ",""))&amp;IF(N(B293)=0,"SIN FECHA DE INICIO; ","")&amp;IF(D293="","SIN CAUSA; ","")&amp;IF(OR(H293&lt;&gt;"Sí",NOT(OR(J293="Correo",J293="Mensaje de texto",J293="Carta",J293="Aplicación / portal"))),"SIN AVISO POR ESCRITO AL CLIENTE; ","")&amp;IF(AND(N(B293)&gt;0,N(I293)&gt;0,N(I293)-N(B293)&gt;N('Ajustes'!$B$2)),"AVISO DESPUÉS DE AJUSTES; ","")&amp;IF(AND(D293="Decisión / selección del cliente",K293&lt;&gt;"Sí"),"DECISIÓN DEL CLIENTE - SIN VISTO BUENO ESCRITO; ","")&amp;IF(AND(D293="Material en espera",N(M293)=0),"MATERIAL EN ESPERA - SIN NUEVA FECHA; ","")&amp;IF(AND(N293="Sí",O293=""),"FALTA ORDEN DE CAMBIO - SIN NÚM.; ","")&amp;IF(F293="","DÍAS PERDIDOS EN BLANCO; ","")&amp;IF(AND(N(B293)&gt;0,C293="",TODAY()-N(B293)&gt;N('Ajustes'!$B$3)),"ABIERTO - SIN FECHA DE FIN; ",""))-2)))</f>
        <v/>
      </c>
    </row>
    <row r="294">
      <c r="B294" s="7" t="n"/>
      <c r="C294" s="7" t="n"/>
      <c r="E294" s="8" t="n"/>
      <c r="G294" s="8" t="n"/>
      <c r="I294" s="7" t="n"/>
      <c r="M294" s="7" t="n"/>
      <c r="P294" s="9" t="n"/>
      <c r="R294" s="8">
        <f>IF(NOT(OR(A294&lt;&gt;"",B294&lt;&gt;"",E294&lt;&gt;"")),"",IF(IF(A294="","SIN OBRA; ",IF(COUNTIF('Obras'!$A$2:$A$51,A294)=0,"OBRA NO ESTÁ EN OBRAS; ",""))&amp;IF(N(B294)=0,"SIN FECHA DE INICIO; ","")&amp;IF(D294="","SIN CAUSA; ","")&amp;IF(OR(H294&lt;&gt;"Sí",NOT(OR(J294="Correo",J294="Mensaje de texto",J294="Carta",J294="Aplicación / portal"))),"SIN AVISO POR ESCRITO AL CLIENTE; ","")&amp;IF(AND(N(B294)&gt;0,N(I294)&gt;0,N(I294)-N(B294)&gt;N('Ajustes'!$B$2)),"AVISO DESPUÉS DE AJUSTES; ","")&amp;IF(AND(D294="Decisión / selección del cliente",K294&lt;&gt;"Sí"),"DECISIÓN DEL CLIENTE - SIN VISTO BUENO ESCRITO; ","")&amp;IF(AND(D294="Material en espera",N(M294)=0),"MATERIAL EN ESPERA - SIN NUEVA FECHA; ","")&amp;IF(AND(N294="Sí",O294=""),"FALTA ORDEN DE CAMBIO - SIN NÚM.; ","")&amp;IF(F294="","DÍAS PERDIDOS EN BLANCO; ","")&amp;IF(AND(N(B294)&gt;0,C294="",TODAY()-N(B294)&gt;N('Ajustes'!$B$3)),"ABIERTO - SIN FECHA DE FIN; ","")="","",LEFT(IF(A294="","SIN OBRA; ",IF(COUNTIF('Obras'!$A$2:$A$51,A294)=0,"OBRA NO ESTÁ EN OBRAS; ",""))&amp;IF(N(B294)=0,"SIN FECHA DE INICIO; ","")&amp;IF(D294="","SIN CAUSA; ","")&amp;IF(OR(H294&lt;&gt;"Sí",NOT(OR(J294="Correo",J294="Mensaje de texto",J294="Carta",J294="Aplicación / portal"))),"SIN AVISO POR ESCRITO AL CLIENTE; ","")&amp;IF(AND(N(B294)&gt;0,N(I294)&gt;0,N(I294)-N(B294)&gt;N('Ajustes'!$B$2)),"AVISO DESPUÉS DE AJUSTES; ","")&amp;IF(AND(D294="Decisión / selección del cliente",K294&lt;&gt;"Sí"),"DECISIÓN DEL CLIENTE - SIN VISTO BUENO ESCRITO; ","")&amp;IF(AND(D294="Material en espera",N(M294)=0),"MATERIAL EN ESPERA - SIN NUEVA FECHA; ","")&amp;IF(AND(N294="Sí",O294=""),"FALTA ORDEN DE CAMBIO - SIN NÚM.; ","")&amp;IF(F294="","DÍAS PERDIDOS EN BLANCO; ","")&amp;IF(AND(N(B294)&gt;0,C294="",TODAY()-N(B294)&gt;N('Ajustes'!$B$3)),"ABIERTO - SIN FECHA DE FIN; ",""),LEN(IF(A294="","SIN OBRA; ",IF(COUNTIF('Obras'!$A$2:$A$51,A294)=0,"OBRA NO ESTÁ EN OBRAS; ",""))&amp;IF(N(B294)=0,"SIN FECHA DE INICIO; ","")&amp;IF(D294="","SIN CAUSA; ","")&amp;IF(OR(H294&lt;&gt;"Sí",NOT(OR(J294="Correo",J294="Mensaje de texto",J294="Carta",J294="Aplicación / portal"))),"SIN AVISO POR ESCRITO AL CLIENTE; ","")&amp;IF(AND(N(B294)&gt;0,N(I294)&gt;0,N(I294)-N(B294)&gt;N('Ajustes'!$B$2)),"AVISO DESPUÉS DE AJUSTES; ","")&amp;IF(AND(D294="Decisión / selección del cliente",K294&lt;&gt;"Sí"),"DECISIÓN DEL CLIENTE - SIN VISTO BUENO ESCRITO; ","")&amp;IF(AND(D294="Material en espera",N(M294)=0),"MATERIAL EN ESPERA - SIN NUEVA FECHA; ","")&amp;IF(AND(N294="Sí",O294=""),"FALTA ORDEN DE CAMBIO - SIN NÚM.; ","")&amp;IF(F294="","DÍAS PERDIDOS EN BLANCO; ","")&amp;IF(AND(N(B294)&gt;0,C294="",TODAY()-N(B294)&gt;N('Ajustes'!$B$3)),"ABIERTO - SIN FECHA DE FIN; ",""))-2)))</f>
        <v/>
      </c>
    </row>
    <row r="295">
      <c r="B295" s="7" t="n"/>
      <c r="C295" s="7" t="n"/>
      <c r="E295" s="8" t="n"/>
      <c r="G295" s="8" t="n"/>
      <c r="I295" s="7" t="n"/>
      <c r="M295" s="7" t="n"/>
      <c r="P295" s="9" t="n"/>
      <c r="R295" s="8">
        <f>IF(NOT(OR(A295&lt;&gt;"",B295&lt;&gt;"",E295&lt;&gt;"")),"",IF(IF(A295="","SIN OBRA; ",IF(COUNTIF('Obras'!$A$2:$A$51,A295)=0,"OBRA NO ESTÁ EN OBRAS; ",""))&amp;IF(N(B295)=0,"SIN FECHA DE INICIO; ","")&amp;IF(D295="","SIN CAUSA; ","")&amp;IF(OR(H295&lt;&gt;"Sí",NOT(OR(J295="Correo",J295="Mensaje de texto",J295="Carta",J295="Aplicación / portal"))),"SIN AVISO POR ESCRITO AL CLIENTE; ","")&amp;IF(AND(N(B295)&gt;0,N(I295)&gt;0,N(I295)-N(B295)&gt;N('Ajustes'!$B$2)),"AVISO DESPUÉS DE AJUSTES; ","")&amp;IF(AND(D295="Decisión / selección del cliente",K295&lt;&gt;"Sí"),"DECISIÓN DEL CLIENTE - SIN VISTO BUENO ESCRITO; ","")&amp;IF(AND(D295="Material en espera",N(M295)=0),"MATERIAL EN ESPERA - SIN NUEVA FECHA; ","")&amp;IF(AND(N295="Sí",O295=""),"FALTA ORDEN DE CAMBIO - SIN NÚM.; ","")&amp;IF(F295="","DÍAS PERDIDOS EN BLANCO; ","")&amp;IF(AND(N(B295)&gt;0,C295="",TODAY()-N(B295)&gt;N('Ajustes'!$B$3)),"ABIERTO - SIN FECHA DE FIN; ","")="","",LEFT(IF(A295="","SIN OBRA; ",IF(COUNTIF('Obras'!$A$2:$A$51,A295)=0,"OBRA NO ESTÁ EN OBRAS; ",""))&amp;IF(N(B295)=0,"SIN FECHA DE INICIO; ","")&amp;IF(D295="","SIN CAUSA; ","")&amp;IF(OR(H295&lt;&gt;"Sí",NOT(OR(J295="Correo",J295="Mensaje de texto",J295="Carta",J295="Aplicación / portal"))),"SIN AVISO POR ESCRITO AL CLIENTE; ","")&amp;IF(AND(N(B295)&gt;0,N(I295)&gt;0,N(I295)-N(B295)&gt;N('Ajustes'!$B$2)),"AVISO DESPUÉS DE AJUSTES; ","")&amp;IF(AND(D295="Decisión / selección del cliente",K295&lt;&gt;"Sí"),"DECISIÓN DEL CLIENTE - SIN VISTO BUENO ESCRITO; ","")&amp;IF(AND(D295="Material en espera",N(M295)=0),"MATERIAL EN ESPERA - SIN NUEVA FECHA; ","")&amp;IF(AND(N295="Sí",O295=""),"FALTA ORDEN DE CAMBIO - SIN NÚM.; ","")&amp;IF(F295="","DÍAS PERDIDOS EN BLANCO; ","")&amp;IF(AND(N(B295)&gt;0,C295="",TODAY()-N(B295)&gt;N('Ajustes'!$B$3)),"ABIERTO - SIN FECHA DE FIN; ",""),LEN(IF(A295="","SIN OBRA; ",IF(COUNTIF('Obras'!$A$2:$A$51,A295)=0,"OBRA NO ESTÁ EN OBRAS; ",""))&amp;IF(N(B295)=0,"SIN FECHA DE INICIO; ","")&amp;IF(D295="","SIN CAUSA; ","")&amp;IF(OR(H295&lt;&gt;"Sí",NOT(OR(J295="Correo",J295="Mensaje de texto",J295="Carta",J295="Aplicación / portal"))),"SIN AVISO POR ESCRITO AL CLIENTE; ","")&amp;IF(AND(N(B295)&gt;0,N(I295)&gt;0,N(I295)-N(B295)&gt;N('Ajustes'!$B$2)),"AVISO DESPUÉS DE AJUSTES; ","")&amp;IF(AND(D295="Decisión / selección del cliente",K295&lt;&gt;"Sí"),"DECISIÓN DEL CLIENTE - SIN VISTO BUENO ESCRITO; ","")&amp;IF(AND(D295="Material en espera",N(M295)=0),"MATERIAL EN ESPERA - SIN NUEVA FECHA; ","")&amp;IF(AND(N295="Sí",O295=""),"FALTA ORDEN DE CAMBIO - SIN NÚM.; ","")&amp;IF(F295="","DÍAS PERDIDOS EN BLANCO; ","")&amp;IF(AND(N(B295)&gt;0,C295="",TODAY()-N(B295)&gt;N('Ajustes'!$B$3)),"ABIERTO - SIN FECHA DE FIN; ",""))-2)))</f>
        <v/>
      </c>
    </row>
    <row r="296">
      <c r="B296" s="7" t="n"/>
      <c r="C296" s="7" t="n"/>
      <c r="E296" s="8" t="n"/>
      <c r="G296" s="8" t="n"/>
      <c r="I296" s="7" t="n"/>
      <c r="M296" s="7" t="n"/>
      <c r="P296" s="9" t="n"/>
      <c r="R296" s="8">
        <f>IF(NOT(OR(A296&lt;&gt;"",B296&lt;&gt;"",E296&lt;&gt;"")),"",IF(IF(A296="","SIN OBRA; ",IF(COUNTIF('Obras'!$A$2:$A$51,A296)=0,"OBRA NO ESTÁ EN OBRAS; ",""))&amp;IF(N(B296)=0,"SIN FECHA DE INICIO; ","")&amp;IF(D296="","SIN CAUSA; ","")&amp;IF(OR(H296&lt;&gt;"Sí",NOT(OR(J296="Correo",J296="Mensaje de texto",J296="Carta",J296="Aplicación / portal"))),"SIN AVISO POR ESCRITO AL CLIENTE; ","")&amp;IF(AND(N(B296)&gt;0,N(I296)&gt;0,N(I296)-N(B296)&gt;N('Ajustes'!$B$2)),"AVISO DESPUÉS DE AJUSTES; ","")&amp;IF(AND(D296="Decisión / selección del cliente",K296&lt;&gt;"Sí"),"DECISIÓN DEL CLIENTE - SIN VISTO BUENO ESCRITO; ","")&amp;IF(AND(D296="Material en espera",N(M296)=0),"MATERIAL EN ESPERA - SIN NUEVA FECHA; ","")&amp;IF(AND(N296="Sí",O296=""),"FALTA ORDEN DE CAMBIO - SIN NÚM.; ","")&amp;IF(F296="","DÍAS PERDIDOS EN BLANCO; ","")&amp;IF(AND(N(B296)&gt;0,C296="",TODAY()-N(B296)&gt;N('Ajustes'!$B$3)),"ABIERTO - SIN FECHA DE FIN; ","")="","",LEFT(IF(A296="","SIN OBRA; ",IF(COUNTIF('Obras'!$A$2:$A$51,A296)=0,"OBRA NO ESTÁ EN OBRAS; ",""))&amp;IF(N(B296)=0,"SIN FECHA DE INICIO; ","")&amp;IF(D296="","SIN CAUSA; ","")&amp;IF(OR(H296&lt;&gt;"Sí",NOT(OR(J296="Correo",J296="Mensaje de texto",J296="Carta",J296="Aplicación / portal"))),"SIN AVISO POR ESCRITO AL CLIENTE; ","")&amp;IF(AND(N(B296)&gt;0,N(I296)&gt;0,N(I296)-N(B296)&gt;N('Ajustes'!$B$2)),"AVISO DESPUÉS DE AJUSTES; ","")&amp;IF(AND(D296="Decisión / selección del cliente",K296&lt;&gt;"Sí"),"DECISIÓN DEL CLIENTE - SIN VISTO BUENO ESCRITO; ","")&amp;IF(AND(D296="Material en espera",N(M296)=0),"MATERIAL EN ESPERA - SIN NUEVA FECHA; ","")&amp;IF(AND(N296="Sí",O296=""),"FALTA ORDEN DE CAMBIO - SIN NÚM.; ","")&amp;IF(F296="","DÍAS PERDIDOS EN BLANCO; ","")&amp;IF(AND(N(B296)&gt;0,C296="",TODAY()-N(B296)&gt;N('Ajustes'!$B$3)),"ABIERTO - SIN FECHA DE FIN; ",""),LEN(IF(A296="","SIN OBRA; ",IF(COUNTIF('Obras'!$A$2:$A$51,A296)=0,"OBRA NO ESTÁ EN OBRAS; ",""))&amp;IF(N(B296)=0,"SIN FECHA DE INICIO; ","")&amp;IF(D296="","SIN CAUSA; ","")&amp;IF(OR(H296&lt;&gt;"Sí",NOT(OR(J296="Correo",J296="Mensaje de texto",J296="Carta",J296="Aplicación / portal"))),"SIN AVISO POR ESCRITO AL CLIENTE; ","")&amp;IF(AND(N(B296)&gt;0,N(I296)&gt;0,N(I296)-N(B296)&gt;N('Ajustes'!$B$2)),"AVISO DESPUÉS DE AJUSTES; ","")&amp;IF(AND(D296="Decisión / selección del cliente",K296&lt;&gt;"Sí"),"DECISIÓN DEL CLIENTE - SIN VISTO BUENO ESCRITO; ","")&amp;IF(AND(D296="Material en espera",N(M296)=0),"MATERIAL EN ESPERA - SIN NUEVA FECHA; ","")&amp;IF(AND(N296="Sí",O296=""),"FALTA ORDEN DE CAMBIO - SIN NÚM.; ","")&amp;IF(F296="","DÍAS PERDIDOS EN BLANCO; ","")&amp;IF(AND(N(B296)&gt;0,C296="",TODAY()-N(B296)&gt;N('Ajustes'!$B$3)),"ABIERTO - SIN FECHA DE FIN; ",""))-2)))</f>
        <v/>
      </c>
    </row>
    <row r="297">
      <c r="B297" s="7" t="n"/>
      <c r="C297" s="7" t="n"/>
      <c r="E297" s="8" t="n"/>
      <c r="G297" s="8" t="n"/>
      <c r="I297" s="7" t="n"/>
      <c r="M297" s="7" t="n"/>
      <c r="P297" s="9" t="n"/>
      <c r="R297" s="8">
        <f>IF(NOT(OR(A297&lt;&gt;"",B297&lt;&gt;"",E297&lt;&gt;"")),"",IF(IF(A297="","SIN OBRA; ",IF(COUNTIF('Obras'!$A$2:$A$51,A297)=0,"OBRA NO ESTÁ EN OBRAS; ",""))&amp;IF(N(B297)=0,"SIN FECHA DE INICIO; ","")&amp;IF(D297="","SIN CAUSA; ","")&amp;IF(OR(H297&lt;&gt;"Sí",NOT(OR(J297="Correo",J297="Mensaje de texto",J297="Carta",J297="Aplicación / portal"))),"SIN AVISO POR ESCRITO AL CLIENTE; ","")&amp;IF(AND(N(B297)&gt;0,N(I297)&gt;0,N(I297)-N(B297)&gt;N('Ajustes'!$B$2)),"AVISO DESPUÉS DE AJUSTES; ","")&amp;IF(AND(D297="Decisión / selección del cliente",K297&lt;&gt;"Sí"),"DECISIÓN DEL CLIENTE - SIN VISTO BUENO ESCRITO; ","")&amp;IF(AND(D297="Material en espera",N(M297)=0),"MATERIAL EN ESPERA - SIN NUEVA FECHA; ","")&amp;IF(AND(N297="Sí",O297=""),"FALTA ORDEN DE CAMBIO - SIN NÚM.; ","")&amp;IF(F297="","DÍAS PERDIDOS EN BLANCO; ","")&amp;IF(AND(N(B297)&gt;0,C297="",TODAY()-N(B297)&gt;N('Ajustes'!$B$3)),"ABIERTO - SIN FECHA DE FIN; ","")="","",LEFT(IF(A297="","SIN OBRA; ",IF(COUNTIF('Obras'!$A$2:$A$51,A297)=0,"OBRA NO ESTÁ EN OBRAS; ",""))&amp;IF(N(B297)=0,"SIN FECHA DE INICIO; ","")&amp;IF(D297="","SIN CAUSA; ","")&amp;IF(OR(H297&lt;&gt;"Sí",NOT(OR(J297="Correo",J297="Mensaje de texto",J297="Carta",J297="Aplicación / portal"))),"SIN AVISO POR ESCRITO AL CLIENTE; ","")&amp;IF(AND(N(B297)&gt;0,N(I297)&gt;0,N(I297)-N(B297)&gt;N('Ajustes'!$B$2)),"AVISO DESPUÉS DE AJUSTES; ","")&amp;IF(AND(D297="Decisión / selección del cliente",K297&lt;&gt;"Sí"),"DECISIÓN DEL CLIENTE - SIN VISTO BUENO ESCRITO; ","")&amp;IF(AND(D297="Material en espera",N(M297)=0),"MATERIAL EN ESPERA - SIN NUEVA FECHA; ","")&amp;IF(AND(N297="Sí",O297=""),"FALTA ORDEN DE CAMBIO - SIN NÚM.; ","")&amp;IF(F297="","DÍAS PERDIDOS EN BLANCO; ","")&amp;IF(AND(N(B297)&gt;0,C297="",TODAY()-N(B297)&gt;N('Ajustes'!$B$3)),"ABIERTO - SIN FECHA DE FIN; ",""),LEN(IF(A297="","SIN OBRA; ",IF(COUNTIF('Obras'!$A$2:$A$51,A297)=0,"OBRA NO ESTÁ EN OBRAS; ",""))&amp;IF(N(B297)=0,"SIN FECHA DE INICIO; ","")&amp;IF(D297="","SIN CAUSA; ","")&amp;IF(OR(H297&lt;&gt;"Sí",NOT(OR(J297="Correo",J297="Mensaje de texto",J297="Carta",J297="Aplicación / portal"))),"SIN AVISO POR ESCRITO AL CLIENTE; ","")&amp;IF(AND(N(B297)&gt;0,N(I297)&gt;0,N(I297)-N(B297)&gt;N('Ajustes'!$B$2)),"AVISO DESPUÉS DE AJUSTES; ","")&amp;IF(AND(D297="Decisión / selección del cliente",K297&lt;&gt;"Sí"),"DECISIÓN DEL CLIENTE - SIN VISTO BUENO ESCRITO; ","")&amp;IF(AND(D297="Material en espera",N(M297)=0),"MATERIAL EN ESPERA - SIN NUEVA FECHA; ","")&amp;IF(AND(N297="Sí",O297=""),"FALTA ORDEN DE CAMBIO - SIN NÚM.; ","")&amp;IF(F297="","DÍAS PERDIDOS EN BLANCO; ","")&amp;IF(AND(N(B297)&gt;0,C297="",TODAY()-N(B297)&gt;N('Ajustes'!$B$3)),"ABIERTO - SIN FECHA DE FIN; ",""))-2)))</f>
        <v/>
      </c>
    </row>
    <row r="298">
      <c r="B298" s="7" t="n"/>
      <c r="C298" s="7" t="n"/>
      <c r="E298" s="8" t="n"/>
      <c r="G298" s="8" t="n"/>
      <c r="I298" s="7" t="n"/>
      <c r="M298" s="7" t="n"/>
      <c r="P298" s="9" t="n"/>
      <c r="R298" s="8">
        <f>IF(NOT(OR(A298&lt;&gt;"",B298&lt;&gt;"",E298&lt;&gt;"")),"",IF(IF(A298="","SIN OBRA; ",IF(COUNTIF('Obras'!$A$2:$A$51,A298)=0,"OBRA NO ESTÁ EN OBRAS; ",""))&amp;IF(N(B298)=0,"SIN FECHA DE INICIO; ","")&amp;IF(D298="","SIN CAUSA; ","")&amp;IF(OR(H298&lt;&gt;"Sí",NOT(OR(J298="Correo",J298="Mensaje de texto",J298="Carta",J298="Aplicación / portal"))),"SIN AVISO POR ESCRITO AL CLIENTE; ","")&amp;IF(AND(N(B298)&gt;0,N(I298)&gt;0,N(I298)-N(B298)&gt;N('Ajustes'!$B$2)),"AVISO DESPUÉS DE AJUSTES; ","")&amp;IF(AND(D298="Decisión / selección del cliente",K298&lt;&gt;"Sí"),"DECISIÓN DEL CLIENTE - SIN VISTO BUENO ESCRITO; ","")&amp;IF(AND(D298="Material en espera",N(M298)=0),"MATERIAL EN ESPERA - SIN NUEVA FECHA; ","")&amp;IF(AND(N298="Sí",O298=""),"FALTA ORDEN DE CAMBIO - SIN NÚM.; ","")&amp;IF(F298="","DÍAS PERDIDOS EN BLANCO; ","")&amp;IF(AND(N(B298)&gt;0,C298="",TODAY()-N(B298)&gt;N('Ajustes'!$B$3)),"ABIERTO - SIN FECHA DE FIN; ","")="","",LEFT(IF(A298="","SIN OBRA; ",IF(COUNTIF('Obras'!$A$2:$A$51,A298)=0,"OBRA NO ESTÁ EN OBRAS; ",""))&amp;IF(N(B298)=0,"SIN FECHA DE INICIO; ","")&amp;IF(D298="","SIN CAUSA; ","")&amp;IF(OR(H298&lt;&gt;"Sí",NOT(OR(J298="Correo",J298="Mensaje de texto",J298="Carta",J298="Aplicación / portal"))),"SIN AVISO POR ESCRITO AL CLIENTE; ","")&amp;IF(AND(N(B298)&gt;0,N(I298)&gt;0,N(I298)-N(B298)&gt;N('Ajustes'!$B$2)),"AVISO DESPUÉS DE AJUSTES; ","")&amp;IF(AND(D298="Decisión / selección del cliente",K298&lt;&gt;"Sí"),"DECISIÓN DEL CLIENTE - SIN VISTO BUENO ESCRITO; ","")&amp;IF(AND(D298="Material en espera",N(M298)=0),"MATERIAL EN ESPERA - SIN NUEVA FECHA; ","")&amp;IF(AND(N298="Sí",O298=""),"FALTA ORDEN DE CAMBIO - SIN NÚM.; ","")&amp;IF(F298="","DÍAS PERDIDOS EN BLANCO; ","")&amp;IF(AND(N(B298)&gt;0,C298="",TODAY()-N(B298)&gt;N('Ajustes'!$B$3)),"ABIERTO - SIN FECHA DE FIN; ",""),LEN(IF(A298="","SIN OBRA; ",IF(COUNTIF('Obras'!$A$2:$A$51,A298)=0,"OBRA NO ESTÁ EN OBRAS; ",""))&amp;IF(N(B298)=0,"SIN FECHA DE INICIO; ","")&amp;IF(D298="","SIN CAUSA; ","")&amp;IF(OR(H298&lt;&gt;"Sí",NOT(OR(J298="Correo",J298="Mensaje de texto",J298="Carta",J298="Aplicación / portal"))),"SIN AVISO POR ESCRITO AL CLIENTE; ","")&amp;IF(AND(N(B298)&gt;0,N(I298)&gt;0,N(I298)-N(B298)&gt;N('Ajustes'!$B$2)),"AVISO DESPUÉS DE AJUSTES; ","")&amp;IF(AND(D298="Decisión / selección del cliente",K298&lt;&gt;"Sí"),"DECISIÓN DEL CLIENTE - SIN VISTO BUENO ESCRITO; ","")&amp;IF(AND(D298="Material en espera",N(M298)=0),"MATERIAL EN ESPERA - SIN NUEVA FECHA; ","")&amp;IF(AND(N298="Sí",O298=""),"FALTA ORDEN DE CAMBIO - SIN NÚM.; ","")&amp;IF(F298="","DÍAS PERDIDOS EN BLANCO; ","")&amp;IF(AND(N(B298)&gt;0,C298="",TODAY()-N(B298)&gt;N('Ajustes'!$B$3)),"ABIERTO - SIN FECHA DE FIN; ",""))-2)))</f>
        <v/>
      </c>
    </row>
    <row r="299">
      <c r="B299" s="7" t="n"/>
      <c r="C299" s="7" t="n"/>
      <c r="E299" s="8" t="n"/>
      <c r="G299" s="8" t="n"/>
      <c r="I299" s="7" t="n"/>
      <c r="M299" s="7" t="n"/>
      <c r="P299" s="9" t="n"/>
      <c r="R299" s="8">
        <f>IF(NOT(OR(A299&lt;&gt;"",B299&lt;&gt;"",E299&lt;&gt;"")),"",IF(IF(A299="","SIN OBRA; ",IF(COUNTIF('Obras'!$A$2:$A$51,A299)=0,"OBRA NO ESTÁ EN OBRAS; ",""))&amp;IF(N(B299)=0,"SIN FECHA DE INICIO; ","")&amp;IF(D299="","SIN CAUSA; ","")&amp;IF(OR(H299&lt;&gt;"Sí",NOT(OR(J299="Correo",J299="Mensaje de texto",J299="Carta",J299="Aplicación / portal"))),"SIN AVISO POR ESCRITO AL CLIENTE; ","")&amp;IF(AND(N(B299)&gt;0,N(I299)&gt;0,N(I299)-N(B299)&gt;N('Ajustes'!$B$2)),"AVISO DESPUÉS DE AJUSTES; ","")&amp;IF(AND(D299="Decisión / selección del cliente",K299&lt;&gt;"Sí"),"DECISIÓN DEL CLIENTE - SIN VISTO BUENO ESCRITO; ","")&amp;IF(AND(D299="Material en espera",N(M299)=0),"MATERIAL EN ESPERA - SIN NUEVA FECHA; ","")&amp;IF(AND(N299="Sí",O299=""),"FALTA ORDEN DE CAMBIO - SIN NÚM.; ","")&amp;IF(F299="","DÍAS PERDIDOS EN BLANCO; ","")&amp;IF(AND(N(B299)&gt;0,C299="",TODAY()-N(B299)&gt;N('Ajustes'!$B$3)),"ABIERTO - SIN FECHA DE FIN; ","")="","",LEFT(IF(A299="","SIN OBRA; ",IF(COUNTIF('Obras'!$A$2:$A$51,A299)=0,"OBRA NO ESTÁ EN OBRAS; ",""))&amp;IF(N(B299)=0,"SIN FECHA DE INICIO; ","")&amp;IF(D299="","SIN CAUSA; ","")&amp;IF(OR(H299&lt;&gt;"Sí",NOT(OR(J299="Correo",J299="Mensaje de texto",J299="Carta",J299="Aplicación / portal"))),"SIN AVISO POR ESCRITO AL CLIENTE; ","")&amp;IF(AND(N(B299)&gt;0,N(I299)&gt;0,N(I299)-N(B299)&gt;N('Ajustes'!$B$2)),"AVISO DESPUÉS DE AJUSTES; ","")&amp;IF(AND(D299="Decisión / selección del cliente",K299&lt;&gt;"Sí"),"DECISIÓN DEL CLIENTE - SIN VISTO BUENO ESCRITO; ","")&amp;IF(AND(D299="Material en espera",N(M299)=0),"MATERIAL EN ESPERA - SIN NUEVA FECHA; ","")&amp;IF(AND(N299="Sí",O299=""),"FALTA ORDEN DE CAMBIO - SIN NÚM.; ","")&amp;IF(F299="","DÍAS PERDIDOS EN BLANCO; ","")&amp;IF(AND(N(B299)&gt;0,C299="",TODAY()-N(B299)&gt;N('Ajustes'!$B$3)),"ABIERTO - SIN FECHA DE FIN; ",""),LEN(IF(A299="","SIN OBRA; ",IF(COUNTIF('Obras'!$A$2:$A$51,A299)=0,"OBRA NO ESTÁ EN OBRAS; ",""))&amp;IF(N(B299)=0,"SIN FECHA DE INICIO; ","")&amp;IF(D299="","SIN CAUSA; ","")&amp;IF(OR(H299&lt;&gt;"Sí",NOT(OR(J299="Correo",J299="Mensaje de texto",J299="Carta",J299="Aplicación / portal"))),"SIN AVISO POR ESCRITO AL CLIENTE; ","")&amp;IF(AND(N(B299)&gt;0,N(I299)&gt;0,N(I299)-N(B299)&gt;N('Ajustes'!$B$2)),"AVISO DESPUÉS DE AJUSTES; ","")&amp;IF(AND(D299="Decisión / selección del cliente",K299&lt;&gt;"Sí"),"DECISIÓN DEL CLIENTE - SIN VISTO BUENO ESCRITO; ","")&amp;IF(AND(D299="Material en espera",N(M299)=0),"MATERIAL EN ESPERA - SIN NUEVA FECHA; ","")&amp;IF(AND(N299="Sí",O299=""),"FALTA ORDEN DE CAMBIO - SIN NÚM.; ","")&amp;IF(F299="","DÍAS PERDIDOS EN BLANCO; ","")&amp;IF(AND(N(B299)&gt;0,C299="",TODAY()-N(B299)&gt;N('Ajustes'!$B$3)),"ABIERTO - SIN FECHA DE FIN; ",""))-2)))</f>
        <v/>
      </c>
    </row>
    <row r="300">
      <c r="B300" s="7" t="n"/>
      <c r="C300" s="7" t="n"/>
      <c r="E300" s="8" t="n"/>
      <c r="G300" s="8" t="n"/>
      <c r="I300" s="7" t="n"/>
      <c r="M300" s="7" t="n"/>
      <c r="P300" s="9" t="n"/>
      <c r="R300" s="8">
        <f>IF(NOT(OR(A300&lt;&gt;"",B300&lt;&gt;"",E300&lt;&gt;"")),"",IF(IF(A300="","SIN OBRA; ",IF(COUNTIF('Obras'!$A$2:$A$51,A300)=0,"OBRA NO ESTÁ EN OBRAS; ",""))&amp;IF(N(B300)=0,"SIN FECHA DE INICIO; ","")&amp;IF(D300="","SIN CAUSA; ","")&amp;IF(OR(H300&lt;&gt;"Sí",NOT(OR(J300="Correo",J300="Mensaje de texto",J300="Carta",J300="Aplicación / portal"))),"SIN AVISO POR ESCRITO AL CLIENTE; ","")&amp;IF(AND(N(B300)&gt;0,N(I300)&gt;0,N(I300)-N(B300)&gt;N('Ajustes'!$B$2)),"AVISO DESPUÉS DE AJUSTES; ","")&amp;IF(AND(D300="Decisión / selección del cliente",K300&lt;&gt;"Sí"),"DECISIÓN DEL CLIENTE - SIN VISTO BUENO ESCRITO; ","")&amp;IF(AND(D300="Material en espera",N(M300)=0),"MATERIAL EN ESPERA - SIN NUEVA FECHA; ","")&amp;IF(AND(N300="Sí",O300=""),"FALTA ORDEN DE CAMBIO - SIN NÚM.; ","")&amp;IF(F300="","DÍAS PERDIDOS EN BLANCO; ","")&amp;IF(AND(N(B300)&gt;0,C300="",TODAY()-N(B300)&gt;N('Ajustes'!$B$3)),"ABIERTO - SIN FECHA DE FIN; ","")="","",LEFT(IF(A300="","SIN OBRA; ",IF(COUNTIF('Obras'!$A$2:$A$51,A300)=0,"OBRA NO ESTÁ EN OBRAS; ",""))&amp;IF(N(B300)=0,"SIN FECHA DE INICIO; ","")&amp;IF(D300="","SIN CAUSA; ","")&amp;IF(OR(H300&lt;&gt;"Sí",NOT(OR(J300="Correo",J300="Mensaje de texto",J300="Carta",J300="Aplicación / portal"))),"SIN AVISO POR ESCRITO AL CLIENTE; ","")&amp;IF(AND(N(B300)&gt;0,N(I300)&gt;0,N(I300)-N(B300)&gt;N('Ajustes'!$B$2)),"AVISO DESPUÉS DE AJUSTES; ","")&amp;IF(AND(D300="Decisión / selección del cliente",K300&lt;&gt;"Sí"),"DECISIÓN DEL CLIENTE - SIN VISTO BUENO ESCRITO; ","")&amp;IF(AND(D300="Material en espera",N(M300)=0),"MATERIAL EN ESPERA - SIN NUEVA FECHA; ","")&amp;IF(AND(N300="Sí",O300=""),"FALTA ORDEN DE CAMBIO - SIN NÚM.; ","")&amp;IF(F300="","DÍAS PERDIDOS EN BLANCO; ","")&amp;IF(AND(N(B300)&gt;0,C300="",TODAY()-N(B300)&gt;N('Ajustes'!$B$3)),"ABIERTO - SIN FECHA DE FIN; ",""),LEN(IF(A300="","SIN OBRA; ",IF(COUNTIF('Obras'!$A$2:$A$51,A300)=0,"OBRA NO ESTÁ EN OBRAS; ",""))&amp;IF(N(B300)=0,"SIN FECHA DE INICIO; ","")&amp;IF(D300="","SIN CAUSA; ","")&amp;IF(OR(H300&lt;&gt;"Sí",NOT(OR(J300="Correo",J300="Mensaje de texto",J300="Carta",J300="Aplicación / portal"))),"SIN AVISO POR ESCRITO AL CLIENTE; ","")&amp;IF(AND(N(B300)&gt;0,N(I300)&gt;0,N(I300)-N(B300)&gt;N('Ajustes'!$B$2)),"AVISO DESPUÉS DE AJUSTES; ","")&amp;IF(AND(D300="Decisión / selección del cliente",K300&lt;&gt;"Sí"),"DECISIÓN DEL CLIENTE - SIN VISTO BUENO ESCRITO; ","")&amp;IF(AND(D300="Material en espera",N(M300)=0),"MATERIAL EN ESPERA - SIN NUEVA FECHA; ","")&amp;IF(AND(N300="Sí",O300=""),"FALTA ORDEN DE CAMBIO - SIN NÚM.; ","")&amp;IF(F300="","DÍAS PERDIDOS EN BLANCO; ","")&amp;IF(AND(N(B300)&gt;0,C300="",TODAY()-N(B300)&gt;N('Ajustes'!$B$3)),"ABIERTO - SIN FECHA DE FIN; ",""))-2)))</f>
        <v/>
      </c>
    </row>
    <row r="301">
      <c r="B301" s="7" t="n"/>
      <c r="C301" s="7" t="n"/>
      <c r="E301" s="8" t="n"/>
      <c r="G301" s="8" t="n"/>
      <c r="I301" s="7" t="n"/>
      <c r="M301" s="7" t="n"/>
      <c r="P301" s="9" t="n"/>
      <c r="R301" s="8">
        <f>IF(NOT(OR(A301&lt;&gt;"",B301&lt;&gt;"",E301&lt;&gt;"")),"",IF(IF(A301="","SIN OBRA; ",IF(COUNTIF('Obras'!$A$2:$A$51,A301)=0,"OBRA NO ESTÁ EN OBRAS; ",""))&amp;IF(N(B301)=0,"SIN FECHA DE INICIO; ","")&amp;IF(D301="","SIN CAUSA; ","")&amp;IF(OR(H301&lt;&gt;"Sí",NOT(OR(J301="Correo",J301="Mensaje de texto",J301="Carta",J301="Aplicación / portal"))),"SIN AVISO POR ESCRITO AL CLIENTE; ","")&amp;IF(AND(N(B301)&gt;0,N(I301)&gt;0,N(I301)-N(B301)&gt;N('Ajustes'!$B$2)),"AVISO DESPUÉS DE AJUSTES; ","")&amp;IF(AND(D301="Decisión / selección del cliente",K301&lt;&gt;"Sí"),"DECISIÓN DEL CLIENTE - SIN VISTO BUENO ESCRITO; ","")&amp;IF(AND(D301="Material en espera",N(M301)=0),"MATERIAL EN ESPERA - SIN NUEVA FECHA; ","")&amp;IF(AND(N301="Sí",O301=""),"FALTA ORDEN DE CAMBIO - SIN NÚM.; ","")&amp;IF(F301="","DÍAS PERDIDOS EN BLANCO; ","")&amp;IF(AND(N(B301)&gt;0,C301="",TODAY()-N(B301)&gt;N('Ajustes'!$B$3)),"ABIERTO - SIN FECHA DE FIN; ","")="","",LEFT(IF(A301="","SIN OBRA; ",IF(COUNTIF('Obras'!$A$2:$A$51,A301)=0,"OBRA NO ESTÁ EN OBRAS; ",""))&amp;IF(N(B301)=0,"SIN FECHA DE INICIO; ","")&amp;IF(D301="","SIN CAUSA; ","")&amp;IF(OR(H301&lt;&gt;"Sí",NOT(OR(J301="Correo",J301="Mensaje de texto",J301="Carta",J301="Aplicación / portal"))),"SIN AVISO POR ESCRITO AL CLIENTE; ","")&amp;IF(AND(N(B301)&gt;0,N(I301)&gt;0,N(I301)-N(B301)&gt;N('Ajustes'!$B$2)),"AVISO DESPUÉS DE AJUSTES; ","")&amp;IF(AND(D301="Decisión / selección del cliente",K301&lt;&gt;"Sí"),"DECISIÓN DEL CLIENTE - SIN VISTO BUENO ESCRITO; ","")&amp;IF(AND(D301="Material en espera",N(M301)=0),"MATERIAL EN ESPERA - SIN NUEVA FECHA; ","")&amp;IF(AND(N301="Sí",O301=""),"FALTA ORDEN DE CAMBIO - SIN NÚM.; ","")&amp;IF(F301="","DÍAS PERDIDOS EN BLANCO; ","")&amp;IF(AND(N(B301)&gt;0,C301="",TODAY()-N(B301)&gt;N('Ajustes'!$B$3)),"ABIERTO - SIN FECHA DE FIN; ",""),LEN(IF(A301="","SIN OBRA; ",IF(COUNTIF('Obras'!$A$2:$A$51,A301)=0,"OBRA NO ESTÁ EN OBRAS; ",""))&amp;IF(N(B301)=0,"SIN FECHA DE INICIO; ","")&amp;IF(D301="","SIN CAUSA; ","")&amp;IF(OR(H301&lt;&gt;"Sí",NOT(OR(J301="Correo",J301="Mensaje de texto",J301="Carta",J301="Aplicación / portal"))),"SIN AVISO POR ESCRITO AL CLIENTE; ","")&amp;IF(AND(N(B301)&gt;0,N(I301)&gt;0,N(I301)-N(B301)&gt;N('Ajustes'!$B$2)),"AVISO DESPUÉS DE AJUSTES; ","")&amp;IF(AND(D301="Decisión / selección del cliente",K301&lt;&gt;"Sí"),"DECISIÓN DEL CLIENTE - SIN VISTO BUENO ESCRITO; ","")&amp;IF(AND(D301="Material en espera",N(M301)=0),"MATERIAL EN ESPERA - SIN NUEVA FECHA; ","")&amp;IF(AND(N301="Sí",O301=""),"FALTA ORDEN DE CAMBIO - SIN NÚM.; ","")&amp;IF(F301="","DÍAS PERDIDOS EN BLANCO; ","")&amp;IF(AND(N(B301)&gt;0,C301="",TODAY()-N(B301)&gt;N('Ajustes'!$B$3)),"ABIERTO - SIN FECHA DE FIN; ",""))-2)))</f>
        <v/>
      </c>
    </row>
    <row r="302">
      <c r="B302" s="7" t="n"/>
      <c r="C302" s="7" t="n"/>
      <c r="E302" s="8" t="n"/>
      <c r="G302" s="8" t="n"/>
      <c r="I302" s="7" t="n"/>
      <c r="M302" s="7" t="n"/>
      <c r="P302" s="9" t="n"/>
      <c r="R302" s="8">
        <f>IF(NOT(OR(A302&lt;&gt;"",B302&lt;&gt;"",E302&lt;&gt;"")),"",IF(IF(A302="","SIN OBRA; ",IF(COUNTIF('Obras'!$A$2:$A$51,A302)=0,"OBRA NO ESTÁ EN OBRAS; ",""))&amp;IF(N(B302)=0,"SIN FECHA DE INICIO; ","")&amp;IF(D302="","SIN CAUSA; ","")&amp;IF(OR(H302&lt;&gt;"Sí",NOT(OR(J302="Correo",J302="Mensaje de texto",J302="Carta",J302="Aplicación / portal"))),"SIN AVISO POR ESCRITO AL CLIENTE; ","")&amp;IF(AND(N(B302)&gt;0,N(I302)&gt;0,N(I302)-N(B302)&gt;N('Ajustes'!$B$2)),"AVISO DESPUÉS DE AJUSTES; ","")&amp;IF(AND(D302="Decisión / selección del cliente",K302&lt;&gt;"Sí"),"DECISIÓN DEL CLIENTE - SIN VISTO BUENO ESCRITO; ","")&amp;IF(AND(D302="Material en espera",N(M302)=0),"MATERIAL EN ESPERA - SIN NUEVA FECHA; ","")&amp;IF(AND(N302="Sí",O302=""),"FALTA ORDEN DE CAMBIO - SIN NÚM.; ","")&amp;IF(F302="","DÍAS PERDIDOS EN BLANCO; ","")&amp;IF(AND(N(B302)&gt;0,C302="",TODAY()-N(B302)&gt;N('Ajustes'!$B$3)),"ABIERTO - SIN FECHA DE FIN; ","")="","",LEFT(IF(A302="","SIN OBRA; ",IF(COUNTIF('Obras'!$A$2:$A$51,A302)=0,"OBRA NO ESTÁ EN OBRAS; ",""))&amp;IF(N(B302)=0,"SIN FECHA DE INICIO; ","")&amp;IF(D302="","SIN CAUSA; ","")&amp;IF(OR(H302&lt;&gt;"Sí",NOT(OR(J302="Correo",J302="Mensaje de texto",J302="Carta",J302="Aplicación / portal"))),"SIN AVISO POR ESCRITO AL CLIENTE; ","")&amp;IF(AND(N(B302)&gt;0,N(I302)&gt;0,N(I302)-N(B302)&gt;N('Ajustes'!$B$2)),"AVISO DESPUÉS DE AJUSTES; ","")&amp;IF(AND(D302="Decisión / selección del cliente",K302&lt;&gt;"Sí"),"DECISIÓN DEL CLIENTE - SIN VISTO BUENO ESCRITO; ","")&amp;IF(AND(D302="Material en espera",N(M302)=0),"MATERIAL EN ESPERA - SIN NUEVA FECHA; ","")&amp;IF(AND(N302="Sí",O302=""),"FALTA ORDEN DE CAMBIO - SIN NÚM.; ","")&amp;IF(F302="","DÍAS PERDIDOS EN BLANCO; ","")&amp;IF(AND(N(B302)&gt;0,C302="",TODAY()-N(B302)&gt;N('Ajustes'!$B$3)),"ABIERTO - SIN FECHA DE FIN; ",""),LEN(IF(A302="","SIN OBRA; ",IF(COUNTIF('Obras'!$A$2:$A$51,A302)=0,"OBRA NO ESTÁ EN OBRAS; ",""))&amp;IF(N(B302)=0,"SIN FECHA DE INICIO; ","")&amp;IF(D302="","SIN CAUSA; ","")&amp;IF(OR(H302&lt;&gt;"Sí",NOT(OR(J302="Correo",J302="Mensaje de texto",J302="Carta",J302="Aplicación / portal"))),"SIN AVISO POR ESCRITO AL CLIENTE; ","")&amp;IF(AND(N(B302)&gt;0,N(I302)&gt;0,N(I302)-N(B302)&gt;N('Ajustes'!$B$2)),"AVISO DESPUÉS DE AJUSTES; ","")&amp;IF(AND(D302="Decisión / selección del cliente",K302&lt;&gt;"Sí"),"DECISIÓN DEL CLIENTE - SIN VISTO BUENO ESCRITO; ","")&amp;IF(AND(D302="Material en espera",N(M302)=0),"MATERIAL EN ESPERA - SIN NUEVA FECHA; ","")&amp;IF(AND(N302="Sí",O302=""),"FALTA ORDEN DE CAMBIO - SIN NÚM.; ","")&amp;IF(F302="","DÍAS PERDIDOS EN BLANCO; ","")&amp;IF(AND(N(B302)&gt;0,C302="",TODAY()-N(B302)&gt;N('Ajustes'!$B$3)),"ABIERTO - SIN FECHA DE FIN; ",""))-2)))</f>
        <v/>
      </c>
    </row>
    <row r="303">
      <c r="B303" s="7" t="n"/>
      <c r="C303" s="7" t="n"/>
      <c r="E303" s="8" t="n"/>
      <c r="G303" s="8" t="n"/>
      <c r="I303" s="7" t="n"/>
      <c r="M303" s="7" t="n"/>
      <c r="P303" s="9" t="n"/>
      <c r="R303" s="8">
        <f>IF(NOT(OR(A303&lt;&gt;"",B303&lt;&gt;"",E303&lt;&gt;"")),"",IF(IF(A303="","SIN OBRA; ",IF(COUNTIF('Obras'!$A$2:$A$51,A303)=0,"OBRA NO ESTÁ EN OBRAS; ",""))&amp;IF(N(B303)=0,"SIN FECHA DE INICIO; ","")&amp;IF(D303="","SIN CAUSA; ","")&amp;IF(OR(H303&lt;&gt;"Sí",NOT(OR(J303="Correo",J303="Mensaje de texto",J303="Carta",J303="Aplicación / portal"))),"SIN AVISO POR ESCRITO AL CLIENTE; ","")&amp;IF(AND(N(B303)&gt;0,N(I303)&gt;0,N(I303)-N(B303)&gt;N('Ajustes'!$B$2)),"AVISO DESPUÉS DE AJUSTES; ","")&amp;IF(AND(D303="Decisión / selección del cliente",K303&lt;&gt;"Sí"),"DECISIÓN DEL CLIENTE - SIN VISTO BUENO ESCRITO; ","")&amp;IF(AND(D303="Material en espera",N(M303)=0),"MATERIAL EN ESPERA - SIN NUEVA FECHA; ","")&amp;IF(AND(N303="Sí",O303=""),"FALTA ORDEN DE CAMBIO - SIN NÚM.; ","")&amp;IF(F303="","DÍAS PERDIDOS EN BLANCO; ","")&amp;IF(AND(N(B303)&gt;0,C303="",TODAY()-N(B303)&gt;N('Ajustes'!$B$3)),"ABIERTO - SIN FECHA DE FIN; ","")="","",LEFT(IF(A303="","SIN OBRA; ",IF(COUNTIF('Obras'!$A$2:$A$51,A303)=0,"OBRA NO ESTÁ EN OBRAS; ",""))&amp;IF(N(B303)=0,"SIN FECHA DE INICIO; ","")&amp;IF(D303="","SIN CAUSA; ","")&amp;IF(OR(H303&lt;&gt;"Sí",NOT(OR(J303="Correo",J303="Mensaje de texto",J303="Carta",J303="Aplicación / portal"))),"SIN AVISO POR ESCRITO AL CLIENTE; ","")&amp;IF(AND(N(B303)&gt;0,N(I303)&gt;0,N(I303)-N(B303)&gt;N('Ajustes'!$B$2)),"AVISO DESPUÉS DE AJUSTES; ","")&amp;IF(AND(D303="Decisión / selección del cliente",K303&lt;&gt;"Sí"),"DECISIÓN DEL CLIENTE - SIN VISTO BUENO ESCRITO; ","")&amp;IF(AND(D303="Material en espera",N(M303)=0),"MATERIAL EN ESPERA - SIN NUEVA FECHA; ","")&amp;IF(AND(N303="Sí",O303=""),"FALTA ORDEN DE CAMBIO - SIN NÚM.; ","")&amp;IF(F303="","DÍAS PERDIDOS EN BLANCO; ","")&amp;IF(AND(N(B303)&gt;0,C303="",TODAY()-N(B303)&gt;N('Ajustes'!$B$3)),"ABIERTO - SIN FECHA DE FIN; ",""),LEN(IF(A303="","SIN OBRA; ",IF(COUNTIF('Obras'!$A$2:$A$51,A303)=0,"OBRA NO ESTÁ EN OBRAS; ",""))&amp;IF(N(B303)=0,"SIN FECHA DE INICIO; ","")&amp;IF(D303="","SIN CAUSA; ","")&amp;IF(OR(H303&lt;&gt;"Sí",NOT(OR(J303="Correo",J303="Mensaje de texto",J303="Carta",J303="Aplicación / portal"))),"SIN AVISO POR ESCRITO AL CLIENTE; ","")&amp;IF(AND(N(B303)&gt;0,N(I303)&gt;0,N(I303)-N(B303)&gt;N('Ajustes'!$B$2)),"AVISO DESPUÉS DE AJUSTES; ","")&amp;IF(AND(D303="Decisión / selección del cliente",K303&lt;&gt;"Sí"),"DECISIÓN DEL CLIENTE - SIN VISTO BUENO ESCRITO; ","")&amp;IF(AND(D303="Material en espera",N(M303)=0),"MATERIAL EN ESPERA - SIN NUEVA FECHA; ","")&amp;IF(AND(N303="Sí",O303=""),"FALTA ORDEN DE CAMBIO - SIN NÚM.; ","")&amp;IF(F303="","DÍAS PERDIDOS EN BLANCO; ","")&amp;IF(AND(N(B303)&gt;0,C303="",TODAY()-N(B303)&gt;N('Ajustes'!$B$3)),"ABIERTO - SIN FECHA DE FIN; ",""))-2)))</f>
        <v/>
      </c>
    </row>
    <row r="304">
      <c r="B304" s="7" t="n"/>
      <c r="C304" s="7" t="n"/>
      <c r="E304" s="8" t="n"/>
      <c r="G304" s="8" t="n"/>
      <c r="I304" s="7" t="n"/>
      <c r="M304" s="7" t="n"/>
      <c r="P304" s="9" t="n"/>
      <c r="R304" s="8">
        <f>IF(NOT(OR(A304&lt;&gt;"",B304&lt;&gt;"",E304&lt;&gt;"")),"",IF(IF(A304="","SIN OBRA; ",IF(COUNTIF('Obras'!$A$2:$A$51,A304)=0,"OBRA NO ESTÁ EN OBRAS; ",""))&amp;IF(N(B304)=0,"SIN FECHA DE INICIO; ","")&amp;IF(D304="","SIN CAUSA; ","")&amp;IF(OR(H304&lt;&gt;"Sí",NOT(OR(J304="Correo",J304="Mensaje de texto",J304="Carta",J304="Aplicación / portal"))),"SIN AVISO POR ESCRITO AL CLIENTE; ","")&amp;IF(AND(N(B304)&gt;0,N(I304)&gt;0,N(I304)-N(B304)&gt;N('Ajustes'!$B$2)),"AVISO DESPUÉS DE AJUSTES; ","")&amp;IF(AND(D304="Decisión / selección del cliente",K304&lt;&gt;"Sí"),"DECISIÓN DEL CLIENTE - SIN VISTO BUENO ESCRITO; ","")&amp;IF(AND(D304="Material en espera",N(M304)=0),"MATERIAL EN ESPERA - SIN NUEVA FECHA; ","")&amp;IF(AND(N304="Sí",O304=""),"FALTA ORDEN DE CAMBIO - SIN NÚM.; ","")&amp;IF(F304="","DÍAS PERDIDOS EN BLANCO; ","")&amp;IF(AND(N(B304)&gt;0,C304="",TODAY()-N(B304)&gt;N('Ajustes'!$B$3)),"ABIERTO - SIN FECHA DE FIN; ","")="","",LEFT(IF(A304="","SIN OBRA; ",IF(COUNTIF('Obras'!$A$2:$A$51,A304)=0,"OBRA NO ESTÁ EN OBRAS; ",""))&amp;IF(N(B304)=0,"SIN FECHA DE INICIO; ","")&amp;IF(D304="","SIN CAUSA; ","")&amp;IF(OR(H304&lt;&gt;"Sí",NOT(OR(J304="Correo",J304="Mensaje de texto",J304="Carta",J304="Aplicación / portal"))),"SIN AVISO POR ESCRITO AL CLIENTE; ","")&amp;IF(AND(N(B304)&gt;0,N(I304)&gt;0,N(I304)-N(B304)&gt;N('Ajustes'!$B$2)),"AVISO DESPUÉS DE AJUSTES; ","")&amp;IF(AND(D304="Decisión / selección del cliente",K304&lt;&gt;"Sí"),"DECISIÓN DEL CLIENTE - SIN VISTO BUENO ESCRITO; ","")&amp;IF(AND(D304="Material en espera",N(M304)=0),"MATERIAL EN ESPERA - SIN NUEVA FECHA; ","")&amp;IF(AND(N304="Sí",O304=""),"FALTA ORDEN DE CAMBIO - SIN NÚM.; ","")&amp;IF(F304="","DÍAS PERDIDOS EN BLANCO; ","")&amp;IF(AND(N(B304)&gt;0,C304="",TODAY()-N(B304)&gt;N('Ajustes'!$B$3)),"ABIERTO - SIN FECHA DE FIN; ",""),LEN(IF(A304="","SIN OBRA; ",IF(COUNTIF('Obras'!$A$2:$A$51,A304)=0,"OBRA NO ESTÁ EN OBRAS; ",""))&amp;IF(N(B304)=0,"SIN FECHA DE INICIO; ","")&amp;IF(D304="","SIN CAUSA; ","")&amp;IF(OR(H304&lt;&gt;"Sí",NOT(OR(J304="Correo",J304="Mensaje de texto",J304="Carta",J304="Aplicación / portal"))),"SIN AVISO POR ESCRITO AL CLIENTE; ","")&amp;IF(AND(N(B304)&gt;0,N(I304)&gt;0,N(I304)-N(B304)&gt;N('Ajustes'!$B$2)),"AVISO DESPUÉS DE AJUSTES; ","")&amp;IF(AND(D304="Decisión / selección del cliente",K304&lt;&gt;"Sí"),"DECISIÓN DEL CLIENTE - SIN VISTO BUENO ESCRITO; ","")&amp;IF(AND(D304="Material en espera",N(M304)=0),"MATERIAL EN ESPERA - SIN NUEVA FECHA; ","")&amp;IF(AND(N304="Sí",O304=""),"FALTA ORDEN DE CAMBIO - SIN NÚM.; ","")&amp;IF(F304="","DÍAS PERDIDOS EN BLANCO; ","")&amp;IF(AND(N(B304)&gt;0,C304="",TODAY()-N(B304)&gt;N('Ajustes'!$B$3)),"ABIERTO - SIN FECHA DE FIN; ",""))-2)))</f>
        <v/>
      </c>
    </row>
    <row r="305">
      <c r="B305" s="7" t="n"/>
      <c r="C305" s="7" t="n"/>
      <c r="E305" s="8" t="n"/>
      <c r="G305" s="8" t="n"/>
      <c r="I305" s="7" t="n"/>
      <c r="M305" s="7" t="n"/>
      <c r="P305" s="9" t="n"/>
      <c r="R305" s="8">
        <f>IF(NOT(OR(A305&lt;&gt;"",B305&lt;&gt;"",E305&lt;&gt;"")),"",IF(IF(A305="","SIN OBRA; ",IF(COUNTIF('Obras'!$A$2:$A$51,A305)=0,"OBRA NO ESTÁ EN OBRAS; ",""))&amp;IF(N(B305)=0,"SIN FECHA DE INICIO; ","")&amp;IF(D305="","SIN CAUSA; ","")&amp;IF(OR(H305&lt;&gt;"Sí",NOT(OR(J305="Correo",J305="Mensaje de texto",J305="Carta",J305="Aplicación / portal"))),"SIN AVISO POR ESCRITO AL CLIENTE; ","")&amp;IF(AND(N(B305)&gt;0,N(I305)&gt;0,N(I305)-N(B305)&gt;N('Ajustes'!$B$2)),"AVISO DESPUÉS DE AJUSTES; ","")&amp;IF(AND(D305="Decisión / selección del cliente",K305&lt;&gt;"Sí"),"DECISIÓN DEL CLIENTE - SIN VISTO BUENO ESCRITO; ","")&amp;IF(AND(D305="Material en espera",N(M305)=0),"MATERIAL EN ESPERA - SIN NUEVA FECHA; ","")&amp;IF(AND(N305="Sí",O305=""),"FALTA ORDEN DE CAMBIO - SIN NÚM.; ","")&amp;IF(F305="","DÍAS PERDIDOS EN BLANCO; ","")&amp;IF(AND(N(B305)&gt;0,C305="",TODAY()-N(B305)&gt;N('Ajustes'!$B$3)),"ABIERTO - SIN FECHA DE FIN; ","")="","",LEFT(IF(A305="","SIN OBRA; ",IF(COUNTIF('Obras'!$A$2:$A$51,A305)=0,"OBRA NO ESTÁ EN OBRAS; ",""))&amp;IF(N(B305)=0,"SIN FECHA DE INICIO; ","")&amp;IF(D305="","SIN CAUSA; ","")&amp;IF(OR(H305&lt;&gt;"Sí",NOT(OR(J305="Correo",J305="Mensaje de texto",J305="Carta",J305="Aplicación / portal"))),"SIN AVISO POR ESCRITO AL CLIENTE; ","")&amp;IF(AND(N(B305)&gt;0,N(I305)&gt;0,N(I305)-N(B305)&gt;N('Ajustes'!$B$2)),"AVISO DESPUÉS DE AJUSTES; ","")&amp;IF(AND(D305="Decisión / selección del cliente",K305&lt;&gt;"Sí"),"DECISIÓN DEL CLIENTE - SIN VISTO BUENO ESCRITO; ","")&amp;IF(AND(D305="Material en espera",N(M305)=0),"MATERIAL EN ESPERA - SIN NUEVA FECHA; ","")&amp;IF(AND(N305="Sí",O305=""),"FALTA ORDEN DE CAMBIO - SIN NÚM.; ","")&amp;IF(F305="","DÍAS PERDIDOS EN BLANCO; ","")&amp;IF(AND(N(B305)&gt;0,C305="",TODAY()-N(B305)&gt;N('Ajustes'!$B$3)),"ABIERTO - SIN FECHA DE FIN; ",""),LEN(IF(A305="","SIN OBRA; ",IF(COUNTIF('Obras'!$A$2:$A$51,A305)=0,"OBRA NO ESTÁ EN OBRAS; ",""))&amp;IF(N(B305)=0,"SIN FECHA DE INICIO; ","")&amp;IF(D305="","SIN CAUSA; ","")&amp;IF(OR(H305&lt;&gt;"Sí",NOT(OR(J305="Correo",J305="Mensaje de texto",J305="Carta",J305="Aplicación / portal"))),"SIN AVISO POR ESCRITO AL CLIENTE; ","")&amp;IF(AND(N(B305)&gt;0,N(I305)&gt;0,N(I305)-N(B305)&gt;N('Ajustes'!$B$2)),"AVISO DESPUÉS DE AJUSTES; ","")&amp;IF(AND(D305="Decisión / selección del cliente",K305&lt;&gt;"Sí"),"DECISIÓN DEL CLIENTE - SIN VISTO BUENO ESCRITO; ","")&amp;IF(AND(D305="Material en espera",N(M305)=0),"MATERIAL EN ESPERA - SIN NUEVA FECHA; ","")&amp;IF(AND(N305="Sí",O305=""),"FALTA ORDEN DE CAMBIO - SIN NÚM.; ","")&amp;IF(F305="","DÍAS PERDIDOS EN BLANCO; ","")&amp;IF(AND(N(B305)&gt;0,C305="",TODAY()-N(B305)&gt;N('Ajustes'!$B$3)),"ABIERTO - SIN FECHA DE FIN; ",""))-2)))</f>
        <v/>
      </c>
    </row>
    <row r="306">
      <c r="B306" s="7" t="n"/>
      <c r="C306" s="7" t="n"/>
      <c r="E306" s="8" t="n"/>
      <c r="G306" s="8" t="n"/>
      <c r="I306" s="7" t="n"/>
      <c r="M306" s="7" t="n"/>
      <c r="P306" s="9" t="n"/>
      <c r="R306" s="8">
        <f>IF(NOT(OR(A306&lt;&gt;"",B306&lt;&gt;"",E306&lt;&gt;"")),"",IF(IF(A306="","SIN OBRA; ",IF(COUNTIF('Obras'!$A$2:$A$51,A306)=0,"OBRA NO ESTÁ EN OBRAS; ",""))&amp;IF(N(B306)=0,"SIN FECHA DE INICIO; ","")&amp;IF(D306="","SIN CAUSA; ","")&amp;IF(OR(H306&lt;&gt;"Sí",NOT(OR(J306="Correo",J306="Mensaje de texto",J306="Carta",J306="Aplicación / portal"))),"SIN AVISO POR ESCRITO AL CLIENTE; ","")&amp;IF(AND(N(B306)&gt;0,N(I306)&gt;0,N(I306)-N(B306)&gt;N('Ajustes'!$B$2)),"AVISO DESPUÉS DE AJUSTES; ","")&amp;IF(AND(D306="Decisión / selección del cliente",K306&lt;&gt;"Sí"),"DECISIÓN DEL CLIENTE - SIN VISTO BUENO ESCRITO; ","")&amp;IF(AND(D306="Material en espera",N(M306)=0),"MATERIAL EN ESPERA - SIN NUEVA FECHA; ","")&amp;IF(AND(N306="Sí",O306=""),"FALTA ORDEN DE CAMBIO - SIN NÚM.; ","")&amp;IF(F306="","DÍAS PERDIDOS EN BLANCO; ","")&amp;IF(AND(N(B306)&gt;0,C306="",TODAY()-N(B306)&gt;N('Ajustes'!$B$3)),"ABIERTO - SIN FECHA DE FIN; ","")="","",LEFT(IF(A306="","SIN OBRA; ",IF(COUNTIF('Obras'!$A$2:$A$51,A306)=0,"OBRA NO ESTÁ EN OBRAS; ",""))&amp;IF(N(B306)=0,"SIN FECHA DE INICIO; ","")&amp;IF(D306="","SIN CAUSA; ","")&amp;IF(OR(H306&lt;&gt;"Sí",NOT(OR(J306="Correo",J306="Mensaje de texto",J306="Carta",J306="Aplicación / portal"))),"SIN AVISO POR ESCRITO AL CLIENTE; ","")&amp;IF(AND(N(B306)&gt;0,N(I306)&gt;0,N(I306)-N(B306)&gt;N('Ajustes'!$B$2)),"AVISO DESPUÉS DE AJUSTES; ","")&amp;IF(AND(D306="Decisión / selección del cliente",K306&lt;&gt;"Sí"),"DECISIÓN DEL CLIENTE - SIN VISTO BUENO ESCRITO; ","")&amp;IF(AND(D306="Material en espera",N(M306)=0),"MATERIAL EN ESPERA - SIN NUEVA FECHA; ","")&amp;IF(AND(N306="Sí",O306=""),"FALTA ORDEN DE CAMBIO - SIN NÚM.; ","")&amp;IF(F306="","DÍAS PERDIDOS EN BLANCO; ","")&amp;IF(AND(N(B306)&gt;0,C306="",TODAY()-N(B306)&gt;N('Ajustes'!$B$3)),"ABIERTO - SIN FECHA DE FIN; ",""),LEN(IF(A306="","SIN OBRA; ",IF(COUNTIF('Obras'!$A$2:$A$51,A306)=0,"OBRA NO ESTÁ EN OBRAS; ",""))&amp;IF(N(B306)=0,"SIN FECHA DE INICIO; ","")&amp;IF(D306="","SIN CAUSA; ","")&amp;IF(OR(H306&lt;&gt;"Sí",NOT(OR(J306="Correo",J306="Mensaje de texto",J306="Carta",J306="Aplicación / portal"))),"SIN AVISO POR ESCRITO AL CLIENTE; ","")&amp;IF(AND(N(B306)&gt;0,N(I306)&gt;0,N(I306)-N(B306)&gt;N('Ajustes'!$B$2)),"AVISO DESPUÉS DE AJUSTES; ","")&amp;IF(AND(D306="Decisión / selección del cliente",K306&lt;&gt;"Sí"),"DECISIÓN DEL CLIENTE - SIN VISTO BUENO ESCRITO; ","")&amp;IF(AND(D306="Material en espera",N(M306)=0),"MATERIAL EN ESPERA - SIN NUEVA FECHA; ","")&amp;IF(AND(N306="Sí",O306=""),"FALTA ORDEN DE CAMBIO - SIN NÚM.; ","")&amp;IF(F306="","DÍAS PERDIDOS EN BLANCO; ","")&amp;IF(AND(N(B306)&gt;0,C306="",TODAY()-N(B306)&gt;N('Ajustes'!$B$3)),"ABIERTO - SIN FECHA DE FIN; ",""))-2)))</f>
        <v/>
      </c>
    </row>
    <row r="307">
      <c r="B307" s="7" t="n"/>
      <c r="C307" s="7" t="n"/>
      <c r="E307" s="8" t="n"/>
      <c r="G307" s="8" t="n"/>
      <c r="I307" s="7" t="n"/>
      <c r="M307" s="7" t="n"/>
      <c r="P307" s="9" t="n"/>
      <c r="R307" s="8">
        <f>IF(NOT(OR(A307&lt;&gt;"",B307&lt;&gt;"",E307&lt;&gt;"")),"",IF(IF(A307="","SIN OBRA; ",IF(COUNTIF('Obras'!$A$2:$A$51,A307)=0,"OBRA NO ESTÁ EN OBRAS; ",""))&amp;IF(N(B307)=0,"SIN FECHA DE INICIO; ","")&amp;IF(D307="","SIN CAUSA; ","")&amp;IF(OR(H307&lt;&gt;"Sí",NOT(OR(J307="Correo",J307="Mensaje de texto",J307="Carta",J307="Aplicación / portal"))),"SIN AVISO POR ESCRITO AL CLIENTE; ","")&amp;IF(AND(N(B307)&gt;0,N(I307)&gt;0,N(I307)-N(B307)&gt;N('Ajustes'!$B$2)),"AVISO DESPUÉS DE AJUSTES; ","")&amp;IF(AND(D307="Decisión / selección del cliente",K307&lt;&gt;"Sí"),"DECISIÓN DEL CLIENTE - SIN VISTO BUENO ESCRITO; ","")&amp;IF(AND(D307="Material en espera",N(M307)=0),"MATERIAL EN ESPERA - SIN NUEVA FECHA; ","")&amp;IF(AND(N307="Sí",O307=""),"FALTA ORDEN DE CAMBIO - SIN NÚM.; ","")&amp;IF(F307="","DÍAS PERDIDOS EN BLANCO; ","")&amp;IF(AND(N(B307)&gt;0,C307="",TODAY()-N(B307)&gt;N('Ajustes'!$B$3)),"ABIERTO - SIN FECHA DE FIN; ","")="","",LEFT(IF(A307="","SIN OBRA; ",IF(COUNTIF('Obras'!$A$2:$A$51,A307)=0,"OBRA NO ESTÁ EN OBRAS; ",""))&amp;IF(N(B307)=0,"SIN FECHA DE INICIO; ","")&amp;IF(D307="","SIN CAUSA; ","")&amp;IF(OR(H307&lt;&gt;"Sí",NOT(OR(J307="Correo",J307="Mensaje de texto",J307="Carta",J307="Aplicación / portal"))),"SIN AVISO POR ESCRITO AL CLIENTE; ","")&amp;IF(AND(N(B307)&gt;0,N(I307)&gt;0,N(I307)-N(B307)&gt;N('Ajustes'!$B$2)),"AVISO DESPUÉS DE AJUSTES; ","")&amp;IF(AND(D307="Decisión / selección del cliente",K307&lt;&gt;"Sí"),"DECISIÓN DEL CLIENTE - SIN VISTO BUENO ESCRITO; ","")&amp;IF(AND(D307="Material en espera",N(M307)=0),"MATERIAL EN ESPERA - SIN NUEVA FECHA; ","")&amp;IF(AND(N307="Sí",O307=""),"FALTA ORDEN DE CAMBIO - SIN NÚM.; ","")&amp;IF(F307="","DÍAS PERDIDOS EN BLANCO; ","")&amp;IF(AND(N(B307)&gt;0,C307="",TODAY()-N(B307)&gt;N('Ajustes'!$B$3)),"ABIERTO - SIN FECHA DE FIN; ",""),LEN(IF(A307="","SIN OBRA; ",IF(COUNTIF('Obras'!$A$2:$A$51,A307)=0,"OBRA NO ESTÁ EN OBRAS; ",""))&amp;IF(N(B307)=0,"SIN FECHA DE INICIO; ","")&amp;IF(D307="","SIN CAUSA; ","")&amp;IF(OR(H307&lt;&gt;"Sí",NOT(OR(J307="Correo",J307="Mensaje de texto",J307="Carta",J307="Aplicación / portal"))),"SIN AVISO POR ESCRITO AL CLIENTE; ","")&amp;IF(AND(N(B307)&gt;0,N(I307)&gt;0,N(I307)-N(B307)&gt;N('Ajustes'!$B$2)),"AVISO DESPUÉS DE AJUSTES; ","")&amp;IF(AND(D307="Decisión / selección del cliente",K307&lt;&gt;"Sí"),"DECISIÓN DEL CLIENTE - SIN VISTO BUENO ESCRITO; ","")&amp;IF(AND(D307="Material en espera",N(M307)=0),"MATERIAL EN ESPERA - SIN NUEVA FECHA; ","")&amp;IF(AND(N307="Sí",O307=""),"FALTA ORDEN DE CAMBIO - SIN NÚM.; ","")&amp;IF(F307="","DÍAS PERDIDOS EN BLANCO; ","")&amp;IF(AND(N(B307)&gt;0,C307="",TODAY()-N(B307)&gt;N('Ajustes'!$B$3)),"ABIERTO - SIN FECHA DE FIN; ",""))-2)))</f>
        <v/>
      </c>
    </row>
    <row r="308">
      <c r="B308" s="7" t="n"/>
      <c r="C308" s="7" t="n"/>
      <c r="E308" s="8" t="n"/>
      <c r="G308" s="8" t="n"/>
      <c r="I308" s="7" t="n"/>
      <c r="M308" s="7" t="n"/>
      <c r="P308" s="9" t="n"/>
      <c r="R308" s="8">
        <f>IF(NOT(OR(A308&lt;&gt;"",B308&lt;&gt;"",E308&lt;&gt;"")),"",IF(IF(A308="","SIN OBRA; ",IF(COUNTIF('Obras'!$A$2:$A$51,A308)=0,"OBRA NO ESTÁ EN OBRAS; ",""))&amp;IF(N(B308)=0,"SIN FECHA DE INICIO; ","")&amp;IF(D308="","SIN CAUSA; ","")&amp;IF(OR(H308&lt;&gt;"Sí",NOT(OR(J308="Correo",J308="Mensaje de texto",J308="Carta",J308="Aplicación / portal"))),"SIN AVISO POR ESCRITO AL CLIENTE; ","")&amp;IF(AND(N(B308)&gt;0,N(I308)&gt;0,N(I308)-N(B308)&gt;N('Ajustes'!$B$2)),"AVISO DESPUÉS DE AJUSTES; ","")&amp;IF(AND(D308="Decisión / selección del cliente",K308&lt;&gt;"Sí"),"DECISIÓN DEL CLIENTE - SIN VISTO BUENO ESCRITO; ","")&amp;IF(AND(D308="Material en espera",N(M308)=0),"MATERIAL EN ESPERA - SIN NUEVA FECHA; ","")&amp;IF(AND(N308="Sí",O308=""),"FALTA ORDEN DE CAMBIO - SIN NÚM.; ","")&amp;IF(F308="","DÍAS PERDIDOS EN BLANCO; ","")&amp;IF(AND(N(B308)&gt;0,C308="",TODAY()-N(B308)&gt;N('Ajustes'!$B$3)),"ABIERTO - SIN FECHA DE FIN; ","")="","",LEFT(IF(A308="","SIN OBRA; ",IF(COUNTIF('Obras'!$A$2:$A$51,A308)=0,"OBRA NO ESTÁ EN OBRAS; ",""))&amp;IF(N(B308)=0,"SIN FECHA DE INICIO; ","")&amp;IF(D308="","SIN CAUSA; ","")&amp;IF(OR(H308&lt;&gt;"Sí",NOT(OR(J308="Correo",J308="Mensaje de texto",J308="Carta",J308="Aplicación / portal"))),"SIN AVISO POR ESCRITO AL CLIENTE; ","")&amp;IF(AND(N(B308)&gt;0,N(I308)&gt;0,N(I308)-N(B308)&gt;N('Ajustes'!$B$2)),"AVISO DESPUÉS DE AJUSTES; ","")&amp;IF(AND(D308="Decisión / selección del cliente",K308&lt;&gt;"Sí"),"DECISIÓN DEL CLIENTE - SIN VISTO BUENO ESCRITO; ","")&amp;IF(AND(D308="Material en espera",N(M308)=0),"MATERIAL EN ESPERA - SIN NUEVA FECHA; ","")&amp;IF(AND(N308="Sí",O308=""),"FALTA ORDEN DE CAMBIO - SIN NÚM.; ","")&amp;IF(F308="","DÍAS PERDIDOS EN BLANCO; ","")&amp;IF(AND(N(B308)&gt;0,C308="",TODAY()-N(B308)&gt;N('Ajustes'!$B$3)),"ABIERTO - SIN FECHA DE FIN; ",""),LEN(IF(A308="","SIN OBRA; ",IF(COUNTIF('Obras'!$A$2:$A$51,A308)=0,"OBRA NO ESTÁ EN OBRAS; ",""))&amp;IF(N(B308)=0,"SIN FECHA DE INICIO; ","")&amp;IF(D308="","SIN CAUSA; ","")&amp;IF(OR(H308&lt;&gt;"Sí",NOT(OR(J308="Correo",J308="Mensaje de texto",J308="Carta",J308="Aplicación / portal"))),"SIN AVISO POR ESCRITO AL CLIENTE; ","")&amp;IF(AND(N(B308)&gt;0,N(I308)&gt;0,N(I308)-N(B308)&gt;N('Ajustes'!$B$2)),"AVISO DESPUÉS DE AJUSTES; ","")&amp;IF(AND(D308="Decisión / selección del cliente",K308&lt;&gt;"Sí"),"DECISIÓN DEL CLIENTE - SIN VISTO BUENO ESCRITO; ","")&amp;IF(AND(D308="Material en espera",N(M308)=0),"MATERIAL EN ESPERA - SIN NUEVA FECHA; ","")&amp;IF(AND(N308="Sí",O308=""),"FALTA ORDEN DE CAMBIO - SIN NÚM.; ","")&amp;IF(F308="","DÍAS PERDIDOS EN BLANCO; ","")&amp;IF(AND(N(B308)&gt;0,C308="",TODAY()-N(B308)&gt;N('Ajustes'!$B$3)),"ABIERTO - SIN FECHA DE FIN; ",""))-2)))</f>
        <v/>
      </c>
    </row>
    <row r="309">
      <c r="B309" s="7" t="n"/>
      <c r="C309" s="7" t="n"/>
      <c r="E309" s="8" t="n"/>
      <c r="G309" s="8" t="n"/>
      <c r="I309" s="7" t="n"/>
      <c r="M309" s="7" t="n"/>
      <c r="P309" s="9" t="n"/>
      <c r="R309" s="8">
        <f>IF(NOT(OR(A309&lt;&gt;"",B309&lt;&gt;"",E309&lt;&gt;"")),"",IF(IF(A309="","SIN OBRA; ",IF(COUNTIF('Obras'!$A$2:$A$51,A309)=0,"OBRA NO ESTÁ EN OBRAS; ",""))&amp;IF(N(B309)=0,"SIN FECHA DE INICIO; ","")&amp;IF(D309="","SIN CAUSA; ","")&amp;IF(OR(H309&lt;&gt;"Sí",NOT(OR(J309="Correo",J309="Mensaje de texto",J309="Carta",J309="Aplicación / portal"))),"SIN AVISO POR ESCRITO AL CLIENTE; ","")&amp;IF(AND(N(B309)&gt;0,N(I309)&gt;0,N(I309)-N(B309)&gt;N('Ajustes'!$B$2)),"AVISO DESPUÉS DE AJUSTES; ","")&amp;IF(AND(D309="Decisión / selección del cliente",K309&lt;&gt;"Sí"),"DECISIÓN DEL CLIENTE - SIN VISTO BUENO ESCRITO; ","")&amp;IF(AND(D309="Material en espera",N(M309)=0),"MATERIAL EN ESPERA - SIN NUEVA FECHA; ","")&amp;IF(AND(N309="Sí",O309=""),"FALTA ORDEN DE CAMBIO - SIN NÚM.; ","")&amp;IF(F309="","DÍAS PERDIDOS EN BLANCO; ","")&amp;IF(AND(N(B309)&gt;0,C309="",TODAY()-N(B309)&gt;N('Ajustes'!$B$3)),"ABIERTO - SIN FECHA DE FIN; ","")="","",LEFT(IF(A309="","SIN OBRA; ",IF(COUNTIF('Obras'!$A$2:$A$51,A309)=0,"OBRA NO ESTÁ EN OBRAS; ",""))&amp;IF(N(B309)=0,"SIN FECHA DE INICIO; ","")&amp;IF(D309="","SIN CAUSA; ","")&amp;IF(OR(H309&lt;&gt;"Sí",NOT(OR(J309="Correo",J309="Mensaje de texto",J309="Carta",J309="Aplicación / portal"))),"SIN AVISO POR ESCRITO AL CLIENTE; ","")&amp;IF(AND(N(B309)&gt;0,N(I309)&gt;0,N(I309)-N(B309)&gt;N('Ajustes'!$B$2)),"AVISO DESPUÉS DE AJUSTES; ","")&amp;IF(AND(D309="Decisión / selección del cliente",K309&lt;&gt;"Sí"),"DECISIÓN DEL CLIENTE - SIN VISTO BUENO ESCRITO; ","")&amp;IF(AND(D309="Material en espera",N(M309)=0),"MATERIAL EN ESPERA - SIN NUEVA FECHA; ","")&amp;IF(AND(N309="Sí",O309=""),"FALTA ORDEN DE CAMBIO - SIN NÚM.; ","")&amp;IF(F309="","DÍAS PERDIDOS EN BLANCO; ","")&amp;IF(AND(N(B309)&gt;0,C309="",TODAY()-N(B309)&gt;N('Ajustes'!$B$3)),"ABIERTO - SIN FECHA DE FIN; ",""),LEN(IF(A309="","SIN OBRA; ",IF(COUNTIF('Obras'!$A$2:$A$51,A309)=0,"OBRA NO ESTÁ EN OBRAS; ",""))&amp;IF(N(B309)=0,"SIN FECHA DE INICIO; ","")&amp;IF(D309="","SIN CAUSA; ","")&amp;IF(OR(H309&lt;&gt;"Sí",NOT(OR(J309="Correo",J309="Mensaje de texto",J309="Carta",J309="Aplicación / portal"))),"SIN AVISO POR ESCRITO AL CLIENTE; ","")&amp;IF(AND(N(B309)&gt;0,N(I309)&gt;0,N(I309)-N(B309)&gt;N('Ajustes'!$B$2)),"AVISO DESPUÉS DE AJUSTES; ","")&amp;IF(AND(D309="Decisión / selección del cliente",K309&lt;&gt;"Sí"),"DECISIÓN DEL CLIENTE - SIN VISTO BUENO ESCRITO; ","")&amp;IF(AND(D309="Material en espera",N(M309)=0),"MATERIAL EN ESPERA - SIN NUEVA FECHA; ","")&amp;IF(AND(N309="Sí",O309=""),"FALTA ORDEN DE CAMBIO - SIN NÚM.; ","")&amp;IF(F309="","DÍAS PERDIDOS EN BLANCO; ","")&amp;IF(AND(N(B309)&gt;0,C309="",TODAY()-N(B309)&gt;N('Ajustes'!$B$3)),"ABIERTO - SIN FECHA DE FIN; ",""))-2)))</f>
        <v/>
      </c>
    </row>
    <row r="310">
      <c r="B310" s="7" t="n"/>
      <c r="C310" s="7" t="n"/>
      <c r="E310" s="8" t="n"/>
      <c r="G310" s="8" t="n"/>
      <c r="I310" s="7" t="n"/>
      <c r="M310" s="7" t="n"/>
      <c r="P310" s="9" t="n"/>
      <c r="R310" s="8">
        <f>IF(NOT(OR(A310&lt;&gt;"",B310&lt;&gt;"",E310&lt;&gt;"")),"",IF(IF(A310="","SIN OBRA; ",IF(COUNTIF('Obras'!$A$2:$A$51,A310)=0,"OBRA NO ESTÁ EN OBRAS; ",""))&amp;IF(N(B310)=0,"SIN FECHA DE INICIO; ","")&amp;IF(D310="","SIN CAUSA; ","")&amp;IF(OR(H310&lt;&gt;"Sí",NOT(OR(J310="Correo",J310="Mensaje de texto",J310="Carta",J310="Aplicación / portal"))),"SIN AVISO POR ESCRITO AL CLIENTE; ","")&amp;IF(AND(N(B310)&gt;0,N(I310)&gt;0,N(I310)-N(B310)&gt;N('Ajustes'!$B$2)),"AVISO DESPUÉS DE AJUSTES; ","")&amp;IF(AND(D310="Decisión / selección del cliente",K310&lt;&gt;"Sí"),"DECISIÓN DEL CLIENTE - SIN VISTO BUENO ESCRITO; ","")&amp;IF(AND(D310="Material en espera",N(M310)=0),"MATERIAL EN ESPERA - SIN NUEVA FECHA; ","")&amp;IF(AND(N310="Sí",O310=""),"FALTA ORDEN DE CAMBIO - SIN NÚM.; ","")&amp;IF(F310="","DÍAS PERDIDOS EN BLANCO; ","")&amp;IF(AND(N(B310)&gt;0,C310="",TODAY()-N(B310)&gt;N('Ajustes'!$B$3)),"ABIERTO - SIN FECHA DE FIN; ","")="","",LEFT(IF(A310="","SIN OBRA; ",IF(COUNTIF('Obras'!$A$2:$A$51,A310)=0,"OBRA NO ESTÁ EN OBRAS; ",""))&amp;IF(N(B310)=0,"SIN FECHA DE INICIO; ","")&amp;IF(D310="","SIN CAUSA; ","")&amp;IF(OR(H310&lt;&gt;"Sí",NOT(OR(J310="Correo",J310="Mensaje de texto",J310="Carta",J310="Aplicación / portal"))),"SIN AVISO POR ESCRITO AL CLIENTE; ","")&amp;IF(AND(N(B310)&gt;0,N(I310)&gt;0,N(I310)-N(B310)&gt;N('Ajustes'!$B$2)),"AVISO DESPUÉS DE AJUSTES; ","")&amp;IF(AND(D310="Decisión / selección del cliente",K310&lt;&gt;"Sí"),"DECISIÓN DEL CLIENTE - SIN VISTO BUENO ESCRITO; ","")&amp;IF(AND(D310="Material en espera",N(M310)=0),"MATERIAL EN ESPERA - SIN NUEVA FECHA; ","")&amp;IF(AND(N310="Sí",O310=""),"FALTA ORDEN DE CAMBIO - SIN NÚM.; ","")&amp;IF(F310="","DÍAS PERDIDOS EN BLANCO; ","")&amp;IF(AND(N(B310)&gt;0,C310="",TODAY()-N(B310)&gt;N('Ajustes'!$B$3)),"ABIERTO - SIN FECHA DE FIN; ",""),LEN(IF(A310="","SIN OBRA; ",IF(COUNTIF('Obras'!$A$2:$A$51,A310)=0,"OBRA NO ESTÁ EN OBRAS; ",""))&amp;IF(N(B310)=0,"SIN FECHA DE INICIO; ","")&amp;IF(D310="","SIN CAUSA; ","")&amp;IF(OR(H310&lt;&gt;"Sí",NOT(OR(J310="Correo",J310="Mensaje de texto",J310="Carta",J310="Aplicación / portal"))),"SIN AVISO POR ESCRITO AL CLIENTE; ","")&amp;IF(AND(N(B310)&gt;0,N(I310)&gt;0,N(I310)-N(B310)&gt;N('Ajustes'!$B$2)),"AVISO DESPUÉS DE AJUSTES; ","")&amp;IF(AND(D310="Decisión / selección del cliente",K310&lt;&gt;"Sí"),"DECISIÓN DEL CLIENTE - SIN VISTO BUENO ESCRITO; ","")&amp;IF(AND(D310="Material en espera",N(M310)=0),"MATERIAL EN ESPERA - SIN NUEVA FECHA; ","")&amp;IF(AND(N310="Sí",O310=""),"FALTA ORDEN DE CAMBIO - SIN NÚM.; ","")&amp;IF(F310="","DÍAS PERDIDOS EN BLANCO; ","")&amp;IF(AND(N(B310)&gt;0,C310="",TODAY()-N(B310)&gt;N('Ajustes'!$B$3)),"ABIERTO - SIN FECHA DE FIN; ",""))-2)))</f>
        <v/>
      </c>
    </row>
    <row r="311">
      <c r="B311" s="7" t="n"/>
      <c r="C311" s="7" t="n"/>
      <c r="E311" s="8" t="n"/>
      <c r="G311" s="8" t="n"/>
      <c r="I311" s="7" t="n"/>
      <c r="M311" s="7" t="n"/>
      <c r="P311" s="9" t="n"/>
      <c r="R311" s="8">
        <f>IF(NOT(OR(A311&lt;&gt;"",B311&lt;&gt;"",E311&lt;&gt;"")),"",IF(IF(A311="","SIN OBRA; ",IF(COUNTIF('Obras'!$A$2:$A$51,A311)=0,"OBRA NO ESTÁ EN OBRAS; ",""))&amp;IF(N(B311)=0,"SIN FECHA DE INICIO; ","")&amp;IF(D311="","SIN CAUSA; ","")&amp;IF(OR(H311&lt;&gt;"Sí",NOT(OR(J311="Correo",J311="Mensaje de texto",J311="Carta",J311="Aplicación / portal"))),"SIN AVISO POR ESCRITO AL CLIENTE; ","")&amp;IF(AND(N(B311)&gt;0,N(I311)&gt;0,N(I311)-N(B311)&gt;N('Ajustes'!$B$2)),"AVISO DESPUÉS DE AJUSTES; ","")&amp;IF(AND(D311="Decisión / selección del cliente",K311&lt;&gt;"Sí"),"DECISIÓN DEL CLIENTE - SIN VISTO BUENO ESCRITO; ","")&amp;IF(AND(D311="Material en espera",N(M311)=0),"MATERIAL EN ESPERA - SIN NUEVA FECHA; ","")&amp;IF(AND(N311="Sí",O311=""),"FALTA ORDEN DE CAMBIO - SIN NÚM.; ","")&amp;IF(F311="","DÍAS PERDIDOS EN BLANCO; ","")&amp;IF(AND(N(B311)&gt;0,C311="",TODAY()-N(B311)&gt;N('Ajustes'!$B$3)),"ABIERTO - SIN FECHA DE FIN; ","")="","",LEFT(IF(A311="","SIN OBRA; ",IF(COUNTIF('Obras'!$A$2:$A$51,A311)=0,"OBRA NO ESTÁ EN OBRAS; ",""))&amp;IF(N(B311)=0,"SIN FECHA DE INICIO; ","")&amp;IF(D311="","SIN CAUSA; ","")&amp;IF(OR(H311&lt;&gt;"Sí",NOT(OR(J311="Correo",J311="Mensaje de texto",J311="Carta",J311="Aplicación / portal"))),"SIN AVISO POR ESCRITO AL CLIENTE; ","")&amp;IF(AND(N(B311)&gt;0,N(I311)&gt;0,N(I311)-N(B311)&gt;N('Ajustes'!$B$2)),"AVISO DESPUÉS DE AJUSTES; ","")&amp;IF(AND(D311="Decisión / selección del cliente",K311&lt;&gt;"Sí"),"DECISIÓN DEL CLIENTE - SIN VISTO BUENO ESCRITO; ","")&amp;IF(AND(D311="Material en espera",N(M311)=0),"MATERIAL EN ESPERA - SIN NUEVA FECHA; ","")&amp;IF(AND(N311="Sí",O311=""),"FALTA ORDEN DE CAMBIO - SIN NÚM.; ","")&amp;IF(F311="","DÍAS PERDIDOS EN BLANCO; ","")&amp;IF(AND(N(B311)&gt;0,C311="",TODAY()-N(B311)&gt;N('Ajustes'!$B$3)),"ABIERTO - SIN FECHA DE FIN; ",""),LEN(IF(A311="","SIN OBRA; ",IF(COUNTIF('Obras'!$A$2:$A$51,A311)=0,"OBRA NO ESTÁ EN OBRAS; ",""))&amp;IF(N(B311)=0,"SIN FECHA DE INICIO; ","")&amp;IF(D311="","SIN CAUSA; ","")&amp;IF(OR(H311&lt;&gt;"Sí",NOT(OR(J311="Correo",J311="Mensaje de texto",J311="Carta",J311="Aplicación / portal"))),"SIN AVISO POR ESCRITO AL CLIENTE; ","")&amp;IF(AND(N(B311)&gt;0,N(I311)&gt;0,N(I311)-N(B311)&gt;N('Ajustes'!$B$2)),"AVISO DESPUÉS DE AJUSTES; ","")&amp;IF(AND(D311="Decisión / selección del cliente",K311&lt;&gt;"Sí"),"DECISIÓN DEL CLIENTE - SIN VISTO BUENO ESCRITO; ","")&amp;IF(AND(D311="Material en espera",N(M311)=0),"MATERIAL EN ESPERA - SIN NUEVA FECHA; ","")&amp;IF(AND(N311="Sí",O311=""),"FALTA ORDEN DE CAMBIO - SIN NÚM.; ","")&amp;IF(F311="","DÍAS PERDIDOS EN BLANCO; ","")&amp;IF(AND(N(B311)&gt;0,C311="",TODAY()-N(B311)&gt;N('Ajustes'!$B$3)),"ABIERTO - SIN FECHA DE FIN; ",""))-2)))</f>
        <v/>
      </c>
    </row>
    <row r="312">
      <c r="B312" s="7" t="n"/>
      <c r="C312" s="7" t="n"/>
      <c r="E312" s="8" t="n"/>
      <c r="G312" s="8" t="n"/>
      <c r="I312" s="7" t="n"/>
      <c r="M312" s="7" t="n"/>
      <c r="P312" s="9" t="n"/>
      <c r="R312" s="8">
        <f>IF(NOT(OR(A312&lt;&gt;"",B312&lt;&gt;"",E312&lt;&gt;"")),"",IF(IF(A312="","SIN OBRA; ",IF(COUNTIF('Obras'!$A$2:$A$51,A312)=0,"OBRA NO ESTÁ EN OBRAS; ",""))&amp;IF(N(B312)=0,"SIN FECHA DE INICIO; ","")&amp;IF(D312="","SIN CAUSA; ","")&amp;IF(OR(H312&lt;&gt;"Sí",NOT(OR(J312="Correo",J312="Mensaje de texto",J312="Carta",J312="Aplicación / portal"))),"SIN AVISO POR ESCRITO AL CLIENTE; ","")&amp;IF(AND(N(B312)&gt;0,N(I312)&gt;0,N(I312)-N(B312)&gt;N('Ajustes'!$B$2)),"AVISO DESPUÉS DE AJUSTES; ","")&amp;IF(AND(D312="Decisión / selección del cliente",K312&lt;&gt;"Sí"),"DECISIÓN DEL CLIENTE - SIN VISTO BUENO ESCRITO; ","")&amp;IF(AND(D312="Material en espera",N(M312)=0),"MATERIAL EN ESPERA - SIN NUEVA FECHA; ","")&amp;IF(AND(N312="Sí",O312=""),"FALTA ORDEN DE CAMBIO - SIN NÚM.; ","")&amp;IF(F312="","DÍAS PERDIDOS EN BLANCO; ","")&amp;IF(AND(N(B312)&gt;0,C312="",TODAY()-N(B312)&gt;N('Ajustes'!$B$3)),"ABIERTO - SIN FECHA DE FIN; ","")="","",LEFT(IF(A312="","SIN OBRA; ",IF(COUNTIF('Obras'!$A$2:$A$51,A312)=0,"OBRA NO ESTÁ EN OBRAS; ",""))&amp;IF(N(B312)=0,"SIN FECHA DE INICIO; ","")&amp;IF(D312="","SIN CAUSA; ","")&amp;IF(OR(H312&lt;&gt;"Sí",NOT(OR(J312="Correo",J312="Mensaje de texto",J312="Carta",J312="Aplicación / portal"))),"SIN AVISO POR ESCRITO AL CLIENTE; ","")&amp;IF(AND(N(B312)&gt;0,N(I312)&gt;0,N(I312)-N(B312)&gt;N('Ajustes'!$B$2)),"AVISO DESPUÉS DE AJUSTES; ","")&amp;IF(AND(D312="Decisión / selección del cliente",K312&lt;&gt;"Sí"),"DECISIÓN DEL CLIENTE - SIN VISTO BUENO ESCRITO; ","")&amp;IF(AND(D312="Material en espera",N(M312)=0),"MATERIAL EN ESPERA - SIN NUEVA FECHA; ","")&amp;IF(AND(N312="Sí",O312=""),"FALTA ORDEN DE CAMBIO - SIN NÚM.; ","")&amp;IF(F312="","DÍAS PERDIDOS EN BLANCO; ","")&amp;IF(AND(N(B312)&gt;0,C312="",TODAY()-N(B312)&gt;N('Ajustes'!$B$3)),"ABIERTO - SIN FECHA DE FIN; ",""),LEN(IF(A312="","SIN OBRA; ",IF(COUNTIF('Obras'!$A$2:$A$51,A312)=0,"OBRA NO ESTÁ EN OBRAS; ",""))&amp;IF(N(B312)=0,"SIN FECHA DE INICIO; ","")&amp;IF(D312="","SIN CAUSA; ","")&amp;IF(OR(H312&lt;&gt;"Sí",NOT(OR(J312="Correo",J312="Mensaje de texto",J312="Carta",J312="Aplicación / portal"))),"SIN AVISO POR ESCRITO AL CLIENTE; ","")&amp;IF(AND(N(B312)&gt;0,N(I312)&gt;0,N(I312)-N(B312)&gt;N('Ajustes'!$B$2)),"AVISO DESPUÉS DE AJUSTES; ","")&amp;IF(AND(D312="Decisión / selección del cliente",K312&lt;&gt;"Sí"),"DECISIÓN DEL CLIENTE - SIN VISTO BUENO ESCRITO; ","")&amp;IF(AND(D312="Material en espera",N(M312)=0),"MATERIAL EN ESPERA - SIN NUEVA FECHA; ","")&amp;IF(AND(N312="Sí",O312=""),"FALTA ORDEN DE CAMBIO - SIN NÚM.; ","")&amp;IF(F312="","DÍAS PERDIDOS EN BLANCO; ","")&amp;IF(AND(N(B312)&gt;0,C312="",TODAY()-N(B312)&gt;N('Ajustes'!$B$3)),"ABIERTO - SIN FECHA DE FIN; ",""))-2)))</f>
        <v/>
      </c>
    </row>
    <row r="313">
      <c r="B313" s="7" t="n"/>
      <c r="C313" s="7" t="n"/>
      <c r="E313" s="8" t="n"/>
      <c r="G313" s="8" t="n"/>
      <c r="I313" s="7" t="n"/>
      <c r="M313" s="7" t="n"/>
      <c r="P313" s="9" t="n"/>
      <c r="R313" s="8">
        <f>IF(NOT(OR(A313&lt;&gt;"",B313&lt;&gt;"",E313&lt;&gt;"")),"",IF(IF(A313="","SIN OBRA; ",IF(COUNTIF('Obras'!$A$2:$A$51,A313)=0,"OBRA NO ESTÁ EN OBRAS; ",""))&amp;IF(N(B313)=0,"SIN FECHA DE INICIO; ","")&amp;IF(D313="","SIN CAUSA; ","")&amp;IF(OR(H313&lt;&gt;"Sí",NOT(OR(J313="Correo",J313="Mensaje de texto",J313="Carta",J313="Aplicación / portal"))),"SIN AVISO POR ESCRITO AL CLIENTE; ","")&amp;IF(AND(N(B313)&gt;0,N(I313)&gt;0,N(I313)-N(B313)&gt;N('Ajustes'!$B$2)),"AVISO DESPUÉS DE AJUSTES; ","")&amp;IF(AND(D313="Decisión / selección del cliente",K313&lt;&gt;"Sí"),"DECISIÓN DEL CLIENTE - SIN VISTO BUENO ESCRITO; ","")&amp;IF(AND(D313="Material en espera",N(M313)=0),"MATERIAL EN ESPERA - SIN NUEVA FECHA; ","")&amp;IF(AND(N313="Sí",O313=""),"FALTA ORDEN DE CAMBIO - SIN NÚM.; ","")&amp;IF(F313="","DÍAS PERDIDOS EN BLANCO; ","")&amp;IF(AND(N(B313)&gt;0,C313="",TODAY()-N(B313)&gt;N('Ajustes'!$B$3)),"ABIERTO - SIN FECHA DE FIN; ","")="","",LEFT(IF(A313="","SIN OBRA; ",IF(COUNTIF('Obras'!$A$2:$A$51,A313)=0,"OBRA NO ESTÁ EN OBRAS; ",""))&amp;IF(N(B313)=0,"SIN FECHA DE INICIO; ","")&amp;IF(D313="","SIN CAUSA; ","")&amp;IF(OR(H313&lt;&gt;"Sí",NOT(OR(J313="Correo",J313="Mensaje de texto",J313="Carta",J313="Aplicación / portal"))),"SIN AVISO POR ESCRITO AL CLIENTE; ","")&amp;IF(AND(N(B313)&gt;0,N(I313)&gt;0,N(I313)-N(B313)&gt;N('Ajustes'!$B$2)),"AVISO DESPUÉS DE AJUSTES; ","")&amp;IF(AND(D313="Decisión / selección del cliente",K313&lt;&gt;"Sí"),"DECISIÓN DEL CLIENTE - SIN VISTO BUENO ESCRITO; ","")&amp;IF(AND(D313="Material en espera",N(M313)=0),"MATERIAL EN ESPERA - SIN NUEVA FECHA; ","")&amp;IF(AND(N313="Sí",O313=""),"FALTA ORDEN DE CAMBIO - SIN NÚM.; ","")&amp;IF(F313="","DÍAS PERDIDOS EN BLANCO; ","")&amp;IF(AND(N(B313)&gt;0,C313="",TODAY()-N(B313)&gt;N('Ajustes'!$B$3)),"ABIERTO - SIN FECHA DE FIN; ",""),LEN(IF(A313="","SIN OBRA; ",IF(COUNTIF('Obras'!$A$2:$A$51,A313)=0,"OBRA NO ESTÁ EN OBRAS; ",""))&amp;IF(N(B313)=0,"SIN FECHA DE INICIO; ","")&amp;IF(D313="","SIN CAUSA; ","")&amp;IF(OR(H313&lt;&gt;"Sí",NOT(OR(J313="Correo",J313="Mensaje de texto",J313="Carta",J313="Aplicación / portal"))),"SIN AVISO POR ESCRITO AL CLIENTE; ","")&amp;IF(AND(N(B313)&gt;0,N(I313)&gt;0,N(I313)-N(B313)&gt;N('Ajustes'!$B$2)),"AVISO DESPUÉS DE AJUSTES; ","")&amp;IF(AND(D313="Decisión / selección del cliente",K313&lt;&gt;"Sí"),"DECISIÓN DEL CLIENTE - SIN VISTO BUENO ESCRITO; ","")&amp;IF(AND(D313="Material en espera",N(M313)=0),"MATERIAL EN ESPERA - SIN NUEVA FECHA; ","")&amp;IF(AND(N313="Sí",O313=""),"FALTA ORDEN DE CAMBIO - SIN NÚM.; ","")&amp;IF(F313="","DÍAS PERDIDOS EN BLANCO; ","")&amp;IF(AND(N(B313)&gt;0,C313="",TODAY()-N(B313)&gt;N('Ajustes'!$B$3)),"ABIERTO - SIN FECHA DE FIN; ",""))-2)))</f>
        <v/>
      </c>
    </row>
    <row r="314">
      <c r="B314" s="7" t="n"/>
      <c r="C314" s="7" t="n"/>
      <c r="E314" s="8" t="n"/>
      <c r="G314" s="8" t="n"/>
      <c r="I314" s="7" t="n"/>
      <c r="M314" s="7" t="n"/>
      <c r="P314" s="9" t="n"/>
      <c r="R314" s="8">
        <f>IF(NOT(OR(A314&lt;&gt;"",B314&lt;&gt;"",E314&lt;&gt;"")),"",IF(IF(A314="","SIN OBRA; ",IF(COUNTIF('Obras'!$A$2:$A$51,A314)=0,"OBRA NO ESTÁ EN OBRAS; ",""))&amp;IF(N(B314)=0,"SIN FECHA DE INICIO; ","")&amp;IF(D314="","SIN CAUSA; ","")&amp;IF(OR(H314&lt;&gt;"Sí",NOT(OR(J314="Correo",J314="Mensaje de texto",J314="Carta",J314="Aplicación / portal"))),"SIN AVISO POR ESCRITO AL CLIENTE; ","")&amp;IF(AND(N(B314)&gt;0,N(I314)&gt;0,N(I314)-N(B314)&gt;N('Ajustes'!$B$2)),"AVISO DESPUÉS DE AJUSTES; ","")&amp;IF(AND(D314="Decisión / selección del cliente",K314&lt;&gt;"Sí"),"DECISIÓN DEL CLIENTE - SIN VISTO BUENO ESCRITO; ","")&amp;IF(AND(D314="Material en espera",N(M314)=0),"MATERIAL EN ESPERA - SIN NUEVA FECHA; ","")&amp;IF(AND(N314="Sí",O314=""),"FALTA ORDEN DE CAMBIO - SIN NÚM.; ","")&amp;IF(F314="","DÍAS PERDIDOS EN BLANCO; ","")&amp;IF(AND(N(B314)&gt;0,C314="",TODAY()-N(B314)&gt;N('Ajustes'!$B$3)),"ABIERTO - SIN FECHA DE FIN; ","")="","",LEFT(IF(A314="","SIN OBRA; ",IF(COUNTIF('Obras'!$A$2:$A$51,A314)=0,"OBRA NO ESTÁ EN OBRAS; ",""))&amp;IF(N(B314)=0,"SIN FECHA DE INICIO; ","")&amp;IF(D314="","SIN CAUSA; ","")&amp;IF(OR(H314&lt;&gt;"Sí",NOT(OR(J314="Correo",J314="Mensaje de texto",J314="Carta",J314="Aplicación / portal"))),"SIN AVISO POR ESCRITO AL CLIENTE; ","")&amp;IF(AND(N(B314)&gt;0,N(I314)&gt;0,N(I314)-N(B314)&gt;N('Ajustes'!$B$2)),"AVISO DESPUÉS DE AJUSTES; ","")&amp;IF(AND(D314="Decisión / selección del cliente",K314&lt;&gt;"Sí"),"DECISIÓN DEL CLIENTE - SIN VISTO BUENO ESCRITO; ","")&amp;IF(AND(D314="Material en espera",N(M314)=0),"MATERIAL EN ESPERA - SIN NUEVA FECHA; ","")&amp;IF(AND(N314="Sí",O314=""),"FALTA ORDEN DE CAMBIO - SIN NÚM.; ","")&amp;IF(F314="","DÍAS PERDIDOS EN BLANCO; ","")&amp;IF(AND(N(B314)&gt;0,C314="",TODAY()-N(B314)&gt;N('Ajustes'!$B$3)),"ABIERTO - SIN FECHA DE FIN; ",""),LEN(IF(A314="","SIN OBRA; ",IF(COUNTIF('Obras'!$A$2:$A$51,A314)=0,"OBRA NO ESTÁ EN OBRAS; ",""))&amp;IF(N(B314)=0,"SIN FECHA DE INICIO; ","")&amp;IF(D314="","SIN CAUSA; ","")&amp;IF(OR(H314&lt;&gt;"Sí",NOT(OR(J314="Correo",J314="Mensaje de texto",J314="Carta",J314="Aplicación / portal"))),"SIN AVISO POR ESCRITO AL CLIENTE; ","")&amp;IF(AND(N(B314)&gt;0,N(I314)&gt;0,N(I314)-N(B314)&gt;N('Ajustes'!$B$2)),"AVISO DESPUÉS DE AJUSTES; ","")&amp;IF(AND(D314="Decisión / selección del cliente",K314&lt;&gt;"Sí"),"DECISIÓN DEL CLIENTE - SIN VISTO BUENO ESCRITO; ","")&amp;IF(AND(D314="Material en espera",N(M314)=0),"MATERIAL EN ESPERA - SIN NUEVA FECHA; ","")&amp;IF(AND(N314="Sí",O314=""),"FALTA ORDEN DE CAMBIO - SIN NÚM.; ","")&amp;IF(F314="","DÍAS PERDIDOS EN BLANCO; ","")&amp;IF(AND(N(B314)&gt;0,C314="",TODAY()-N(B314)&gt;N('Ajustes'!$B$3)),"ABIERTO - SIN FECHA DE FIN; ",""))-2)))</f>
        <v/>
      </c>
    </row>
    <row r="315">
      <c r="B315" s="7" t="n"/>
      <c r="C315" s="7" t="n"/>
      <c r="E315" s="8" t="n"/>
      <c r="G315" s="8" t="n"/>
      <c r="I315" s="7" t="n"/>
      <c r="M315" s="7" t="n"/>
      <c r="P315" s="9" t="n"/>
      <c r="R315" s="8">
        <f>IF(NOT(OR(A315&lt;&gt;"",B315&lt;&gt;"",E315&lt;&gt;"")),"",IF(IF(A315="","SIN OBRA; ",IF(COUNTIF('Obras'!$A$2:$A$51,A315)=0,"OBRA NO ESTÁ EN OBRAS; ",""))&amp;IF(N(B315)=0,"SIN FECHA DE INICIO; ","")&amp;IF(D315="","SIN CAUSA; ","")&amp;IF(OR(H315&lt;&gt;"Sí",NOT(OR(J315="Correo",J315="Mensaje de texto",J315="Carta",J315="Aplicación / portal"))),"SIN AVISO POR ESCRITO AL CLIENTE; ","")&amp;IF(AND(N(B315)&gt;0,N(I315)&gt;0,N(I315)-N(B315)&gt;N('Ajustes'!$B$2)),"AVISO DESPUÉS DE AJUSTES; ","")&amp;IF(AND(D315="Decisión / selección del cliente",K315&lt;&gt;"Sí"),"DECISIÓN DEL CLIENTE - SIN VISTO BUENO ESCRITO; ","")&amp;IF(AND(D315="Material en espera",N(M315)=0),"MATERIAL EN ESPERA - SIN NUEVA FECHA; ","")&amp;IF(AND(N315="Sí",O315=""),"FALTA ORDEN DE CAMBIO - SIN NÚM.; ","")&amp;IF(F315="","DÍAS PERDIDOS EN BLANCO; ","")&amp;IF(AND(N(B315)&gt;0,C315="",TODAY()-N(B315)&gt;N('Ajustes'!$B$3)),"ABIERTO - SIN FECHA DE FIN; ","")="","",LEFT(IF(A315="","SIN OBRA; ",IF(COUNTIF('Obras'!$A$2:$A$51,A315)=0,"OBRA NO ESTÁ EN OBRAS; ",""))&amp;IF(N(B315)=0,"SIN FECHA DE INICIO; ","")&amp;IF(D315="","SIN CAUSA; ","")&amp;IF(OR(H315&lt;&gt;"Sí",NOT(OR(J315="Correo",J315="Mensaje de texto",J315="Carta",J315="Aplicación / portal"))),"SIN AVISO POR ESCRITO AL CLIENTE; ","")&amp;IF(AND(N(B315)&gt;0,N(I315)&gt;0,N(I315)-N(B315)&gt;N('Ajustes'!$B$2)),"AVISO DESPUÉS DE AJUSTES; ","")&amp;IF(AND(D315="Decisión / selección del cliente",K315&lt;&gt;"Sí"),"DECISIÓN DEL CLIENTE - SIN VISTO BUENO ESCRITO; ","")&amp;IF(AND(D315="Material en espera",N(M315)=0),"MATERIAL EN ESPERA - SIN NUEVA FECHA; ","")&amp;IF(AND(N315="Sí",O315=""),"FALTA ORDEN DE CAMBIO - SIN NÚM.; ","")&amp;IF(F315="","DÍAS PERDIDOS EN BLANCO; ","")&amp;IF(AND(N(B315)&gt;0,C315="",TODAY()-N(B315)&gt;N('Ajustes'!$B$3)),"ABIERTO - SIN FECHA DE FIN; ",""),LEN(IF(A315="","SIN OBRA; ",IF(COUNTIF('Obras'!$A$2:$A$51,A315)=0,"OBRA NO ESTÁ EN OBRAS; ",""))&amp;IF(N(B315)=0,"SIN FECHA DE INICIO; ","")&amp;IF(D315="","SIN CAUSA; ","")&amp;IF(OR(H315&lt;&gt;"Sí",NOT(OR(J315="Correo",J315="Mensaje de texto",J315="Carta",J315="Aplicación / portal"))),"SIN AVISO POR ESCRITO AL CLIENTE; ","")&amp;IF(AND(N(B315)&gt;0,N(I315)&gt;0,N(I315)-N(B315)&gt;N('Ajustes'!$B$2)),"AVISO DESPUÉS DE AJUSTES; ","")&amp;IF(AND(D315="Decisión / selección del cliente",K315&lt;&gt;"Sí"),"DECISIÓN DEL CLIENTE - SIN VISTO BUENO ESCRITO; ","")&amp;IF(AND(D315="Material en espera",N(M315)=0),"MATERIAL EN ESPERA - SIN NUEVA FECHA; ","")&amp;IF(AND(N315="Sí",O315=""),"FALTA ORDEN DE CAMBIO - SIN NÚM.; ","")&amp;IF(F315="","DÍAS PERDIDOS EN BLANCO; ","")&amp;IF(AND(N(B315)&gt;0,C315="",TODAY()-N(B315)&gt;N('Ajustes'!$B$3)),"ABIERTO - SIN FECHA DE FIN; ",""))-2)))</f>
        <v/>
      </c>
    </row>
    <row r="316">
      <c r="B316" s="7" t="n"/>
      <c r="C316" s="7" t="n"/>
      <c r="E316" s="8" t="n"/>
      <c r="G316" s="8" t="n"/>
      <c r="I316" s="7" t="n"/>
      <c r="M316" s="7" t="n"/>
      <c r="P316" s="9" t="n"/>
      <c r="R316" s="8">
        <f>IF(NOT(OR(A316&lt;&gt;"",B316&lt;&gt;"",E316&lt;&gt;"")),"",IF(IF(A316="","SIN OBRA; ",IF(COUNTIF('Obras'!$A$2:$A$51,A316)=0,"OBRA NO ESTÁ EN OBRAS; ",""))&amp;IF(N(B316)=0,"SIN FECHA DE INICIO; ","")&amp;IF(D316="","SIN CAUSA; ","")&amp;IF(OR(H316&lt;&gt;"Sí",NOT(OR(J316="Correo",J316="Mensaje de texto",J316="Carta",J316="Aplicación / portal"))),"SIN AVISO POR ESCRITO AL CLIENTE; ","")&amp;IF(AND(N(B316)&gt;0,N(I316)&gt;0,N(I316)-N(B316)&gt;N('Ajustes'!$B$2)),"AVISO DESPUÉS DE AJUSTES; ","")&amp;IF(AND(D316="Decisión / selección del cliente",K316&lt;&gt;"Sí"),"DECISIÓN DEL CLIENTE - SIN VISTO BUENO ESCRITO; ","")&amp;IF(AND(D316="Material en espera",N(M316)=0),"MATERIAL EN ESPERA - SIN NUEVA FECHA; ","")&amp;IF(AND(N316="Sí",O316=""),"FALTA ORDEN DE CAMBIO - SIN NÚM.; ","")&amp;IF(F316="","DÍAS PERDIDOS EN BLANCO; ","")&amp;IF(AND(N(B316)&gt;0,C316="",TODAY()-N(B316)&gt;N('Ajustes'!$B$3)),"ABIERTO - SIN FECHA DE FIN; ","")="","",LEFT(IF(A316="","SIN OBRA; ",IF(COUNTIF('Obras'!$A$2:$A$51,A316)=0,"OBRA NO ESTÁ EN OBRAS; ",""))&amp;IF(N(B316)=0,"SIN FECHA DE INICIO; ","")&amp;IF(D316="","SIN CAUSA; ","")&amp;IF(OR(H316&lt;&gt;"Sí",NOT(OR(J316="Correo",J316="Mensaje de texto",J316="Carta",J316="Aplicación / portal"))),"SIN AVISO POR ESCRITO AL CLIENTE; ","")&amp;IF(AND(N(B316)&gt;0,N(I316)&gt;0,N(I316)-N(B316)&gt;N('Ajustes'!$B$2)),"AVISO DESPUÉS DE AJUSTES; ","")&amp;IF(AND(D316="Decisión / selección del cliente",K316&lt;&gt;"Sí"),"DECISIÓN DEL CLIENTE - SIN VISTO BUENO ESCRITO; ","")&amp;IF(AND(D316="Material en espera",N(M316)=0),"MATERIAL EN ESPERA - SIN NUEVA FECHA; ","")&amp;IF(AND(N316="Sí",O316=""),"FALTA ORDEN DE CAMBIO - SIN NÚM.; ","")&amp;IF(F316="","DÍAS PERDIDOS EN BLANCO; ","")&amp;IF(AND(N(B316)&gt;0,C316="",TODAY()-N(B316)&gt;N('Ajustes'!$B$3)),"ABIERTO - SIN FECHA DE FIN; ",""),LEN(IF(A316="","SIN OBRA; ",IF(COUNTIF('Obras'!$A$2:$A$51,A316)=0,"OBRA NO ESTÁ EN OBRAS; ",""))&amp;IF(N(B316)=0,"SIN FECHA DE INICIO; ","")&amp;IF(D316="","SIN CAUSA; ","")&amp;IF(OR(H316&lt;&gt;"Sí",NOT(OR(J316="Correo",J316="Mensaje de texto",J316="Carta",J316="Aplicación / portal"))),"SIN AVISO POR ESCRITO AL CLIENTE; ","")&amp;IF(AND(N(B316)&gt;0,N(I316)&gt;0,N(I316)-N(B316)&gt;N('Ajustes'!$B$2)),"AVISO DESPUÉS DE AJUSTES; ","")&amp;IF(AND(D316="Decisión / selección del cliente",K316&lt;&gt;"Sí"),"DECISIÓN DEL CLIENTE - SIN VISTO BUENO ESCRITO; ","")&amp;IF(AND(D316="Material en espera",N(M316)=0),"MATERIAL EN ESPERA - SIN NUEVA FECHA; ","")&amp;IF(AND(N316="Sí",O316=""),"FALTA ORDEN DE CAMBIO - SIN NÚM.; ","")&amp;IF(F316="","DÍAS PERDIDOS EN BLANCO; ","")&amp;IF(AND(N(B316)&gt;0,C316="",TODAY()-N(B316)&gt;N('Ajustes'!$B$3)),"ABIERTO - SIN FECHA DE FIN; ",""))-2)))</f>
        <v/>
      </c>
    </row>
    <row r="317">
      <c r="B317" s="7" t="n"/>
      <c r="C317" s="7" t="n"/>
      <c r="E317" s="8" t="n"/>
      <c r="G317" s="8" t="n"/>
      <c r="I317" s="7" t="n"/>
      <c r="M317" s="7" t="n"/>
      <c r="P317" s="9" t="n"/>
      <c r="R317" s="8">
        <f>IF(NOT(OR(A317&lt;&gt;"",B317&lt;&gt;"",E317&lt;&gt;"")),"",IF(IF(A317="","SIN OBRA; ",IF(COUNTIF('Obras'!$A$2:$A$51,A317)=0,"OBRA NO ESTÁ EN OBRAS; ",""))&amp;IF(N(B317)=0,"SIN FECHA DE INICIO; ","")&amp;IF(D317="","SIN CAUSA; ","")&amp;IF(OR(H317&lt;&gt;"Sí",NOT(OR(J317="Correo",J317="Mensaje de texto",J317="Carta",J317="Aplicación / portal"))),"SIN AVISO POR ESCRITO AL CLIENTE; ","")&amp;IF(AND(N(B317)&gt;0,N(I317)&gt;0,N(I317)-N(B317)&gt;N('Ajustes'!$B$2)),"AVISO DESPUÉS DE AJUSTES; ","")&amp;IF(AND(D317="Decisión / selección del cliente",K317&lt;&gt;"Sí"),"DECISIÓN DEL CLIENTE - SIN VISTO BUENO ESCRITO; ","")&amp;IF(AND(D317="Material en espera",N(M317)=0),"MATERIAL EN ESPERA - SIN NUEVA FECHA; ","")&amp;IF(AND(N317="Sí",O317=""),"FALTA ORDEN DE CAMBIO - SIN NÚM.; ","")&amp;IF(F317="","DÍAS PERDIDOS EN BLANCO; ","")&amp;IF(AND(N(B317)&gt;0,C317="",TODAY()-N(B317)&gt;N('Ajustes'!$B$3)),"ABIERTO - SIN FECHA DE FIN; ","")="","",LEFT(IF(A317="","SIN OBRA; ",IF(COUNTIF('Obras'!$A$2:$A$51,A317)=0,"OBRA NO ESTÁ EN OBRAS; ",""))&amp;IF(N(B317)=0,"SIN FECHA DE INICIO; ","")&amp;IF(D317="","SIN CAUSA; ","")&amp;IF(OR(H317&lt;&gt;"Sí",NOT(OR(J317="Correo",J317="Mensaje de texto",J317="Carta",J317="Aplicación / portal"))),"SIN AVISO POR ESCRITO AL CLIENTE; ","")&amp;IF(AND(N(B317)&gt;0,N(I317)&gt;0,N(I317)-N(B317)&gt;N('Ajustes'!$B$2)),"AVISO DESPUÉS DE AJUSTES; ","")&amp;IF(AND(D317="Decisión / selección del cliente",K317&lt;&gt;"Sí"),"DECISIÓN DEL CLIENTE - SIN VISTO BUENO ESCRITO; ","")&amp;IF(AND(D317="Material en espera",N(M317)=0),"MATERIAL EN ESPERA - SIN NUEVA FECHA; ","")&amp;IF(AND(N317="Sí",O317=""),"FALTA ORDEN DE CAMBIO - SIN NÚM.; ","")&amp;IF(F317="","DÍAS PERDIDOS EN BLANCO; ","")&amp;IF(AND(N(B317)&gt;0,C317="",TODAY()-N(B317)&gt;N('Ajustes'!$B$3)),"ABIERTO - SIN FECHA DE FIN; ",""),LEN(IF(A317="","SIN OBRA; ",IF(COUNTIF('Obras'!$A$2:$A$51,A317)=0,"OBRA NO ESTÁ EN OBRAS; ",""))&amp;IF(N(B317)=0,"SIN FECHA DE INICIO; ","")&amp;IF(D317="","SIN CAUSA; ","")&amp;IF(OR(H317&lt;&gt;"Sí",NOT(OR(J317="Correo",J317="Mensaje de texto",J317="Carta",J317="Aplicación / portal"))),"SIN AVISO POR ESCRITO AL CLIENTE; ","")&amp;IF(AND(N(B317)&gt;0,N(I317)&gt;0,N(I317)-N(B317)&gt;N('Ajustes'!$B$2)),"AVISO DESPUÉS DE AJUSTES; ","")&amp;IF(AND(D317="Decisión / selección del cliente",K317&lt;&gt;"Sí"),"DECISIÓN DEL CLIENTE - SIN VISTO BUENO ESCRITO; ","")&amp;IF(AND(D317="Material en espera",N(M317)=0),"MATERIAL EN ESPERA - SIN NUEVA FECHA; ","")&amp;IF(AND(N317="Sí",O317=""),"FALTA ORDEN DE CAMBIO - SIN NÚM.; ","")&amp;IF(F317="","DÍAS PERDIDOS EN BLANCO; ","")&amp;IF(AND(N(B317)&gt;0,C317="",TODAY()-N(B317)&gt;N('Ajustes'!$B$3)),"ABIERTO - SIN FECHA DE FIN; ",""))-2)))</f>
        <v/>
      </c>
    </row>
    <row r="318">
      <c r="B318" s="7" t="n"/>
      <c r="C318" s="7" t="n"/>
      <c r="E318" s="8" t="n"/>
      <c r="G318" s="8" t="n"/>
      <c r="I318" s="7" t="n"/>
      <c r="M318" s="7" t="n"/>
      <c r="P318" s="9" t="n"/>
      <c r="R318" s="8">
        <f>IF(NOT(OR(A318&lt;&gt;"",B318&lt;&gt;"",E318&lt;&gt;"")),"",IF(IF(A318="","SIN OBRA; ",IF(COUNTIF('Obras'!$A$2:$A$51,A318)=0,"OBRA NO ESTÁ EN OBRAS; ",""))&amp;IF(N(B318)=0,"SIN FECHA DE INICIO; ","")&amp;IF(D318="","SIN CAUSA; ","")&amp;IF(OR(H318&lt;&gt;"Sí",NOT(OR(J318="Correo",J318="Mensaje de texto",J318="Carta",J318="Aplicación / portal"))),"SIN AVISO POR ESCRITO AL CLIENTE; ","")&amp;IF(AND(N(B318)&gt;0,N(I318)&gt;0,N(I318)-N(B318)&gt;N('Ajustes'!$B$2)),"AVISO DESPUÉS DE AJUSTES; ","")&amp;IF(AND(D318="Decisión / selección del cliente",K318&lt;&gt;"Sí"),"DECISIÓN DEL CLIENTE - SIN VISTO BUENO ESCRITO; ","")&amp;IF(AND(D318="Material en espera",N(M318)=0),"MATERIAL EN ESPERA - SIN NUEVA FECHA; ","")&amp;IF(AND(N318="Sí",O318=""),"FALTA ORDEN DE CAMBIO - SIN NÚM.; ","")&amp;IF(F318="","DÍAS PERDIDOS EN BLANCO; ","")&amp;IF(AND(N(B318)&gt;0,C318="",TODAY()-N(B318)&gt;N('Ajustes'!$B$3)),"ABIERTO - SIN FECHA DE FIN; ","")="","",LEFT(IF(A318="","SIN OBRA; ",IF(COUNTIF('Obras'!$A$2:$A$51,A318)=0,"OBRA NO ESTÁ EN OBRAS; ",""))&amp;IF(N(B318)=0,"SIN FECHA DE INICIO; ","")&amp;IF(D318="","SIN CAUSA; ","")&amp;IF(OR(H318&lt;&gt;"Sí",NOT(OR(J318="Correo",J318="Mensaje de texto",J318="Carta",J318="Aplicación / portal"))),"SIN AVISO POR ESCRITO AL CLIENTE; ","")&amp;IF(AND(N(B318)&gt;0,N(I318)&gt;0,N(I318)-N(B318)&gt;N('Ajustes'!$B$2)),"AVISO DESPUÉS DE AJUSTES; ","")&amp;IF(AND(D318="Decisión / selección del cliente",K318&lt;&gt;"Sí"),"DECISIÓN DEL CLIENTE - SIN VISTO BUENO ESCRITO; ","")&amp;IF(AND(D318="Material en espera",N(M318)=0),"MATERIAL EN ESPERA - SIN NUEVA FECHA; ","")&amp;IF(AND(N318="Sí",O318=""),"FALTA ORDEN DE CAMBIO - SIN NÚM.; ","")&amp;IF(F318="","DÍAS PERDIDOS EN BLANCO; ","")&amp;IF(AND(N(B318)&gt;0,C318="",TODAY()-N(B318)&gt;N('Ajustes'!$B$3)),"ABIERTO - SIN FECHA DE FIN; ",""),LEN(IF(A318="","SIN OBRA; ",IF(COUNTIF('Obras'!$A$2:$A$51,A318)=0,"OBRA NO ESTÁ EN OBRAS; ",""))&amp;IF(N(B318)=0,"SIN FECHA DE INICIO; ","")&amp;IF(D318="","SIN CAUSA; ","")&amp;IF(OR(H318&lt;&gt;"Sí",NOT(OR(J318="Correo",J318="Mensaje de texto",J318="Carta",J318="Aplicación / portal"))),"SIN AVISO POR ESCRITO AL CLIENTE; ","")&amp;IF(AND(N(B318)&gt;0,N(I318)&gt;0,N(I318)-N(B318)&gt;N('Ajustes'!$B$2)),"AVISO DESPUÉS DE AJUSTES; ","")&amp;IF(AND(D318="Decisión / selección del cliente",K318&lt;&gt;"Sí"),"DECISIÓN DEL CLIENTE - SIN VISTO BUENO ESCRITO; ","")&amp;IF(AND(D318="Material en espera",N(M318)=0),"MATERIAL EN ESPERA - SIN NUEVA FECHA; ","")&amp;IF(AND(N318="Sí",O318=""),"FALTA ORDEN DE CAMBIO - SIN NÚM.; ","")&amp;IF(F318="","DÍAS PERDIDOS EN BLANCO; ","")&amp;IF(AND(N(B318)&gt;0,C318="",TODAY()-N(B318)&gt;N('Ajustes'!$B$3)),"ABIERTO - SIN FECHA DE FIN; ",""))-2)))</f>
        <v/>
      </c>
    </row>
    <row r="319">
      <c r="B319" s="7" t="n"/>
      <c r="C319" s="7" t="n"/>
      <c r="E319" s="8" t="n"/>
      <c r="G319" s="8" t="n"/>
      <c r="I319" s="7" t="n"/>
      <c r="M319" s="7" t="n"/>
      <c r="P319" s="9" t="n"/>
      <c r="R319" s="8">
        <f>IF(NOT(OR(A319&lt;&gt;"",B319&lt;&gt;"",E319&lt;&gt;"")),"",IF(IF(A319="","SIN OBRA; ",IF(COUNTIF('Obras'!$A$2:$A$51,A319)=0,"OBRA NO ESTÁ EN OBRAS; ",""))&amp;IF(N(B319)=0,"SIN FECHA DE INICIO; ","")&amp;IF(D319="","SIN CAUSA; ","")&amp;IF(OR(H319&lt;&gt;"Sí",NOT(OR(J319="Correo",J319="Mensaje de texto",J319="Carta",J319="Aplicación / portal"))),"SIN AVISO POR ESCRITO AL CLIENTE; ","")&amp;IF(AND(N(B319)&gt;0,N(I319)&gt;0,N(I319)-N(B319)&gt;N('Ajustes'!$B$2)),"AVISO DESPUÉS DE AJUSTES; ","")&amp;IF(AND(D319="Decisión / selección del cliente",K319&lt;&gt;"Sí"),"DECISIÓN DEL CLIENTE - SIN VISTO BUENO ESCRITO; ","")&amp;IF(AND(D319="Material en espera",N(M319)=0),"MATERIAL EN ESPERA - SIN NUEVA FECHA; ","")&amp;IF(AND(N319="Sí",O319=""),"FALTA ORDEN DE CAMBIO - SIN NÚM.; ","")&amp;IF(F319="","DÍAS PERDIDOS EN BLANCO; ","")&amp;IF(AND(N(B319)&gt;0,C319="",TODAY()-N(B319)&gt;N('Ajustes'!$B$3)),"ABIERTO - SIN FECHA DE FIN; ","")="","",LEFT(IF(A319="","SIN OBRA; ",IF(COUNTIF('Obras'!$A$2:$A$51,A319)=0,"OBRA NO ESTÁ EN OBRAS; ",""))&amp;IF(N(B319)=0,"SIN FECHA DE INICIO; ","")&amp;IF(D319="","SIN CAUSA; ","")&amp;IF(OR(H319&lt;&gt;"Sí",NOT(OR(J319="Correo",J319="Mensaje de texto",J319="Carta",J319="Aplicación / portal"))),"SIN AVISO POR ESCRITO AL CLIENTE; ","")&amp;IF(AND(N(B319)&gt;0,N(I319)&gt;0,N(I319)-N(B319)&gt;N('Ajustes'!$B$2)),"AVISO DESPUÉS DE AJUSTES; ","")&amp;IF(AND(D319="Decisión / selección del cliente",K319&lt;&gt;"Sí"),"DECISIÓN DEL CLIENTE - SIN VISTO BUENO ESCRITO; ","")&amp;IF(AND(D319="Material en espera",N(M319)=0),"MATERIAL EN ESPERA - SIN NUEVA FECHA; ","")&amp;IF(AND(N319="Sí",O319=""),"FALTA ORDEN DE CAMBIO - SIN NÚM.; ","")&amp;IF(F319="","DÍAS PERDIDOS EN BLANCO; ","")&amp;IF(AND(N(B319)&gt;0,C319="",TODAY()-N(B319)&gt;N('Ajustes'!$B$3)),"ABIERTO - SIN FECHA DE FIN; ",""),LEN(IF(A319="","SIN OBRA; ",IF(COUNTIF('Obras'!$A$2:$A$51,A319)=0,"OBRA NO ESTÁ EN OBRAS; ",""))&amp;IF(N(B319)=0,"SIN FECHA DE INICIO; ","")&amp;IF(D319="","SIN CAUSA; ","")&amp;IF(OR(H319&lt;&gt;"Sí",NOT(OR(J319="Correo",J319="Mensaje de texto",J319="Carta",J319="Aplicación / portal"))),"SIN AVISO POR ESCRITO AL CLIENTE; ","")&amp;IF(AND(N(B319)&gt;0,N(I319)&gt;0,N(I319)-N(B319)&gt;N('Ajustes'!$B$2)),"AVISO DESPUÉS DE AJUSTES; ","")&amp;IF(AND(D319="Decisión / selección del cliente",K319&lt;&gt;"Sí"),"DECISIÓN DEL CLIENTE - SIN VISTO BUENO ESCRITO; ","")&amp;IF(AND(D319="Material en espera",N(M319)=0),"MATERIAL EN ESPERA - SIN NUEVA FECHA; ","")&amp;IF(AND(N319="Sí",O319=""),"FALTA ORDEN DE CAMBIO - SIN NÚM.; ","")&amp;IF(F319="","DÍAS PERDIDOS EN BLANCO; ","")&amp;IF(AND(N(B319)&gt;0,C319="",TODAY()-N(B319)&gt;N('Ajustes'!$B$3)),"ABIERTO - SIN FECHA DE FIN; ",""))-2)))</f>
        <v/>
      </c>
    </row>
    <row r="320">
      <c r="B320" s="7" t="n"/>
      <c r="C320" s="7" t="n"/>
      <c r="E320" s="8" t="n"/>
      <c r="G320" s="8" t="n"/>
      <c r="I320" s="7" t="n"/>
      <c r="M320" s="7" t="n"/>
      <c r="P320" s="9" t="n"/>
      <c r="R320" s="8">
        <f>IF(NOT(OR(A320&lt;&gt;"",B320&lt;&gt;"",E320&lt;&gt;"")),"",IF(IF(A320="","SIN OBRA; ",IF(COUNTIF('Obras'!$A$2:$A$51,A320)=0,"OBRA NO ESTÁ EN OBRAS; ",""))&amp;IF(N(B320)=0,"SIN FECHA DE INICIO; ","")&amp;IF(D320="","SIN CAUSA; ","")&amp;IF(OR(H320&lt;&gt;"Sí",NOT(OR(J320="Correo",J320="Mensaje de texto",J320="Carta",J320="Aplicación / portal"))),"SIN AVISO POR ESCRITO AL CLIENTE; ","")&amp;IF(AND(N(B320)&gt;0,N(I320)&gt;0,N(I320)-N(B320)&gt;N('Ajustes'!$B$2)),"AVISO DESPUÉS DE AJUSTES; ","")&amp;IF(AND(D320="Decisión / selección del cliente",K320&lt;&gt;"Sí"),"DECISIÓN DEL CLIENTE - SIN VISTO BUENO ESCRITO; ","")&amp;IF(AND(D320="Material en espera",N(M320)=0),"MATERIAL EN ESPERA - SIN NUEVA FECHA; ","")&amp;IF(AND(N320="Sí",O320=""),"FALTA ORDEN DE CAMBIO - SIN NÚM.; ","")&amp;IF(F320="","DÍAS PERDIDOS EN BLANCO; ","")&amp;IF(AND(N(B320)&gt;0,C320="",TODAY()-N(B320)&gt;N('Ajustes'!$B$3)),"ABIERTO - SIN FECHA DE FIN; ","")="","",LEFT(IF(A320="","SIN OBRA; ",IF(COUNTIF('Obras'!$A$2:$A$51,A320)=0,"OBRA NO ESTÁ EN OBRAS; ",""))&amp;IF(N(B320)=0,"SIN FECHA DE INICIO; ","")&amp;IF(D320="","SIN CAUSA; ","")&amp;IF(OR(H320&lt;&gt;"Sí",NOT(OR(J320="Correo",J320="Mensaje de texto",J320="Carta",J320="Aplicación / portal"))),"SIN AVISO POR ESCRITO AL CLIENTE; ","")&amp;IF(AND(N(B320)&gt;0,N(I320)&gt;0,N(I320)-N(B320)&gt;N('Ajustes'!$B$2)),"AVISO DESPUÉS DE AJUSTES; ","")&amp;IF(AND(D320="Decisión / selección del cliente",K320&lt;&gt;"Sí"),"DECISIÓN DEL CLIENTE - SIN VISTO BUENO ESCRITO; ","")&amp;IF(AND(D320="Material en espera",N(M320)=0),"MATERIAL EN ESPERA - SIN NUEVA FECHA; ","")&amp;IF(AND(N320="Sí",O320=""),"FALTA ORDEN DE CAMBIO - SIN NÚM.; ","")&amp;IF(F320="","DÍAS PERDIDOS EN BLANCO; ","")&amp;IF(AND(N(B320)&gt;0,C320="",TODAY()-N(B320)&gt;N('Ajustes'!$B$3)),"ABIERTO - SIN FECHA DE FIN; ",""),LEN(IF(A320="","SIN OBRA; ",IF(COUNTIF('Obras'!$A$2:$A$51,A320)=0,"OBRA NO ESTÁ EN OBRAS; ",""))&amp;IF(N(B320)=0,"SIN FECHA DE INICIO; ","")&amp;IF(D320="","SIN CAUSA; ","")&amp;IF(OR(H320&lt;&gt;"Sí",NOT(OR(J320="Correo",J320="Mensaje de texto",J320="Carta",J320="Aplicación / portal"))),"SIN AVISO POR ESCRITO AL CLIENTE; ","")&amp;IF(AND(N(B320)&gt;0,N(I320)&gt;0,N(I320)-N(B320)&gt;N('Ajustes'!$B$2)),"AVISO DESPUÉS DE AJUSTES; ","")&amp;IF(AND(D320="Decisión / selección del cliente",K320&lt;&gt;"Sí"),"DECISIÓN DEL CLIENTE - SIN VISTO BUENO ESCRITO; ","")&amp;IF(AND(D320="Material en espera",N(M320)=0),"MATERIAL EN ESPERA - SIN NUEVA FECHA; ","")&amp;IF(AND(N320="Sí",O320=""),"FALTA ORDEN DE CAMBIO - SIN NÚM.; ","")&amp;IF(F320="","DÍAS PERDIDOS EN BLANCO; ","")&amp;IF(AND(N(B320)&gt;0,C320="",TODAY()-N(B320)&gt;N('Ajustes'!$B$3)),"ABIERTO - SIN FECHA DE FIN; ",""))-2)))</f>
        <v/>
      </c>
    </row>
    <row r="321">
      <c r="B321" s="7" t="n"/>
      <c r="C321" s="7" t="n"/>
      <c r="E321" s="8" t="n"/>
      <c r="G321" s="8" t="n"/>
      <c r="I321" s="7" t="n"/>
      <c r="M321" s="7" t="n"/>
      <c r="P321" s="9" t="n"/>
      <c r="R321" s="8">
        <f>IF(NOT(OR(A321&lt;&gt;"",B321&lt;&gt;"",E321&lt;&gt;"")),"",IF(IF(A321="","SIN OBRA; ",IF(COUNTIF('Obras'!$A$2:$A$51,A321)=0,"OBRA NO ESTÁ EN OBRAS; ",""))&amp;IF(N(B321)=0,"SIN FECHA DE INICIO; ","")&amp;IF(D321="","SIN CAUSA; ","")&amp;IF(OR(H321&lt;&gt;"Sí",NOT(OR(J321="Correo",J321="Mensaje de texto",J321="Carta",J321="Aplicación / portal"))),"SIN AVISO POR ESCRITO AL CLIENTE; ","")&amp;IF(AND(N(B321)&gt;0,N(I321)&gt;0,N(I321)-N(B321)&gt;N('Ajustes'!$B$2)),"AVISO DESPUÉS DE AJUSTES; ","")&amp;IF(AND(D321="Decisión / selección del cliente",K321&lt;&gt;"Sí"),"DECISIÓN DEL CLIENTE - SIN VISTO BUENO ESCRITO; ","")&amp;IF(AND(D321="Material en espera",N(M321)=0),"MATERIAL EN ESPERA - SIN NUEVA FECHA; ","")&amp;IF(AND(N321="Sí",O321=""),"FALTA ORDEN DE CAMBIO - SIN NÚM.; ","")&amp;IF(F321="","DÍAS PERDIDOS EN BLANCO; ","")&amp;IF(AND(N(B321)&gt;0,C321="",TODAY()-N(B321)&gt;N('Ajustes'!$B$3)),"ABIERTO - SIN FECHA DE FIN; ","")="","",LEFT(IF(A321="","SIN OBRA; ",IF(COUNTIF('Obras'!$A$2:$A$51,A321)=0,"OBRA NO ESTÁ EN OBRAS; ",""))&amp;IF(N(B321)=0,"SIN FECHA DE INICIO; ","")&amp;IF(D321="","SIN CAUSA; ","")&amp;IF(OR(H321&lt;&gt;"Sí",NOT(OR(J321="Correo",J321="Mensaje de texto",J321="Carta",J321="Aplicación / portal"))),"SIN AVISO POR ESCRITO AL CLIENTE; ","")&amp;IF(AND(N(B321)&gt;0,N(I321)&gt;0,N(I321)-N(B321)&gt;N('Ajustes'!$B$2)),"AVISO DESPUÉS DE AJUSTES; ","")&amp;IF(AND(D321="Decisión / selección del cliente",K321&lt;&gt;"Sí"),"DECISIÓN DEL CLIENTE - SIN VISTO BUENO ESCRITO; ","")&amp;IF(AND(D321="Material en espera",N(M321)=0),"MATERIAL EN ESPERA - SIN NUEVA FECHA; ","")&amp;IF(AND(N321="Sí",O321=""),"FALTA ORDEN DE CAMBIO - SIN NÚM.; ","")&amp;IF(F321="","DÍAS PERDIDOS EN BLANCO; ","")&amp;IF(AND(N(B321)&gt;0,C321="",TODAY()-N(B321)&gt;N('Ajustes'!$B$3)),"ABIERTO - SIN FECHA DE FIN; ",""),LEN(IF(A321="","SIN OBRA; ",IF(COUNTIF('Obras'!$A$2:$A$51,A321)=0,"OBRA NO ESTÁ EN OBRAS; ",""))&amp;IF(N(B321)=0,"SIN FECHA DE INICIO; ","")&amp;IF(D321="","SIN CAUSA; ","")&amp;IF(OR(H321&lt;&gt;"Sí",NOT(OR(J321="Correo",J321="Mensaje de texto",J321="Carta",J321="Aplicación / portal"))),"SIN AVISO POR ESCRITO AL CLIENTE; ","")&amp;IF(AND(N(B321)&gt;0,N(I321)&gt;0,N(I321)-N(B321)&gt;N('Ajustes'!$B$2)),"AVISO DESPUÉS DE AJUSTES; ","")&amp;IF(AND(D321="Decisión / selección del cliente",K321&lt;&gt;"Sí"),"DECISIÓN DEL CLIENTE - SIN VISTO BUENO ESCRITO; ","")&amp;IF(AND(D321="Material en espera",N(M321)=0),"MATERIAL EN ESPERA - SIN NUEVA FECHA; ","")&amp;IF(AND(N321="Sí",O321=""),"FALTA ORDEN DE CAMBIO - SIN NÚM.; ","")&amp;IF(F321="","DÍAS PERDIDOS EN BLANCO; ","")&amp;IF(AND(N(B321)&gt;0,C321="",TODAY()-N(B321)&gt;N('Ajustes'!$B$3)),"ABIERTO - SIN FECHA DE FIN; ",""))-2)))</f>
        <v/>
      </c>
    </row>
    <row r="322">
      <c r="B322" s="7" t="n"/>
      <c r="C322" s="7" t="n"/>
      <c r="E322" s="8" t="n"/>
      <c r="G322" s="8" t="n"/>
      <c r="I322" s="7" t="n"/>
      <c r="M322" s="7" t="n"/>
      <c r="P322" s="9" t="n"/>
      <c r="R322" s="8">
        <f>IF(NOT(OR(A322&lt;&gt;"",B322&lt;&gt;"",E322&lt;&gt;"")),"",IF(IF(A322="","SIN OBRA; ",IF(COUNTIF('Obras'!$A$2:$A$51,A322)=0,"OBRA NO ESTÁ EN OBRAS; ",""))&amp;IF(N(B322)=0,"SIN FECHA DE INICIO; ","")&amp;IF(D322="","SIN CAUSA; ","")&amp;IF(OR(H322&lt;&gt;"Sí",NOT(OR(J322="Correo",J322="Mensaje de texto",J322="Carta",J322="Aplicación / portal"))),"SIN AVISO POR ESCRITO AL CLIENTE; ","")&amp;IF(AND(N(B322)&gt;0,N(I322)&gt;0,N(I322)-N(B322)&gt;N('Ajustes'!$B$2)),"AVISO DESPUÉS DE AJUSTES; ","")&amp;IF(AND(D322="Decisión / selección del cliente",K322&lt;&gt;"Sí"),"DECISIÓN DEL CLIENTE - SIN VISTO BUENO ESCRITO; ","")&amp;IF(AND(D322="Material en espera",N(M322)=0),"MATERIAL EN ESPERA - SIN NUEVA FECHA; ","")&amp;IF(AND(N322="Sí",O322=""),"FALTA ORDEN DE CAMBIO - SIN NÚM.; ","")&amp;IF(F322="","DÍAS PERDIDOS EN BLANCO; ","")&amp;IF(AND(N(B322)&gt;0,C322="",TODAY()-N(B322)&gt;N('Ajustes'!$B$3)),"ABIERTO - SIN FECHA DE FIN; ","")="","",LEFT(IF(A322="","SIN OBRA; ",IF(COUNTIF('Obras'!$A$2:$A$51,A322)=0,"OBRA NO ESTÁ EN OBRAS; ",""))&amp;IF(N(B322)=0,"SIN FECHA DE INICIO; ","")&amp;IF(D322="","SIN CAUSA; ","")&amp;IF(OR(H322&lt;&gt;"Sí",NOT(OR(J322="Correo",J322="Mensaje de texto",J322="Carta",J322="Aplicación / portal"))),"SIN AVISO POR ESCRITO AL CLIENTE; ","")&amp;IF(AND(N(B322)&gt;0,N(I322)&gt;0,N(I322)-N(B322)&gt;N('Ajustes'!$B$2)),"AVISO DESPUÉS DE AJUSTES; ","")&amp;IF(AND(D322="Decisión / selección del cliente",K322&lt;&gt;"Sí"),"DECISIÓN DEL CLIENTE - SIN VISTO BUENO ESCRITO; ","")&amp;IF(AND(D322="Material en espera",N(M322)=0),"MATERIAL EN ESPERA - SIN NUEVA FECHA; ","")&amp;IF(AND(N322="Sí",O322=""),"FALTA ORDEN DE CAMBIO - SIN NÚM.; ","")&amp;IF(F322="","DÍAS PERDIDOS EN BLANCO; ","")&amp;IF(AND(N(B322)&gt;0,C322="",TODAY()-N(B322)&gt;N('Ajustes'!$B$3)),"ABIERTO - SIN FECHA DE FIN; ",""),LEN(IF(A322="","SIN OBRA; ",IF(COUNTIF('Obras'!$A$2:$A$51,A322)=0,"OBRA NO ESTÁ EN OBRAS; ",""))&amp;IF(N(B322)=0,"SIN FECHA DE INICIO; ","")&amp;IF(D322="","SIN CAUSA; ","")&amp;IF(OR(H322&lt;&gt;"Sí",NOT(OR(J322="Correo",J322="Mensaje de texto",J322="Carta",J322="Aplicación / portal"))),"SIN AVISO POR ESCRITO AL CLIENTE; ","")&amp;IF(AND(N(B322)&gt;0,N(I322)&gt;0,N(I322)-N(B322)&gt;N('Ajustes'!$B$2)),"AVISO DESPUÉS DE AJUSTES; ","")&amp;IF(AND(D322="Decisión / selección del cliente",K322&lt;&gt;"Sí"),"DECISIÓN DEL CLIENTE - SIN VISTO BUENO ESCRITO; ","")&amp;IF(AND(D322="Material en espera",N(M322)=0),"MATERIAL EN ESPERA - SIN NUEVA FECHA; ","")&amp;IF(AND(N322="Sí",O322=""),"FALTA ORDEN DE CAMBIO - SIN NÚM.; ","")&amp;IF(F322="","DÍAS PERDIDOS EN BLANCO; ","")&amp;IF(AND(N(B322)&gt;0,C322="",TODAY()-N(B322)&gt;N('Ajustes'!$B$3)),"ABIERTO - SIN FECHA DE FIN; ",""))-2)))</f>
        <v/>
      </c>
    </row>
    <row r="323">
      <c r="B323" s="7" t="n"/>
      <c r="C323" s="7" t="n"/>
      <c r="E323" s="8" t="n"/>
      <c r="G323" s="8" t="n"/>
      <c r="I323" s="7" t="n"/>
      <c r="M323" s="7" t="n"/>
      <c r="P323" s="9" t="n"/>
      <c r="R323" s="8">
        <f>IF(NOT(OR(A323&lt;&gt;"",B323&lt;&gt;"",E323&lt;&gt;"")),"",IF(IF(A323="","SIN OBRA; ",IF(COUNTIF('Obras'!$A$2:$A$51,A323)=0,"OBRA NO ESTÁ EN OBRAS; ",""))&amp;IF(N(B323)=0,"SIN FECHA DE INICIO; ","")&amp;IF(D323="","SIN CAUSA; ","")&amp;IF(OR(H323&lt;&gt;"Sí",NOT(OR(J323="Correo",J323="Mensaje de texto",J323="Carta",J323="Aplicación / portal"))),"SIN AVISO POR ESCRITO AL CLIENTE; ","")&amp;IF(AND(N(B323)&gt;0,N(I323)&gt;0,N(I323)-N(B323)&gt;N('Ajustes'!$B$2)),"AVISO DESPUÉS DE AJUSTES; ","")&amp;IF(AND(D323="Decisión / selección del cliente",K323&lt;&gt;"Sí"),"DECISIÓN DEL CLIENTE - SIN VISTO BUENO ESCRITO; ","")&amp;IF(AND(D323="Material en espera",N(M323)=0),"MATERIAL EN ESPERA - SIN NUEVA FECHA; ","")&amp;IF(AND(N323="Sí",O323=""),"FALTA ORDEN DE CAMBIO - SIN NÚM.; ","")&amp;IF(F323="","DÍAS PERDIDOS EN BLANCO; ","")&amp;IF(AND(N(B323)&gt;0,C323="",TODAY()-N(B323)&gt;N('Ajustes'!$B$3)),"ABIERTO - SIN FECHA DE FIN; ","")="","",LEFT(IF(A323="","SIN OBRA; ",IF(COUNTIF('Obras'!$A$2:$A$51,A323)=0,"OBRA NO ESTÁ EN OBRAS; ",""))&amp;IF(N(B323)=0,"SIN FECHA DE INICIO; ","")&amp;IF(D323="","SIN CAUSA; ","")&amp;IF(OR(H323&lt;&gt;"Sí",NOT(OR(J323="Correo",J323="Mensaje de texto",J323="Carta",J323="Aplicación / portal"))),"SIN AVISO POR ESCRITO AL CLIENTE; ","")&amp;IF(AND(N(B323)&gt;0,N(I323)&gt;0,N(I323)-N(B323)&gt;N('Ajustes'!$B$2)),"AVISO DESPUÉS DE AJUSTES; ","")&amp;IF(AND(D323="Decisión / selección del cliente",K323&lt;&gt;"Sí"),"DECISIÓN DEL CLIENTE - SIN VISTO BUENO ESCRITO; ","")&amp;IF(AND(D323="Material en espera",N(M323)=0),"MATERIAL EN ESPERA - SIN NUEVA FECHA; ","")&amp;IF(AND(N323="Sí",O323=""),"FALTA ORDEN DE CAMBIO - SIN NÚM.; ","")&amp;IF(F323="","DÍAS PERDIDOS EN BLANCO; ","")&amp;IF(AND(N(B323)&gt;0,C323="",TODAY()-N(B323)&gt;N('Ajustes'!$B$3)),"ABIERTO - SIN FECHA DE FIN; ",""),LEN(IF(A323="","SIN OBRA; ",IF(COUNTIF('Obras'!$A$2:$A$51,A323)=0,"OBRA NO ESTÁ EN OBRAS; ",""))&amp;IF(N(B323)=0,"SIN FECHA DE INICIO; ","")&amp;IF(D323="","SIN CAUSA; ","")&amp;IF(OR(H323&lt;&gt;"Sí",NOT(OR(J323="Correo",J323="Mensaje de texto",J323="Carta",J323="Aplicación / portal"))),"SIN AVISO POR ESCRITO AL CLIENTE; ","")&amp;IF(AND(N(B323)&gt;0,N(I323)&gt;0,N(I323)-N(B323)&gt;N('Ajustes'!$B$2)),"AVISO DESPUÉS DE AJUSTES; ","")&amp;IF(AND(D323="Decisión / selección del cliente",K323&lt;&gt;"Sí"),"DECISIÓN DEL CLIENTE - SIN VISTO BUENO ESCRITO; ","")&amp;IF(AND(D323="Material en espera",N(M323)=0),"MATERIAL EN ESPERA - SIN NUEVA FECHA; ","")&amp;IF(AND(N323="Sí",O323=""),"FALTA ORDEN DE CAMBIO - SIN NÚM.; ","")&amp;IF(F323="","DÍAS PERDIDOS EN BLANCO; ","")&amp;IF(AND(N(B323)&gt;0,C323="",TODAY()-N(B323)&gt;N('Ajustes'!$B$3)),"ABIERTO - SIN FECHA DE FIN; ",""))-2)))</f>
        <v/>
      </c>
    </row>
    <row r="324">
      <c r="B324" s="7" t="n"/>
      <c r="C324" s="7" t="n"/>
      <c r="E324" s="8" t="n"/>
      <c r="G324" s="8" t="n"/>
      <c r="I324" s="7" t="n"/>
      <c r="M324" s="7" t="n"/>
      <c r="P324" s="9" t="n"/>
      <c r="R324" s="8">
        <f>IF(NOT(OR(A324&lt;&gt;"",B324&lt;&gt;"",E324&lt;&gt;"")),"",IF(IF(A324="","SIN OBRA; ",IF(COUNTIF('Obras'!$A$2:$A$51,A324)=0,"OBRA NO ESTÁ EN OBRAS; ",""))&amp;IF(N(B324)=0,"SIN FECHA DE INICIO; ","")&amp;IF(D324="","SIN CAUSA; ","")&amp;IF(OR(H324&lt;&gt;"Sí",NOT(OR(J324="Correo",J324="Mensaje de texto",J324="Carta",J324="Aplicación / portal"))),"SIN AVISO POR ESCRITO AL CLIENTE; ","")&amp;IF(AND(N(B324)&gt;0,N(I324)&gt;0,N(I324)-N(B324)&gt;N('Ajustes'!$B$2)),"AVISO DESPUÉS DE AJUSTES; ","")&amp;IF(AND(D324="Decisión / selección del cliente",K324&lt;&gt;"Sí"),"DECISIÓN DEL CLIENTE - SIN VISTO BUENO ESCRITO; ","")&amp;IF(AND(D324="Material en espera",N(M324)=0),"MATERIAL EN ESPERA - SIN NUEVA FECHA; ","")&amp;IF(AND(N324="Sí",O324=""),"FALTA ORDEN DE CAMBIO - SIN NÚM.; ","")&amp;IF(F324="","DÍAS PERDIDOS EN BLANCO; ","")&amp;IF(AND(N(B324)&gt;0,C324="",TODAY()-N(B324)&gt;N('Ajustes'!$B$3)),"ABIERTO - SIN FECHA DE FIN; ","")="","",LEFT(IF(A324="","SIN OBRA; ",IF(COUNTIF('Obras'!$A$2:$A$51,A324)=0,"OBRA NO ESTÁ EN OBRAS; ",""))&amp;IF(N(B324)=0,"SIN FECHA DE INICIO; ","")&amp;IF(D324="","SIN CAUSA; ","")&amp;IF(OR(H324&lt;&gt;"Sí",NOT(OR(J324="Correo",J324="Mensaje de texto",J324="Carta",J324="Aplicación / portal"))),"SIN AVISO POR ESCRITO AL CLIENTE; ","")&amp;IF(AND(N(B324)&gt;0,N(I324)&gt;0,N(I324)-N(B324)&gt;N('Ajustes'!$B$2)),"AVISO DESPUÉS DE AJUSTES; ","")&amp;IF(AND(D324="Decisión / selección del cliente",K324&lt;&gt;"Sí"),"DECISIÓN DEL CLIENTE - SIN VISTO BUENO ESCRITO; ","")&amp;IF(AND(D324="Material en espera",N(M324)=0),"MATERIAL EN ESPERA - SIN NUEVA FECHA; ","")&amp;IF(AND(N324="Sí",O324=""),"FALTA ORDEN DE CAMBIO - SIN NÚM.; ","")&amp;IF(F324="","DÍAS PERDIDOS EN BLANCO; ","")&amp;IF(AND(N(B324)&gt;0,C324="",TODAY()-N(B324)&gt;N('Ajustes'!$B$3)),"ABIERTO - SIN FECHA DE FIN; ",""),LEN(IF(A324="","SIN OBRA; ",IF(COUNTIF('Obras'!$A$2:$A$51,A324)=0,"OBRA NO ESTÁ EN OBRAS; ",""))&amp;IF(N(B324)=0,"SIN FECHA DE INICIO; ","")&amp;IF(D324="","SIN CAUSA; ","")&amp;IF(OR(H324&lt;&gt;"Sí",NOT(OR(J324="Correo",J324="Mensaje de texto",J324="Carta",J324="Aplicación / portal"))),"SIN AVISO POR ESCRITO AL CLIENTE; ","")&amp;IF(AND(N(B324)&gt;0,N(I324)&gt;0,N(I324)-N(B324)&gt;N('Ajustes'!$B$2)),"AVISO DESPUÉS DE AJUSTES; ","")&amp;IF(AND(D324="Decisión / selección del cliente",K324&lt;&gt;"Sí"),"DECISIÓN DEL CLIENTE - SIN VISTO BUENO ESCRITO; ","")&amp;IF(AND(D324="Material en espera",N(M324)=0),"MATERIAL EN ESPERA - SIN NUEVA FECHA; ","")&amp;IF(AND(N324="Sí",O324=""),"FALTA ORDEN DE CAMBIO - SIN NÚM.; ","")&amp;IF(F324="","DÍAS PERDIDOS EN BLANCO; ","")&amp;IF(AND(N(B324)&gt;0,C324="",TODAY()-N(B324)&gt;N('Ajustes'!$B$3)),"ABIERTO - SIN FECHA DE FIN; ",""))-2)))</f>
        <v/>
      </c>
    </row>
    <row r="325">
      <c r="B325" s="7" t="n"/>
      <c r="C325" s="7" t="n"/>
      <c r="E325" s="8" t="n"/>
      <c r="G325" s="8" t="n"/>
      <c r="I325" s="7" t="n"/>
      <c r="M325" s="7" t="n"/>
      <c r="P325" s="9" t="n"/>
      <c r="R325" s="8">
        <f>IF(NOT(OR(A325&lt;&gt;"",B325&lt;&gt;"",E325&lt;&gt;"")),"",IF(IF(A325="","SIN OBRA; ",IF(COUNTIF('Obras'!$A$2:$A$51,A325)=0,"OBRA NO ESTÁ EN OBRAS; ",""))&amp;IF(N(B325)=0,"SIN FECHA DE INICIO; ","")&amp;IF(D325="","SIN CAUSA; ","")&amp;IF(OR(H325&lt;&gt;"Sí",NOT(OR(J325="Correo",J325="Mensaje de texto",J325="Carta",J325="Aplicación / portal"))),"SIN AVISO POR ESCRITO AL CLIENTE; ","")&amp;IF(AND(N(B325)&gt;0,N(I325)&gt;0,N(I325)-N(B325)&gt;N('Ajustes'!$B$2)),"AVISO DESPUÉS DE AJUSTES; ","")&amp;IF(AND(D325="Decisión / selección del cliente",K325&lt;&gt;"Sí"),"DECISIÓN DEL CLIENTE - SIN VISTO BUENO ESCRITO; ","")&amp;IF(AND(D325="Material en espera",N(M325)=0),"MATERIAL EN ESPERA - SIN NUEVA FECHA; ","")&amp;IF(AND(N325="Sí",O325=""),"FALTA ORDEN DE CAMBIO - SIN NÚM.; ","")&amp;IF(F325="","DÍAS PERDIDOS EN BLANCO; ","")&amp;IF(AND(N(B325)&gt;0,C325="",TODAY()-N(B325)&gt;N('Ajustes'!$B$3)),"ABIERTO - SIN FECHA DE FIN; ","")="","",LEFT(IF(A325="","SIN OBRA; ",IF(COUNTIF('Obras'!$A$2:$A$51,A325)=0,"OBRA NO ESTÁ EN OBRAS; ",""))&amp;IF(N(B325)=0,"SIN FECHA DE INICIO; ","")&amp;IF(D325="","SIN CAUSA; ","")&amp;IF(OR(H325&lt;&gt;"Sí",NOT(OR(J325="Correo",J325="Mensaje de texto",J325="Carta",J325="Aplicación / portal"))),"SIN AVISO POR ESCRITO AL CLIENTE; ","")&amp;IF(AND(N(B325)&gt;0,N(I325)&gt;0,N(I325)-N(B325)&gt;N('Ajustes'!$B$2)),"AVISO DESPUÉS DE AJUSTES; ","")&amp;IF(AND(D325="Decisión / selección del cliente",K325&lt;&gt;"Sí"),"DECISIÓN DEL CLIENTE - SIN VISTO BUENO ESCRITO; ","")&amp;IF(AND(D325="Material en espera",N(M325)=0),"MATERIAL EN ESPERA - SIN NUEVA FECHA; ","")&amp;IF(AND(N325="Sí",O325=""),"FALTA ORDEN DE CAMBIO - SIN NÚM.; ","")&amp;IF(F325="","DÍAS PERDIDOS EN BLANCO; ","")&amp;IF(AND(N(B325)&gt;0,C325="",TODAY()-N(B325)&gt;N('Ajustes'!$B$3)),"ABIERTO - SIN FECHA DE FIN; ",""),LEN(IF(A325="","SIN OBRA; ",IF(COUNTIF('Obras'!$A$2:$A$51,A325)=0,"OBRA NO ESTÁ EN OBRAS; ",""))&amp;IF(N(B325)=0,"SIN FECHA DE INICIO; ","")&amp;IF(D325="","SIN CAUSA; ","")&amp;IF(OR(H325&lt;&gt;"Sí",NOT(OR(J325="Correo",J325="Mensaje de texto",J325="Carta",J325="Aplicación / portal"))),"SIN AVISO POR ESCRITO AL CLIENTE; ","")&amp;IF(AND(N(B325)&gt;0,N(I325)&gt;0,N(I325)-N(B325)&gt;N('Ajustes'!$B$2)),"AVISO DESPUÉS DE AJUSTES; ","")&amp;IF(AND(D325="Decisión / selección del cliente",K325&lt;&gt;"Sí"),"DECISIÓN DEL CLIENTE - SIN VISTO BUENO ESCRITO; ","")&amp;IF(AND(D325="Material en espera",N(M325)=0),"MATERIAL EN ESPERA - SIN NUEVA FECHA; ","")&amp;IF(AND(N325="Sí",O325=""),"FALTA ORDEN DE CAMBIO - SIN NÚM.; ","")&amp;IF(F325="","DÍAS PERDIDOS EN BLANCO; ","")&amp;IF(AND(N(B325)&gt;0,C325="",TODAY()-N(B325)&gt;N('Ajustes'!$B$3)),"ABIERTO - SIN FECHA DE FIN; ",""))-2)))</f>
        <v/>
      </c>
    </row>
    <row r="326">
      <c r="B326" s="7" t="n"/>
      <c r="C326" s="7" t="n"/>
      <c r="E326" s="8" t="n"/>
      <c r="G326" s="8" t="n"/>
      <c r="I326" s="7" t="n"/>
      <c r="M326" s="7" t="n"/>
      <c r="P326" s="9" t="n"/>
      <c r="R326" s="8">
        <f>IF(NOT(OR(A326&lt;&gt;"",B326&lt;&gt;"",E326&lt;&gt;"")),"",IF(IF(A326="","SIN OBRA; ",IF(COUNTIF('Obras'!$A$2:$A$51,A326)=0,"OBRA NO ESTÁ EN OBRAS; ",""))&amp;IF(N(B326)=0,"SIN FECHA DE INICIO; ","")&amp;IF(D326="","SIN CAUSA; ","")&amp;IF(OR(H326&lt;&gt;"Sí",NOT(OR(J326="Correo",J326="Mensaje de texto",J326="Carta",J326="Aplicación / portal"))),"SIN AVISO POR ESCRITO AL CLIENTE; ","")&amp;IF(AND(N(B326)&gt;0,N(I326)&gt;0,N(I326)-N(B326)&gt;N('Ajustes'!$B$2)),"AVISO DESPUÉS DE AJUSTES; ","")&amp;IF(AND(D326="Decisión / selección del cliente",K326&lt;&gt;"Sí"),"DECISIÓN DEL CLIENTE - SIN VISTO BUENO ESCRITO; ","")&amp;IF(AND(D326="Material en espera",N(M326)=0),"MATERIAL EN ESPERA - SIN NUEVA FECHA; ","")&amp;IF(AND(N326="Sí",O326=""),"FALTA ORDEN DE CAMBIO - SIN NÚM.; ","")&amp;IF(F326="","DÍAS PERDIDOS EN BLANCO; ","")&amp;IF(AND(N(B326)&gt;0,C326="",TODAY()-N(B326)&gt;N('Ajustes'!$B$3)),"ABIERTO - SIN FECHA DE FIN; ","")="","",LEFT(IF(A326="","SIN OBRA; ",IF(COUNTIF('Obras'!$A$2:$A$51,A326)=0,"OBRA NO ESTÁ EN OBRAS; ",""))&amp;IF(N(B326)=0,"SIN FECHA DE INICIO; ","")&amp;IF(D326="","SIN CAUSA; ","")&amp;IF(OR(H326&lt;&gt;"Sí",NOT(OR(J326="Correo",J326="Mensaje de texto",J326="Carta",J326="Aplicación / portal"))),"SIN AVISO POR ESCRITO AL CLIENTE; ","")&amp;IF(AND(N(B326)&gt;0,N(I326)&gt;0,N(I326)-N(B326)&gt;N('Ajustes'!$B$2)),"AVISO DESPUÉS DE AJUSTES; ","")&amp;IF(AND(D326="Decisión / selección del cliente",K326&lt;&gt;"Sí"),"DECISIÓN DEL CLIENTE - SIN VISTO BUENO ESCRITO; ","")&amp;IF(AND(D326="Material en espera",N(M326)=0),"MATERIAL EN ESPERA - SIN NUEVA FECHA; ","")&amp;IF(AND(N326="Sí",O326=""),"FALTA ORDEN DE CAMBIO - SIN NÚM.; ","")&amp;IF(F326="","DÍAS PERDIDOS EN BLANCO; ","")&amp;IF(AND(N(B326)&gt;0,C326="",TODAY()-N(B326)&gt;N('Ajustes'!$B$3)),"ABIERTO - SIN FECHA DE FIN; ",""),LEN(IF(A326="","SIN OBRA; ",IF(COUNTIF('Obras'!$A$2:$A$51,A326)=0,"OBRA NO ESTÁ EN OBRAS; ",""))&amp;IF(N(B326)=0,"SIN FECHA DE INICIO; ","")&amp;IF(D326="","SIN CAUSA; ","")&amp;IF(OR(H326&lt;&gt;"Sí",NOT(OR(J326="Correo",J326="Mensaje de texto",J326="Carta",J326="Aplicación / portal"))),"SIN AVISO POR ESCRITO AL CLIENTE; ","")&amp;IF(AND(N(B326)&gt;0,N(I326)&gt;0,N(I326)-N(B326)&gt;N('Ajustes'!$B$2)),"AVISO DESPUÉS DE AJUSTES; ","")&amp;IF(AND(D326="Decisión / selección del cliente",K326&lt;&gt;"Sí"),"DECISIÓN DEL CLIENTE - SIN VISTO BUENO ESCRITO; ","")&amp;IF(AND(D326="Material en espera",N(M326)=0),"MATERIAL EN ESPERA - SIN NUEVA FECHA; ","")&amp;IF(AND(N326="Sí",O326=""),"FALTA ORDEN DE CAMBIO - SIN NÚM.; ","")&amp;IF(F326="","DÍAS PERDIDOS EN BLANCO; ","")&amp;IF(AND(N(B326)&gt;0,C326="",TODAY()-N(B326)&gt;N('Ajustes'!$B$3)),"ABIERTO - SIN FECHA DE FIN; ",""))-2)))</f>
        <v/>
      </c>
    </row>
    <row r="327">
      <c r="B327" s="7" t="n"/>
      <c r="C327" s="7" t="n"/>
      <c r="E327" s="8" t="n"/>
      <c r="G327" s="8" t="n"/>
      <c r="I327" s="7" t="n"/>
      <c r="M327" s="7" t="n"/>
      <c r="P327" s="9" t="n"/>
      <c r="R327" s="8">
        <f>IF(NOT(OR(A327&lt;&gt;"",B327&lt;&gt;"",E327&lt;&gt;"")),"",IF(IF(A327="","SIN OBRA; ",IF(COUNTIF('Obras'!$A$2:$A$51,A327)=0,"OBRA NO ESTÁ EN OBRAS; ",""))&amp;IF(N(B327)=0,"SIN FECHA DE INICIO; ","")&amp;IF(D327="","SIN CAUSA; ","")&amp;IF(OR(H327&lt;&gt;"Sí",NOT(OR(J327="Correo",J327="Mensaje de texto",J327="Carta",J327="Aplicación / portal"))),"SIN AVISO POR ESCRITO AL CLIENTE; ","")&amp;IF(AND(N(B327)&gt;0,N(I327)&gt;0,N(I327)-N(B327)&gt;N('Ajustes'!$B$2)),"AVISO DESPUÉS DE AJUSTES; ","")&amp;IF(AND(D327="Decisión / selección del cliente",K327&lt;&gt;"Sí"),"DECISIÓN DEL CLIENTE - SIN VISTO BUENO ESCRITO; ","")&amp;IF(AND(D327="Material en espera",N(M327)=0),"MATERIAL EN ESPERA - SIN NUEVA FECHA; ","")&amp;IF(AND(N327="Sí",O327=""),"FALTA ORDEN DE CAMBIO - SIN NÚM.; ","")&amp;IF(F327="","DÍAS PERDIDOS EN BLANCO; ","")&amp;IF(AND(N(B327)&gt;0,C327="",TODAY()-N(B327)&gt;N('Ajustes'!$B$3)),"ABIERTO - SIN FECHA DE FIN; ","")="","",LEFT(IF(A327="","SIN OBRA; ",IF(COUNTIF('Obras'!$A$2:$A$51,A327)=0,"OBRA NO ESTÁ EN OBRAS; ",""))&amp;IF(N(B327)=0,"SIN FECHA DE INICIO; ","")&amp;IF(D327="","SIN CAUSA; ","")&amp;IF(OR(H327&lt;&gt;"Sí",NOT(OR(J327="Correo",J327="Mensaje de texto",J327="Carta",J327="Aplicación / portal"))),"SIN AVISO POR ESCRITO AL CLIENTE; ","")&amp;IF(AND(N(B327)&gt;0,N(I327)&gt;0,N(I327)-N(B327)&gt;N('Ajustes'!$B$2)),"AVISO DESPUÉS DE AJUSTES; ","")&amp;IF(AND(D327="Decisión / selección del cliente",K327&lt;&gt;"Sí"),"DECISIÓN DEL CLIENTE - SIN VISTO BUENO ESCRITO; ","")&amp;IF(AND(D327="Material en espera",N(M327)=0),"MATERIAL EN ESPERA - SIN NUEVA FECHA; ","")&amp;IF(AND(N327="Sí",O327=""),"FALTA ORDEN DE CAMBIO - SIN NÚM.; ","")&amp;IF(F327="","DÍAS PERDIDOS EN BLANCO; ","")&amp;IF(AND(N(B327)&gt;0,C327="",TODAY()-N(B327)&gt;N('Ajustes'!$B$3)),"ABIERTO - SIN FECHA DE FIN; ",""),LEN(IF(A327="","SIN OBRA; ",IF(COUNTIF('Obras'!$A$2:$A$51,A327)=0,"OBRA NO ESTÁ EN OBRAS; ",""))&amp;IF(N(B327)=0,"SIN FECHA DE INICIO; ","")&amp;IF(D327="","SIN CAUSA; ","")&amp;IF(OR(H327&lt;&gt;"Sí",NOT(OR(J327="Correo",J327="Mensaje de texto",J327="Carta",J327="Aplicación / portal"))),"SIN AVISO POR ESCRITO AL CLIENTE; ","")&amp;IF(AND(N(B327)&gt;0,N(I327)&gt;0,N(I327)-N(B327)&gt;N('Ajustes'!$B$2)),"AVISO DESPUÉS DE AJUSTES; ","")&amp;IF(AND(D327="Decisión / selección del cliente",K327&lt;&gt;"Sí"),"DECISIÓN DEL CLIENTE - SIN VISTO BUENO ESCRITO; ","")&amp;IF(AND(D327="Material en espera",N(M327)=0),"MATERIAL EN ESPERA - SIN NUEVA FECHA; ","")&amp;IF(AND(N327="Sí",O327=""),"FALTA ORDEN DE CAMBIO - SIN NÚM.; ","")&amp;IF(F327="","DÍAS PERDIDOS EN BLANCO; ","")&amp;IF(AND(N(B327)&gt;0,C327="",TODAY()-N(B327)&gt;N('Ajustes'!$B$3)),"ABIERTO - SIN FECHA DE FIN; ",""))-2)))</f>
        <v/>
      </c>
    </row>
    <row r="328">
      <c r="B328" s="7" t="n"/>
      <c r="C328" s="7" t="n"/>
      <c r="E328" s="8" t="n"/>
      <c r="G328" s="8" t="n"/>
      <c r="I328" s="7" t="n"/>
      <c r="M328" s="7" t="n"/>
      <c r="P328" s="9" t="n"/>
      <c r="R328" s="8">
        <f>IF(NOT(OR(A328&lt;&gt;"",B328&lt;&gt;"",E328&lt;&gt;"")),"",IF(IF(A328="","SIN OBRA; ",IF(COUNTIF('Obras'!$A$2:$A$51,A328)=0,"OBRA NO ESTÁ EN OBRAS; ",""))&amp;IF(N(B328)=0,"SIN FECHA DE INICIO; ","")&amp;IF(D328="","SIN CAUSA; ","")&amp;IF(OR(H328&lt;&gt;"Sí",NOT(OR(J328="Correo",J328="Mensaje de texto",J328="Carta",J328="Aplicación / portal"))),"SIN AVISO POR ESCRITO AL CLIENTE; ","")&amp;IF(AND(N(B328)&gt;0,N(I328)&gt;0,N(I328)-N(B328)&gt;N('Ajustes'!$B$2)),"AVISO DESPUÉS DE AJUSTES; ","")&amp;IF(AND(D328="Decisión / selección del cliente",K328&lt;&gt;"Sí"),"DECISIÓN DEL CLIENTE - SIN VISTO BUENO ESCRITO; ","")&amp;IF(AND(D328="Material en espera",N(M328)=0),"MATERIAL EN ESPERA - SIN NUEVA FECHA; ","")&amp;IF(AND(N328="Sí",O328=""),"FALTA ORDEN DE CAMBIO - SIN NÚM.; ","")&amp;IF(F328="","DÍAS PERDIDOS EN BLANCO; ","")&amp;IF(AND(N(B328)&gt;0,C328="",TODAY()-N(B328)&gt;N('Ajustes'!$B$3)),"ABIERTO - SIN FECHA DE FIN; ","")="","",LEFT(IF(A328="","SIN OBRA; ",IF(COUNTIF('Obras'!$A$2:$A$51,A328)=0,"OBRA NO ESTÁ EN OBRAS; ",""))&amp;IF(N(B328)=0,"SIN FECHA DE INICIO; ","")&amp;IF(D328="","SIN CAUSA; ","")&amp;IF(OR(H328&lt;&gt;"Sí",NOT(OR(J328="Correo",J328="Mensaje de texto",J328="Carta",J328="Aplicación / portal"))),"SIN AVISO POR ESCRITO AL CLIENTE; ","")&amp;IF(AND(N(B328)&gt;0,N(I328)&gt;0,N(I328)-N(B328)&gt;N('Ajustes'!$B$2)),"AVISO DESPUÉS DE AJUSTES; ","")&amp;IF(AND(D328="Decisión / selección del cliente",K328&lt;&gt;"Sí"),"DECISIÓN DEL CLIENTE - SIN VISTO BUENO ESCRITO; ","")&amp;IF(AND(D328="Material en espera",N(M328)=0),"MATERIAL EN ESPERA - SIN NUEVA FECHA; ","")&amp;IF(AND(N328="Sí",O328=""),"FALTA ORDEN DE CAMBIO - SIN NÚM.; ","")&amp;IF(F328="","DÍAS PERDIDOS EN BLANCO; ","")&amp;IF(AND(N(B328)&gt;0,C328="",TODAY()-N(B328)&gt;N('Ajustes'!$B$3)),"ABIERTO - SIN FECHA DE FIN; ",""),LEN(IF(A328="","SIN OBRA; ",IF(COUNTIF('Obras'!$A$2:$A$51,A328)=0,"OBRA NO ESTÁ EN OBRAS; ",""))&amp;IF(N(B328)=0,"SIN FECHA DE INICIO; ","")&amp;IF(D328="","SIN CAUSA; ","")&amp;IF(OR(H328&lt;&gt;"Sí",NOT(OR(J328="Correo",J328="Mensaje de texto",J328="Carta",J328="Aplicación / portal"))),"SIN AVISO POR ESCRITO AL CLIENTE; ","")&amp;IF(AND(N(B328)&gt;0,N(I328)&gt;0,N(I328)-N(B328)&gt;N('Ajustes'!$B$2)),"AVISO DESPUÉS DE AJUSTES; ","")&amp;IF(AND(D328="Decisión / selección del cliente",K328&lt;&gt;"Sí"),"DECISIÓN DEL CLIENTE - SIN VISTO BUENO ESCRITO; ","")&amp;IF(AND(D328="Material en espera",N(M328)=0),"MATERIAL EN ESPERA - SIN NUEVA FECHA; ","")&amp;IF(AND(N328="Sí",O328=""),"FALTA ORDEN DE CAMBIO - SIN NÚM.; ","")&amp;IF(F328="","DÍAS PERDIDOS EN BLANCO; ","")&amp;IF(AND(N(B328)&gt;0,C328="",TODAY()-N(B328)&gt;N('Ajustes'!$B$3)),"ABIERTO - SIN FECHA DE FIN; ",""))-2)))</f>
        <v/>
      </c>
    </row>
    <row r="329">
      <c r="B329" s="7" t="n"/>
      <c r="C329" s="7" t="n"/>
      <c r="E329" s="8" t="n"/>
      <c r="G329" s="8" t="n"/>
      <c r="I329" s="7" t="n"/>
      <c r="M329" s="7" t="n"/>
      <c r="P329" s="9" t="n"/>
      <c r="R329" s="8">
        <f>IF(NOT(OR(A329&lt;&gt;"",B329&lt;&gt;"",E329&lt;&gt;"")),"",IF(IF(A329="","SIN OBRA; ",IF(COUNTIF('Obras'!$A$2:$A$51,A329)=0,"OBRA NO ESTÁ EN OBRAS; ",""))&amp;IF(N(B329)=0,"SIN FECHA DE INICIO; ","")&amp;IF(D329="","SIN CAUSA; ","")&amp;IF(OR(H329&lt;&gt;"Sí",NOT(OR(J329="Correo",J329="Mensaje de texto",J329="Carta",J329="Aplicación / portal"))),"SIN AVISO POR ESCRITO AL CLIENTE; ","")&amp;IF(AND(N(B329)&gt;0,N(I329)&gt;0,N(I329)-N(B329)&gt;N('Ajustes'!$B$2)),"AVISO DESPUÉS DE AJUSTES; ","")&amp;IF(AND(D329="Decisión / selección del cliente",K329&lt;&gt;"Sí"),"DECISIÓN DEL CLIENTE - SIN VISTO BUENO ESCRITO; ","")&amp;IF(AND(D329="Material en espera",N(M329)=0),"MATERIAL EN ESPERA - SIN NUEVA FECHA; ","")&amp;IF(AND(N329="Sí",O329=""),"FALTA ORDEN DE CAMBIO - SIN NÚM.; ","")&amp;IF(F329="","DÍAS PERDIDOS EN BLANCO; ","")&amp;IF(AND(N(B329)&gt;0,C329="",TODAY()-N(B329)&gt;N('Ajustes'!$B$3)),"ABIERTO - SIN FECHA DE FIN; ","")="","",LEFT(IF(A329="","SIN OBRA; ",IF(COUNTIF('Obras'!$A$2:$A$51,A329)=0,"OBRA NO ESTÁ EN OBRAS; ",""))&amp;IF(N(B329)=0,"SIN FECHA DE INICIO; ","")&amp;IF(D329="","SIN CAUSA; ","")&amp;IF(OR(H329&lt;&gt;"Sí",NOT(OR(J329="Correo",J329="Mensaje de texto",J329="Carta",J329="Aplicación / portal"))),"SIN AVISO POR ESCRITO AL CLIENTE; ","")&amp;IF(AND(N(B329)&gt;0,N(I329)&gt;0,N(I329)-N(B329)&gt;N('Ajustes'!$B$2)),"AVISO DESPUÉS DE AJUSTES; ","")&amp;IF(AND(D329="Decisión / selección del cliente",K329&lt;&gt;"Sí"),"DECISIÓN DEL CLIENTE - SIN VISTO BUENO ESCRITO; ","")&amp;IF(AND(D329="Material en espera",N(M329)=0),"MATERIAL EN ESPERA - SIN NUEVA FECHA; ","")&amp;IF(AND(N329="Sí",O329=""),"FALTA ORDEN DE CAMBIO - SIN NÚM.; ","")&amp;IF(F329="","DÍAS PERDIDOS EN BLANCO; ","")&amp;IF(AND(N(B329)&gt;0,C329="",TODAY()-N(B329)&gt;N('Ajustes'!$B$3)),"ABIERTO - SIN FECHA DE FIN; ",""),LEN(IF(A329="","SIN OBRA; ",IF(COUNTIF('Obras'!$A$2:$A$51,A329)=0,"OBRA NO ESTÁ EN OBRAS; ",""))&amp;IF(N(B329)=0,"SIN FECHA DE INICIO; ","")&amp;IF(D329="","SIN CAUSA; ","")&amp;IF(OR(H329&lt;&gt;"Sí",NOT(OR(J329="Correo",J329="Mensaje de texto",J329="Carta",J329="Aplicación / portal"))),"SIN AVISO POR ESCRITO AL CLIENTE; ","")&amp;IF(AND(N(B329)&gt;0,N(I329)&gt;0,N(I329)-N(B329)&gt;N('Ajustes'!$B$2)),"AVISO DESPUÉS DE AJUSTES; ","")&amp;IF(AND(D329="Decisión / selección del cliente",K329&lt;&gt;"Sí"),"DECISIÓN DEL CLIENTE - SIN VISTO BUENO ESCRITO; ","")&amp;IF(AND(D329="Material en espera",N(M329)=0),"MATERIAL EN ESPERA - SIN NUEVA FECHA; ","")&amp;IF(AND(N329="Sí",O329=""),"FALTA ORDEN DE CAMBIO - SIN NÚM.; ","")&amp;IF(F329="","DÍAS PERDIDOS EN BLANCO; ","")&amp;IF(AND(N(B329)&gt;0,C329="",TODAY()-N(B329)&gt;N('Ajustes'!$B$3)),"ABIERTO - SIN FECHA DE FIN; ",""))-2)))</f>
        <v/>
      </c>
    </row>
    <row r="330">
      <c r="B330" s="7" t="n"/>
      <c r="C330" s="7" t="n"/>
      <c r="E330" s="8" t="n"/>
      <c r="G330" s="8" t="n"/>
      <c r="I330" s="7" t="n"/>
      <c r="M330" s="7" t="n"/>
      <c r="P330" s="9" t="n"/>
      <c r="R330" s="8">
        <f>IF(NOT(OR(A330&lt;&gt;"",B330&lt;&gt;"",E330&lt;&gt;"")),"",IF(IF(A330="","SIN OBRA; ",IF(COUNTIF('Obras'!$A$2:$A$51,A330)=0,"OBRA NO ESTÁ EN OBRAS; ",""))&amp;IF(N(B330)=0,"SIN FECHA DE INICIO; ","")&amp;IF(D330="","SIN CAUSA; ","")&amp;IF(OR(H330&lt;&gt;"Sí",NOT(OR(J330="Correo",J330="Mensaje de texto",J330="Carta",J330="Aplicación / portal"))),"SIN AVISO POR ESCRITO AL CLIENTE; ","")&amp;IF(AND(N(B330)&gt;0,N(I330)&gt;0,N(I330)-N(B330)&gt;N('Ajustes'!$B$2)),"AVISO DESPUÉS DE AJUSTES; ","")&amp;IF(AND(D330="Decisión / selección del cliente",K330&lt;&gt;"Sí"),"DECISIÓN DEL CLIENTE - SIN VISTO BUENO ESCRITO; ","")&amp;IF(AND(D330="Material en espera",N(M330)=0),"MATERIAL EN ESPERA - SIN NUEVA FECHA; ","")&amp;IF(AND(N330="Sí",O330=""),"FALTA ORDEN DE CAMBIO - SIN NÚM.; ","")&amp;IF(F330="","DÍAS PERDIDOS EN BLANCO; ","")&amp;IF(AND(N(B330)&gt;0,C330="",TODAY()-N(B330)&gt;N('Ajustes'!$B$3)),"ABIERTO - SIN FECHA DE FIN; ","")="","",LEFT(IF(A330="","SIN OBRA; ",IF(COUNTIF('Obras'!$A$2:$A$51,A330)=0,"OBRA NO ESTÁ EN OBRAS; ",""))&amp;IF(N(B330)=0,"SIN FECHA DE INICIO; ","")&amp;IF(D330="","SIN CAUSA; ","")&amp;IF(OR(H330&lt;&gt;"Sí",NOT(OR(J330="Correo",J330="Mensaje de texto",J330="Carta",J330="Aplicación / portal"))),"SIN AVISO POR ESCRITO AL CLIENTE; ","")&amp;IF(AND(N(B330)&gt;0,N(I330)&gt;0,N(I330)-N(B330)&gt;N('Ajustes'!$B$2)),"AVISO DESPUÉS DE AJUSTES; ","")&amp;IF(AND(D330="Decisión / selección del cliente",K330&lt;&gt;"Sí"),"DECISIÓN DEL CLIENTE - SIN VISTO BUENO ESCRITO; ","")&amp;IF(AND(D330="Material en espera",N(M330)=0),"MATERIAL EN ESPERA - SIN NUEVA FECHA; ","")&amp;IF(AND(N330="Sí",O330=""),"FALTA ORDEN DE CAMBIO - SIN NÚM.; ","")&amp;IF(F330="","DÍAS PERDIDOS EN BLANCO; ","")&amp;IF(AND(N(B330)&gt;0,C330="",TODAY()-N(B330)&gt;N('Ajustes'!$B$3)),"ABIERTO - SIN FECHA DE FIN; ",""),LEN(IF(A330="","SIN OBRA; ",IF(COUNTIF('Obras'!$A$2:$A$51,A330)=0,"OBRA NO ESTÁ EN OBRAS; ",""))&amp;IF(N(B330)=0,"SIN FECHA DE INICIO; ","")&amp;IF(D330="","SIN CAUSA; ","")&amp;IF(OR(H330&lt;&gt;"Sí",NOT(OR(J330="Correo",J330="Mensaje de texto",J330="Carta",J330="Aplicación / portal"))),"SIN AVISO POR ESCRITO AL CLIENTE; ","")&amp;IF(AND(N(B330)&gt;0,N(I330)&gt;0,N(I330)-N(B330)&gt;N('Ajustes'!$B$2)),"AVISO DESPUÉS DE AJUSTES; ","")&amp;IF(AND(D330="Decisión / selección del cliente",K330&lt;&gt;"Sí"),"DECISIÓN DEL CLIENTE - SIN VISTO BUENO ESCRITO; ","")&amp;IF(AND(D330="Material en espera",N(M330)=0),"MATERIAL EN ESPERA - SIN NUEVA FECHA; ","")&amp;IF(AND(N330="Sí",O330=""),"FALTA ORDEN DE CAMBIO - SIN NÚM.; ","")&amp;IF(F330="","DÍAS PERDIDOS EN BLANCO; ","")&amp;IF(AND(N(B330)&gt;0,C330="",TODAY()-N(B330)&gt;N('Ajustes'!$B$3)),"ABIERTO - SIN FECHA DE FIN; ",""))-2)))</f>
        <v/>
      </c>
    </row>
    <row r="331">
      <c r="B331" s="7" t="n"/>
      <c r="C331" s="7" t="n"/>
      <c r="E331" s="8" t="n"/>
      <c r="G331" s="8" t="n"/>
      <c r="I331" s="7" t="n"/>
      <c r="M331" s="7" t="n"/>
      <c r="P331" s="9" t="n"/>
      <c r="R331" s="8">
        <f>IF(NOT(OR(A331&lt;&gt;"",B331&lt;&gt;"",E331&lt;&gt;"")),"",IF(IF(A331="","SIN OBRA; ",IF(COUNTIF('Obras'!$A$2:$A$51,A331)=0,"OBRA NO ESTÁ EN OBRAS; ",""))&amp;IF(N(B331)=0,"SIN FECHA DE INICIO; ","")&amp;IF(D331="","SIN CAUSA; ","")&amp;IF(OR(H331&lt;&gt;"Sí",NOT(OR(J331="Correo",J331="Mensaje de texto",J331="Carta",J331="Aplicación / portal"))),"SIN AVISO POR ESCRITO AL CLIENTE; ","")&amp;IF(AND(N(B331)&gt;0,N(I331)&gt;0,N(I331)-N(B331)&gt;N('Ajustes'!$B$2)),"AVISO DESPUÉS DE AJUSTES; ","")&amp;IF(AND(D331="Decisión / selección del cliente",K331&lt;&gt;"Sí"),"DECISIÓN DEL CLIENTE - SIN VISTO BUENO ESCRITO; ","")&amp;IF(AND(D331="Material en espera",N(M331)=0),"MATERIAL EN ESPERA - SIN NUEVA FECHA; ","")&amp;IF(AND(N331="Sí",O331=""),"FALTA ORDEN DE CAMBIO - SIN NÚM.; ","")&amp;IF(F331="","DÍAS PERDIDOS EN BLANCO; ","")&amp;IF(AND(N(B331)&gt;0,C331="",TODAY()-N(B331)&gt;N('Ajustes'!$B$3)),"ABIERTO - SIN FECHA DE FIN; ","")="","",LEFT(IF(A331="","SIN OBRA; ",IF(COUNTIF('Obras'!$A$2:$A$51,A331)=0,"OBRA NO ESTÁ EN OBRAS; ",""))&amp;IF(N(B331)=0,"SIN FECHA DE INICIO; ","")&amp;IF(D331="","SIN CAUSA; ","")&amp;IF(OR(H331&lt;&gt;"Sí",NOT(OR(J331="Correo",J331="Mensaje de texto",J331="Carta",J331="Aplicación / portal"))),"SIN AVISO POR ESCRITO AL CLIENTE; ","")&amp;IF(AND(N(B331)&gt;0,N(I331)&gt;0,N(I331)-N(B331)&gt;N('Ajustes'!$B$2)),"AVISO DESPUÉS DE AJUSTES; ","")&amp;IF(AND(D331="Decisión / selección del cliente",K331&lt;&gt;"Sí"),"DECISIÓN DEL CLIENTE - SIN VISTO BUENO ESCRITO; ","")&amp;IF(AND(D331="Material en espera",N(M331)=0),"MATERIAL EN ESPERA - SIN NUEVA FECHA; ","")&amp;IF(AND(N331="Sí",O331=""),"FALTA ORDEN DE CAMBIO - SIN NÚM.; ","")&amp;IF(F331="","DÍAS PERDIDOS EN BLANCO; ","")&amp;IF(AND(N(B331)&gt;0,C331="",TODAY()-N(B331)&gt;N('Ajustes'!$B$3)),"ABIERTO - SIN FECHA DE FIN; ",""),LEN(IF(A331="","SIN OBRA; ",IF(COUNTIF('Obras'!$A$2:$A$51,A331)=0,"OBRA NO ESTÁ EN OBRAS; ",""))&amp;IF(N(B331)=0,"SIN FECHA DE INICIO; ","")&amp;IF(D331="","SIN CAUSA; ","")&amp;IF(OR(H331&lt;&gt;"Sí",NOT(OR(J331="Correo",J331="Mensaje de texto",J331="Carta",J331="Aplicación / portal"))),"SIN AVISO POR ESCRITO AL CLIENTE; ","")&amp;IF(AND(N(B331)&gt;0,N(I331)&gt;0,N(I331)-N(B331)&gt;N('Ajustes'!$B$2)),"AVISO DESPUÉS DE AJUSTES; ","")&amp;IF(AND(D331="Decisión / selección del cliente",K331&lt;&gt;"Sí"),"DECISIÓN DEL CLIENTE - SIN VISTO BUENO ESCRITO; ","")&amp;IF(AND(D331="Material en espera",N(M331)=0),"MATERIAL EN ESPERA - SIN NUEVA FECHA; ","")&amp;IF(AND(N331="Sí",O331=""),"FALTA ORDEN DE CAMBIO - SIN NÚM.; ","")&amp;IF(F331="","DÍAS PERDIDOS EN BLANCO; ","")&amp;IF(AND(N(B331)&gt;0,C331="",TODAY()-N(B331)&gt;N('Ajustes'!$B$3)),"ABIERTO - SIN FECHA DE FIN; ",""))-2)))</f>
        <v/>
      </c>
    </row>
    <row r="332">
      <c r="B332" s="7" t="n"/>
      <c r="C332" s="7" t="n"/>
      <c r="E332" s="8" t="n"/>
      <c r="G332" s="8" t="n"/>
      <c r="I332" s="7" t="n"/>
      <c r="M332" s="7" t="n"/>
      <c r="P332" s="9" t="n"/>
      <c r="R332" s="8">
        <f>IF(NOT(OR(A332&lt;&gt;"",B332&lt;&gt;"",E332&lt;&gt;"")),"",IF(IF(A332="","SIN OBRA; ",IF(COUNTIF('Obras'!$A$2:$A$51,A332)=0,"OBRA NO ESTÁ EN OBRAS; ",""))&amp;IF(N(B332)=0,"SIN FECHA DE INICIO; ","")&amp;IF(D332="","SIN CAUSA; ","")&amp;IF(OR(H332&lt;&gt;"Sí",NOT(OR(J332="Correo",J332="Mensaje de texto",J332="Carta",J332="Aplicación / portal"))),"SIN AVISO POR ESCRITO AL CLIENTE; ","")&amp;IF(AND(N(B332)&gt;0,N(I332)&gt;0,N(I332)-N(B332)&gt;N('Ajustes'!$B$2)),"AVISO DESPUÉS DE AJUSTES; ","")&amp;IF(AND(D332="Decisión / selección del cliente",K332&lt;&gt;"Sí"),"DECISIÓN DEL CLIENTE - SIN VISTO BUENO ESCRITO; ","")&amp;IF(AND(D332="Material en espera",N(M332)=0),"MATERIAL EN ESPERA - SIN NUEVA FECHA; ","")&amp;IF(AND(N332="Sí",O332=""),"FALTA ORDEN DE CAMBIO - SIN NÚM.; ","")&amp;IF(F332="","DÍAS PERDIDOS EN BLANCO; ","")&amp;IF(AND(N(B332)&gt;0,C332="",TODAY()-N(B332)&gt;N('Ajustes'!$B$3)),"ABIERTO - SIN FECHA DE FIN; ","")="","",LEFT(IF(A332="","SIN OBRA; ",IF(COUNTIF('Obras'!$A$2:$A$51,A332)=0,"OBRA NO ESTÁ EN OBRAS; ",""))&amp;IF(N(B332)=0,"SIN FECHA DE INICIO; ","")&amp;IF(D332="","SIN CAUSA; ","")&amp;IF(OR(H332&lt;&gt;"Sí",NOT(OR(J332="Correo",J332="Mensaje de texto",J332="Carta",J332="Aplicación / portal"))),"SIN AVISO POR ESCRITO AL CLIENTE; ","")&amp;IF(AND(N(B332)&gt;0,N(I332)&gt;0,N(I332)-N(B332)&gt;N('Ajustes'!$B$2)),"AVISO DESPUÉS DE AJUSTES; ","")&amp;IF(AND(D332="Decisión / selección del cliente",K332&lt;&gt;"Sí"),"DECISIÓN DEL CLIENTE - SIN VISTO BUENO ESCRITO; ","")&amp;IF(AND(D332="Material en espera",N(M332)=0),"MATERIAL EN ESPERA - SIN NUEVA FECHA; ","")&amp;IF(AND(N332="Sí",O332=""),"FALTA ORDEN DE CAMBIO - SIN NÚM.; ","")&amp;IF(F332="","DÍAS PERDIDOS EN BLANCO; ","")&amp;IF(AND(N(B332)&gt;0,C332="",TODAY()-N(B332)&gt;N('Ajustes'!$B$3)),"ABIERTO - SIN FECHA DE FIN; ",""),LEN(IF(A332="","SIN OBRA; ",IF(COUNTIF('Obras'!$A$2:$A$51,A332)=0,"OBRA NO ESTÁ EN OBRAS; ",""))&amp;IF(N(B332)=0,"SIN FECHA DE INICIO; ","")&amp;IF(D332="","SIN CAUSA; ","")&amp;IF(OR(H332&lt;&gt;"Sí",NOT(OR(J332="Correo",J332="Mensaje de texto",J332="Carta",J332="Aplicación / portal"))),"SIN AVISO POR ESCRITO AL CLIENTE; ","")&amp;IF(AND(N(B332)&gt;0,N(I332)&gt;0,N(I332)-N(B332)&gt;N('Ajustes'!$B$2)),"AVISO DESPUÉS DE AJUSTES; ","")&amp;IF(AND(D332="Decisión / selección del cliente",K332&lt;&gt;"Sí"),"DECISIÓN DEL CLIENTE - SIN VISTO BUENO ESCRITO; ","")&amp;IF(AND(D332="Material en espera",N(M332)=0),"MATERIAL EN ESPERA - SIN NUEVA FECHA; ","")&amp;IF(AND(N332="Sí",O332=""),"FALTA ORDEN DE CAMBIO - SIN NÚM.; ","")&amp;IF(F332="","DÍAS PERDIDOS EN BLANCO; ","")&amp;IF(AND(N(B332)&gt;0,C332="",TODAY()-N(B332)&gt;N('Ajustes'!$B$3)),"ABIERTO - SIN FECHA DE FIN; ",""))-2)))</f>
        <v/>
      </c>
    </row>
    <row r="333">
      <c r="B333" s="7" t="n"/>
      <c r="C333" s="7" t="n"/>
      <c r="E333" s="8" t="n"/>
      <c r="G333" s="8" t="n"/>
      <c r="I333" s="7" t="n"/>
      <c r="M333" s="7" t="n"/>
      <c r="P333" s="9" t="n"/>
      <c r="R333" s="8">
        <f>IF(NOT(OR(A333&lt;&gt;"",B333&lt;&gt;"",E333&lt;&gt;"")),"",IF(IF(A333="","SIN OBRA; ",IF(COUNTIF('Obras'!$A$2:$A$51,A333)=0,"OBRA NO ESTÁ EN OBRAS; ",""))&amp;IF(N(B333)=0,"SIN FECHA DE INICIO; ","")&amp;IF(D333="","SIN CAUSA; ","")&amp;IF(OR(H333&lt;&gt;"Sí",NOT(OR(J333="Correo",J333="Mensaje de texto",J333="Carta",J333="Aplicación / portal"))),"SIN AVISO POR ESCRITO AL CLIENTE; ","")&amp;IF(AND(N(B333)&gt;0,N(I333)&gt;0,N(I333)-N(B333)&gt;N('Ajustes'!$B$2)),"AVISO DESPUÉS DE AJUSTES; ","")&amp;IF(AND(D333="Decisión / selección del cliente",K333&lt;&gt;"Sí"),"DECISIÓN DEL CLIENTE - SIN VISTO BUENO ESCRITO; ","")&amp;IF(AND(D333="Material en espera",N(M333)=0),"MATERIAL EN ESPERA - SIN NUEVA FECHA; ","")&amp;IF(AND(N333="Sí",O333=""),"FALTA ORDEN DE CAMBIO - SIN NÚM.; ","")&amp;IF(F333="","DÍAS PERDIDOS EN BLANCO; ","")&amp;IF(AND(N(B333)&gt;0,C333="",TODAY()-N(B333)&gt;N('Ajustes'!$B$3)),"ABIERTO - SIN FECHA DE FIN; ","")="","",LEFT(IF(A333="","SIN OBRA; ",IF(COUNTIF('Obras'!$A$2:$A$51,A333)=0,"OBRA NO ESTÁ EN OBRAS; ",""))&amp;IF(N(B333)=0,"SIN FECHA DE INICIO; ","")&amp;IF(D333="","SIN CAUSA; ","")&amp;IF(OR(H333&lt;&gt;"Sí",NOT(OR(J333="Correo",J333="Mensaje de texto",J333="Carta",J333="Aplicación / portal"))),"SIN AVISO POR ESCRITO AL CLIENTE; ","")&amp;IF(AND(N(B333)&gt;0,N(I333)&gt;0,N(I333)-N(B333)&gt;N('Ajustes'!$B$2)),"AVISO DESPUÉS DE AJUSTES; ","")&amp;IF(AND(D333="Decisión / selección del cliente",K333&lt;&gt;"Sí"),"DECISIÓN DEL CLIENTE - SIN VISTO BUENO ESCRITO; ","")&amp;IF(AND(D333="Material en espera",N(M333)=0),"MATERIAL EN ESPERA - SIN NUEVA FECHA; ","")&amp;IF(AND(N333="Sí",O333=""),"FALTA ORDEN DE CAMBIO - SIN NÚM.; ","")&amp;IF(F333="","DÍAS PERDIDOS EN BLANCO; ","")&amp;IF(AND(N(B333)&gt;0,C333="",TODAY()-N(B333)&gt;N('Ajustes'!$B$3)),"ABIERTO - SIN FECHA DE FIN; ",""),LEN(IF(A333="","SIN OBRA; ",IF(COUNTIF('Obras'!$A$2:$A$51,A333)=0,"OBRA NO ESTÁ EN OBRAS; ",""))&amp;IF(N(B333)=0,"SIN FECHA DE INICIO; ","")&amp;IF(D333="","SIN CAUSA; ","")&amp;IF(OR(H333&lt;&gt;"Sí",NOT(OR(J333="Correo",J333="Mensaje de texto",J333="Carta",J333="Aplicación / portal"))),"SIN AVISO POR ESCRITO AL CLIENTE; ","")&amp;IF(AND(N(B333)&gt;0,N(I333)&gt;0,N(I333)-N(B333)&gt;N('Ajustes'!$B$2)),"AVISO DESPUÉS DE AJUSTES; ","")&amp;IF(AND(D333="Decisión / selección del cliente",K333&lt;&gt;"Sí"),"DECISIÓN DEL CLIENTE - SIN VISTO BUENO ESCRITO; ","")&amp;IF(AND(D333="Material en espera",N(M333)=0),"MATERIAL EN ESPERA - SIN NUEVA FECHA; ","")&amp;IF(AND(N333="Sí",O333=""),"FALTA ORDEN DE CAMBIO - SIN NÚM.; ","")&amp;IF(F333="","DÍAS PERDIDOS EN BLANCO; ","")&amp;IF(AND(N(B333)&gt;0,C333="",TODAY()-N(B333)&gt;N('Ajustes'!$B$3)),"ABIERTO - SIN FECHA DE FIN; ",""))-2)))</f>
        <v/>
      </c>
    </row>
    <row r="334">
      <c r="B334" s="7" t="n"/>
      <c r="C334" s="7" t="n"/>
      <c r="E334" s="8" t="n"/>
      <c r="G334" s="8" t="n"/>
      <c r="I334" s="7" t="n"/>
      <c r="M334" s="7" t="n"/>
      <c r="P334" s="9" t="n"/>
      <c r="R334" s="8">
        <f>IF(NOT(OR(A334&lt;&gt;"",B334&lt;&gt;"",E334&lt;&gt;"")),"",IF(IF(A334="","SIN OBRA; ",IF(COUNTIF('Obras'!$A$2:$A$51,A334)=0,"OBRA NO ESTÁ EN OBRAS; ",""))&amp;IF(N(B334)=0,"SIN FECHA DE INICIO; ","")&amp;IF(D334="","SIN CAUSA; ","")&amp;IF(OR(H334&lt;&gt;"Sí",NOT(OR(J334="Correo",J334="Mensaje de texto",J334="Carta",J334="Aplicación / portal"))),"SIN AVISO POR ESCRITO AL CLIENTE; ","")&amp;IF(AND(N(B334)&gt;0,N(I334)&gt;0,N(I334)-N(B334)&gt;N('Ajustes'!$B$2)),"AVISO DESPUÉS DE AJUSTES; ","")&amp;IF(AND(D334="Decisión / selección del cliente",K334&lt;&gt;"Sí"),"DECISIÓN DEL CLIENTE - SIN VISTO BUENO ESCRITO; ","")&amp;IF(AND(D334="Material en espera",N(M334)=0),"MATERIAL EN ESPERA - SIN NUEVA FECHA; ","")&amp;IF(AND(N334="Sí",O334=""),"FALTA ORDEN DE CAMBIO - SIN NÚM.; ","")&amp;IF(F334="","DÍAS PERDIDOS EN BLANCO; ","")&amp;IF(AND(N(B334)&gt;0,C334="",TODAY()-N(B334)&gt;N('Ajustes'!$B$3)),"ABIERTO - SIN FECHA DE FIN; ","")="","",LEFT(IF(A334="","SIN OBRA; ",IF(COUNTIF('Obras'!$A$2:$A$51,A334)=0,"OBRA NO ESTÁ EN OBRAS; ",""))&amp;IF(N(B334)=0,"SIN FECHA DE INICIO; ","")&amp;IF(D334="","SIN CAUSA; ","")&amp;IF(OR(H334&lt;&gt;"Sí",NOT(OR(J334="Correo",J334="Mensaje de texto",J334="Carta",J334="Aplicación / portal"))),"SIN AVISO POR ESCRITO AL CLIENTE; ","")&amp;IF(AND(N(B334)&gt;0,N(I334)&gt;0,N(I334)-N(B334)&gt;N('Ajustes'!$B$2)),"AVISO DESPUÉS DE AJUSTES; ","")&amp;IF(AND(D334="Decisión / selección del cliente",K334&lt;&gt;"Sí"),"DECISIÓN DEL CLIENTE - SIN VISTO BUENO ESCRITO; ","")&amp;IF(AND(D334="Material en espera",N(M334)=0),"MATERIAL EN ESPERA - SIN NUEVA FECHA; ","")&amp;IF(AND(N334="Sí",O334=""),"FALTA ORDEN DE CAMBIO - SIN NÚM.; ","")&amp;IF(F334="","DÍAS PERDIDOS EN BLANCO; ","")&amp;IF(AND(N(B334)&gt;0,C334="",TODAY()-N(B334)&gt;N('Ajustes'!$B$3)),"ABIERTO - SIN FECHA DE FIN; ",""),LEN(IF(A334="","SIN OBRA; ",IF(COUNTIF('Obras'!$A$2:$A$51,A334)=0,"OBRA NO ESTÁ EN OBRAS; ",""))&amp;IF(N(B334)=0,"SIN FECHA DE INICIO; ","")&amp;IF(D334="","SIN CAUSA; ","")&amp;IF(OR(H334&lt;&gt;"Sí",NOT(OR(J334="Correo",J334="Mensaje de texto",J334="Carta",J334="Aplicación / portal"))),"SIN AVISO POR ESCRITO AL CLIENTE; ","")&amp;IF(AND(N(B334)&gt;0,N(I334)&gt;0,N(I334)-N(B334)&gt;N('Ajustes'!$B$2)),"AVISO DESPUÉS DE AJUSTES; ","")&amp;IF(AND(D334="Decisión / selección del cliente",K334&lt;&gt;"Sí"),"DECISIÓN DEL CLIENTE - SIN VISTO BUENO ESCRITO; ","")&amp;IF(AND(D334="Material en espera",N(M334)=0),"MATERIAL EN ESPERA - SIN NUEVA FECHA; ","")&amp;IF(AND(N334="Sí",O334=""),"FALTA ORDEN DE CAMBIO - SIN NÚM.; ","")&amp;IF(F334="","DÍAS PERDIDOS EN BLANCO; ","")&amp;IF(AND(N(B334)&gt;0,C334="",TODAY()-N(B334)&gt;N('Ajustes'!$B$3)),"ABIERTO - SIN FECHA DE FIN; ",""))-2)))</f>
        <v/>
      </c>
    </row>
    <row r="335">
      <c r="B335" s="7" t="n"/>
      <c r="C335" s="7" t="n"/>
      <c r="E335" s="8" t="n"/>
      <c r="G335" s="8" t="n"/>
      <c r="I335" s="7" t="n"/>
      <c r="M335" s="7" t="n"/>
      <c r="P335" s="9" t="n"/>
      <c r="R335" s="8">
        <f>IF(NOT(OR(A335&lt;&gt;"",B335&lt;&gt;"",E335&lt;&gt;"")),"",IF(IF(A335="","SIN OBRA; ",IF(COUNTIF('Obras'!$A$2:$A$51,A335)=0,"OBRA NO ESTÁ EN OBRAS; ",""))&amp;IF(N(B335)=0,"SIN FECHA DE INICIO; ","")&amp;IF(D335="","SIN CAUSA; ","")&amp;IF(OR(H335&lt;&gt;"Sí",NOT(OR(J335="Correo",J335="Mensaje de texto",J335="Carta",J335="Aplicación / portal"))),"SIN AVISO POR ESCRITO AL CLIENTE; ","")&amp;IF(AND(N(B335)&gt;0,N(I335)&gt;0,N(I335)-N(B335)&gt;N('Ajustes'!$B$2)),"AVISO DESPUÉS DE AJUSTES; ","")&amp;IF(AND(D335="Decisión / selección del cliente",K335&lt;&gt;"Sí"),"DECISIÓN DEL CLIENTE - SIN VISTO BUENO ESCRITO; ","")&amp;IF(AND(D335="Material en espera",N(M335)=0),"MATERIAL EN ESPERA - SIN NUEVA FECHA; ","")&amp;IF(AND(N335="Sí",O335=""),"FALTA ORDEN DE CAMBIO - SIN NÚM.; ","")&amp;IF(F335="","DÍAS PERDIDOS EN BLANCO; ","")&amp;IF(AND(N(B335)&gt;0,C335="",TODAY()-N(B335)&gt;N('Ajustes'!$B$3)),"ABIERTO - SIN FECHA DE FIN; ","")="","",LEFT(IF(A335="","SIN OBRA; ",IF(COUNTIF('Obras'!$A$2:$A$51,A335)=0,"OBRA NO ESTÁ EN OBRAS; ",""))&amp;IF(N(B335)=0,"SIN FECHA DE INICIO; ","")&amp;IF(D335="","SIN CAUSA; ","")&amp;IF(OR(H335&lt;&gt;"Sí",NOT(OR(J335="Correo",J335="Mensaje de texto",J335="Carta",J335="Aplicación / portal"))),"SIN AVISO POR ESCRITO AL CLIENTE; ","")&amp;IF(AND(N(B335)&gt;0,N(I335)&gt;0,N(I335)-N(B335)&gt;N('Ajustes'!$B$2)),"AVISO DESPUÉS DE AJUSTES; ","")&amp;IF(AND(D335="Decisión / selección del cliente",K335&lt;&gt;"Sí"),"DECISIÓN DEL CLIENTE - SIN VISTO BUENO ESCRITO; ","")&amp;IF(AND(D335="Material en espera",N(M335)=0),"MATERIAL EN ESPERA - SIN NUEVA FECHA; ","")&amp;IF(AND(N335="Sí",O335=""),"FALTA ORDEN DE CAMBIO - SIN NÚM.; ","")&amp;IF(F335="","DÍAS PERDIDOS EN BLANCO; ","")&amp;IF(AND(N(B335)&gt;0,C335="",TODAY()-N(B335)&gt;N('Ajustes'!$B$3)),"ABIERTO - SIN FECHA DE FIN; ",""),LEN(IF(A335="","SIN OBRA; ",IF(COUNTIF('Obras'!$A$2:$A$51,A335)=0,"OBRA NO ESTÁ EN OBRAS; ",""))&amp;IF(N(B335)=0,"SIN FECHA DE INICIO; ","")&amp;IF(D335="","SIN CAUSA; ","")&amp;IF(OR(H335&lt;&gt;"Sí",NOT(OR(J335="Correo",J335="Mensaje de texto",J335="Carta",J335="Aplicación / portal"))),"SIN AVISO POR ESCRITO AL CLIENTE; ","")&amp;IF(AND(N(B335)&gt;0,N(I335)&gt;0,N(I335)-N(B335)&gt;N('Ajustes'!$B$2)),"AVISO DESPUÉS DE AJUSTES; ","")&amp;IF(AND(D335="Decisión / selección del cliente",K335&lt;&gt;"Sí"),"DECISIÓN DEL CLIENTE - SIN VISTO BUENO ESCRITO; ","")&amp;IF(AND(D335="Material en espera",N(M335)=0),"MATERIAL EN ESPERA - SIN NUEVA FECHA; ","")&amp;IF(AND(N335="Sí",O335=""),"FALTA ORDEN DE CAMBIO - SIN NÚM.; ","")&amp;IF(F335="","DÍAS PERDIDOS EN BLANCO; ","")&amp;IF(AND(N(B335)&gt;0,C335="",TODAY()-N(B335)&gt;N('Ajustes'!$B$3)),"ABIERTO - SIN FECHA DE FIN; ",""))-2)))</f>
        <v/>
      </c>
    </row>
    <row r="336">
      <c r="B336" s="7" t="n"/>
      <c r="C336" s="7" t="n"/>
      <c r="E336" s="8" t="n"/>
      <c r="G336" s="8" t="n"/>
      <c r="I336" s="7" t="n"/>
      <c r="M336" s="7" t="n"/>
      <c r="P336" s="9" t="n"/>
      <c r="R336" s="8">
        <f>IF(NOT(OR(A336&lt;&gt;"",B336&lt;&gt;"",E336&lt;&gt;"")),"",IF(IF(A336="","SIN OBRA; ",IF(COUNTIF('Obras'!$A$2:$A$51,A336)=0,"OBRA NO ESTÁ EN OBRAS; ",""))&amp;IF(N(B336)=0,"SIN FECHA DE INICIO; ","")&amp;IF(D336="","SIN CAUSA; ","")&amp;IF(OR(H336&lt;&gt;"Sí",NOT(OR(J336="Correo",J336="Mensaje de texto",J336="Carta",J336="Aplicación / portal"))),"SIN AVISO POR ESCRITO AL CLIENTE; ","")&amp;IF(AND(N(B336)&gt;0,N(I336)&gt;0,N(I336)-N(B336)&gt;N('Ajustes'!$B$2)),"AVISO DESPUÉS DE AJUSTES; ","")&amp;IF(AND(D336="Decisión / selección del cliente",K336&lt;&gt;"Sí"),"DECISIÓN DEL CLIENTE - SIN VISTO BUENO ESCRITO; ","")&amp;IF(AND(D336="Material en espera",N(M336)=0),"MATERIAL EN ESPERA - SIN NUEVA FECHA; ","")&amp;IF(AND(N336="Sí",O336=""),"FALTA ORDEN DE CAMBIO - SIN NÚM.; ","")&amp;IF(F336="","DÍAS PERDIDOS EN BLANCO; ","")&amp;IF(AND(N(B336)&gt;0,C336="",TODAY()-N(B336)&gt;N('Ajustes'!$B$3)),"ABIERTO - SIN FECHA DE FIN; ","")="","",LEFT(IF(A336="","SIN OBRA; ",IF(COUNTIF('Obras'!$A$2:$A$51,A336)=0,"OBRA NO ESTÁ EN OBRAS; ",""))&amp;IF(N(B336)=0,"SIN FECHA DE INICIO; ","")&amp;IF(D336="","SIN CAUSA; ","")&amp;IF(OR(H336&lt;&gt;"Sí",NOT(OR(J336="Correo",J336="Mensaje de texto",J336="Carta",J336="Aplicación / portal"))),"SIN AVISO POR ESCRITO AL CLIENTE; ","")&amp;IF(AND(N(B336)&gt;0,N(I336)&gt;0,N(I336)-N(B336)&gt;N('Ajustes'!$B$2)),"AVISO DESPUÉS DE AJUSTES; ","")&amp;IF(AND(D336="Decisión / selección del cliente",K336&lt;&gt;"Sí"),"DECISIÓN DEL CLIENTE - SIN VISTO BUENO ESCRITO; ","")&amp;IF(AND(D336="Material en espera",N(M336)=0),"MATERIAL EN ESPERA - SIN NUEVA FECHA; ","")&amp;IF(AND(N336="Sí",O336=""),"FALTA ORDEN DE CAMBIO - SIN NÚM.; ","")&amp;IF(F336="","DÍAS PERDIDOS EN BLANCO; ","")&amp;IF(AND(N(B336)&gt;0,C336="",TODAY()-N(B336)&gt;N('Ajustes'!$B$3)),"ABIERTO - SIN FECHA DE FIN; ",""),LEN(IF(A336="","SIN OBRA; ",IF(COUNTIF('Obras'!$A$2:$A$51,A336)=0,"OBRA NO ESTÁ EN OBRAS; ",""))&amp;IF(N(B336)=0,"SIN FECHA DE INICIO; ","")&amp;IF(D336="","SIN CAUSA; ","")&amp;IF(OR(H336&lt;&gt;"Sí",NOT(OR(J336="Correo",J336="Mensaje de texto",J336="Carta",J336="Aplicación / portal"))),"SIN AVISO POR ESCRITO AL CLIENTE; ","")&amp;IF(AND(N(B336)&gt;0,N(I336)&gt;0,N(I336)-N(B336)&gt;N('Ajustes'!$B$2)),"AVISO DESPUÉS DE AJUSTES; ","")&amp;IF(AND(D336="Decisión / selección del cliente",K336&lt;&gt;"Sí"),"DECISIÓN DEL CLIENTE - SIN VISTO BUENO ESCRITO; ","")&amp;IF(AND(D336="Material en espera",N(M336)=0),"MATERIAL EN ESPERA - SIN NUEVA FECHA; ","")&amp;IF(AND(N336="Sí",O336=""),"FALTA ORDEN DE CAMBIO - SIN NÚM.; ","")&amp;IF(F336="","DÍAS PERDIDOS EN BLANCO; ","")&amp;IF(AND(N(B336)&gt;0,C336="",TODAY()-N(B336)&gt;N('Ajustes'!$B$3)),"ABIERTO - SIN FECHA DE FIN; ",""))-2)))</f>
        <v/>
      </c>
    </row>
    <row r="337">
      <c r="B337" s="7" t="n"/>
      <c r="C337" s="7" t="n"/>
      <c r="E337" s="8" t="n"/>
      <c r="G337" s="8" t="n"/>
      <c r="I337" s="7" t="n"/>
      <c r="M337" s="7" t="n"/>
      <c r="P337" s="9" t="n"/>
      <c r="R337" s="8">
        <f>IF(NOT(OR(A337&lt;&gt;"",B337&lt;&gt;"",E337&lt;&gt;"")),"",IF(IF(A337="","SIN OBRA; ",IF(COUNTIF('Obras'!$A$2:$A$51,A337)=0,"OBRA NO ESTÁ EN OBRAS; ",""))&amp;IF(N(B337)=0,"SIN FECHA DE INICIO; ","")&amp;IF(D337="","SIN CAUSA; ","")&amp;IF(OR(H337&lt;&gt;"Sí",NOT(OR(J337="Correo",J337="Mensaje de texto",J337="Carta",J337="Aplicación / portal"))),"SIN AVISO POR ESCRITO AL CLIENTE; ","")&amp;IF(AND(N(B337)&gt;0,N(I337)&gt;0,N(I337)-N(B337)&gt;N('Ajustes'!$B$2)),"AVISO DESPUÉS DE AJUSTES; ","")&amp;IF(AND(D337="Decisión / selección del cliente",K337&lt;&gt;"Sí"),"DECISIÓN DEL CLIENTE - SIN VISTO BUENO ESCRITO; ","")&amp;IF(AND(D337="Material en espera",N(M337)=0),"MATERIAL EN ESPERA - SIN NUEVA FECHA; ","")&amp;IF(AND(N337="Sí",O337=""),"FALTA ORDEN DE CAMBIO - SIN NÚM.; ","")&amp;IF(F337="","DÍAS PERDIDOS EN BLANCO; ","")&amp;IF(AND(N(B337)&gt;0,C337="",TODAY()-N(B337)&gt;N('Ajustes'!$B$3)),"ABIERTO - SIN FECHA DE FIN; ","")="","",LEFT(IF(A337="","SIN OBRA; ",IF(COUNTIF('Obras'!$A$2:$A$51,A337)=0,"OBRA NO ESTÁ EN OBRAS; ",""))&amp;IF(N(B337)=0,"SIN FECHA DE INICIO; ","")&amp;IF(D337="","SIN CAUSA; ","")&amp;IF(OR(H337&lt;&gt;"Sí",NOT(OR(J337="Correo",J337="Mensaje de texto",J337="Carta",J337="Aplicación / portal"))),"SIN AVISO POR ESCRITO AL CLIENTE; ","")&amp;IF(AND(N(B337)&gt;0,N(I337)&gt;0,N(I337)-N(B337)&gt;N('Ajustes'!$B$2)),"AVISO DESPUÉS DE AJUSTES; ","")&amp;IF(AND(D337="Decisión / selección del cliente",K337&lt;&gt;"Sí"),"DECISIÓN DEL CLIENTE - SIN VISTO BUENO ESCRITO; ","")&amp;IF(AND(D337="Material en espera",N(M337)=0),"MATERIAL EN ESPERA - SIN NUEVA FECHA; ","")&amp;IF(AND(N337="Sí",O337=""),"FALTA ORDEN DE CAMBIO - SIN NÚM.; ","")&amp;IF(F337="","DÍAS PERDIDOS EN BLANCO; ","")&amp;IF(AND(N(B337)&gt;0,C337="",TODAY()-N(B337)&gt;N('Ajustes'!$B$3)),"ABIERTO - SIN FECHA DE FIN; ",""),LEN(IF(A337="","SIN OBRA; ",IF(COUNTIF('Obras'!$A$2:$A$51,A337)=0,"OBRA NO ESTÁ EN OBRAS; ",""))&amp;IF(N(B337)=0,"SIN FECHA DE INICIO; ","")&amp;IF(D337="","SIN CAUSA; ","")&amp;IF(OR(H337&lt;&gt;"Sí",NOT(OR(J337="Correo",J337="Mensaje de texto",J337="Carta",J337="Aplicación / portal"))),"SIN AVISO POR ESCRITO AL CLIENTE; ","")&amp;IF(AND(N(B337)&gt;0,N(I337)&gt;0,N(I337)-N(B337)&gt;N('Ajustes'!$B$2)),"AVISO DESPUÉS DE AJUSTES; ","")&amp;IF(AND(D337="Decisión / selección del cliente",K337&lt;&gt;"Sí"),"DECISIÓN DEL CLIENTE - SIN VISTO BUENO ESCRITO; ","")&amp;IF(AND(D337="Material en espera",N(M337)=0),"MATERIAL EN ESPERA - SIN NUEVA FECHA; ","")&amp;IF(AND(N337="Sí",O337=""),"FALTA ORDEN DE CAMBIO - SIN NÚM.; ","")&amp;IF(F337="","DÍAS PERDIDOS EN BLANCO; ","")&amp;IF(AND(N(B337)&gt;0,C337="",TODAY()-N(B337)&gt;N('Ajustes'!$B$3)),"ABIERTO - SIN FECHA DE FIN; ",""))-2)))</f>
        <v/>
      </c>
    </row>
    <row r="338">
      <c r="B338" s="7" t="n"/>
      <c r="C338" s="7" t="n"/>
      <c r="E338" s="8" t="n"/>
      <c r="G338" s="8" t="n"/>
      <c r="I338" s="7" t="n"/>
      <c r="M338" s="7" t="n"/>
      <c r="P338" s="9" t="n"/>
      <c r="R338" s="8">
        <f>IF(NOT(OR(A338&lt;&gt;"",B338&lt;&gt;"",E338&lt;&gt;"")),"",IF(IF(A338="","SIN OBRA; ",IF(COUNTIF('Obras'!$A$2:$A$51,A338)=0,"OBRA NO ESTÁ EN OBRAS; ",""))&amp;IF(N(B338)=0,"SIN FECHA DE INICIO; ","")&amp;IF(D338="","SIN CAUSA; ","")&amp;IF(OR(H338&lt;&gt;"Sí",NOT(OR(J338="Correo",J338="Mensaje de texto",J338="Carta",J338="Aplicación / portal"))),"SIN AVISO POR ESCRITO AL CLIENTE; ","")&amp;IF(AND(N(B338)&gt;0,N(I338)&gt;0,N(I338)-N(B338)&gt;N('Ajustes'!$B$2)),"AVISO DESPUÉS DE AJUSTES; ","")&amp;IF(AND(D338="Decisión / selección del cliente",K338&lt;&gt;"Sí"),"DECISIÓN DEL CLIENTE - SIN VISTO BUENO ESCRITO; ","")&amp;IF(AND(D338="Material en espera",N(M338)=0),"MATERIAL EN ESPERA - SIN NUEVA FECHA; ","")&amp;IF(AND(N338="Sí",O338=""),"FALTA ORDEN DE CAMBIO - SIN NÚM.; ","")&amp;IF(F338="","DÍAS PERDIDOS EN BLANCO; ","")&amp;IF(AND(N(B338)&gt;0,C338="",TODAY()-N(B338)&gt;N('Ajustes'!$B$3)),"ABIERTO - SIN FECHA DE FIN; ","")="","",LEFT(IF(A338="","SIN OBRA; ",IF(COUNTIF('Obras'!$A$2:$A$51,A338)=0,"OBRA NO ESTÁ EN OBRAS; ",""))&amp;IF(N(B338)=0,"SIN FECHA DE INICIO; ","")&amp;IF(D338="","SIN CAUSA; ","")&amp;IF(OR(H338&lt;&gt;"Sí",NOT(OR(J338="Correo",J338="Mensaje de texto",J338="Carta",J338="Aplicación / portal"))),"SIN AVISO POR ESCRITO AL CLIENTE; ","")&amp;IF(AND(N(B338)&gt;0,N(I338)&gt;0,N(I338)-N(B338)&gt;N('Ajustes'!$B$2)),"AVISO DESPUÉS DE AJUSTES; ","")&amp;IF(AND(D338="Decisión / selección del cliente",K338&lt;&gt;"Sí"),"DECISIÓN DEL CLIENTE - SIN VISTO BUENO ESCRITO; ","")&amp;IF(AND(D338="Material en espera",N(M338)=0),"MATERIAL EN ESPERA - SIN NUEVA FECHA; ","")&amp;IF(AND(N338="Sí",O338=""),"FALTA ORDEN DE CAMBIO - SIN NÚM.; ","")&amp;IF(F338="","DÍAS PERDIDOS EN BLANCO; ","")&amp;IF(AND(N(B338)&gt;0,C338="",TODAY()-N(B338)&gt;N('Ajustes'!$B$3)),"ABIERTO - SIN FECHA DE FIN; ",""),LEN(IF(A338="","SIN OBRA; ",IF(COUNTIF('Obras'!$A$2:$A$51,A338)=0,"OBRA NO ESTÁ EN OBRAS; ",""))&amp;IF(N(B338)=0,"SIN FECHA DE INICIO; ","")&amp;IF(D338="","SIN CAUSA; ","")&amp;IF(OR(H338&lt;&gt;"Sí",NOT(OR(J338="Correo",J338="Mensaje de texto",J338="Carta",J338="Aplicación / portal"))),"SIN AVISO POR ESCRITO AL CLIENTE; ","")&amp;IF(AND(N(B338)&gt;0,N(I338)&gt;0,N(I338)-N(B338)&gt;N('Ajustes'!$B$2)),"AVISO DESPUÉS DE AJUSTES; ","")&amp;IF(AND(D338="Decisión / selección del cliente",K338&lt;&gt;"Sí"),"DECISIÓN DEL CLIENTE - SIN VISTO BUENO ESCRITO; ","")&amp;IF(AND(D338="Material en espera",N(M338)=0),"MATERIAL EN ESPERA - SIN NUEVA FECHA; ","")&amp;IF(AND(N338="Sí",O338=""),"FALTA ORDEN DE CAMBIO - SIN NÚM.; ","")&amp;IF(F338="","DÍAS PERDIDOS EN BLANCO; ","")&amp;IF(AND(N(B338)&gt;0,C338="",TODAY()-N(B338)&gt;N('Ajustes'!$B$3)),"ABIERTO - SIN FECHA DE FIN; ",""))-2)))</f>
        <v/>
      </c>
    </row>
    <row r="339">
      <c r="B339" s="7" t="n"/>
      <c r="C339" s="7" t="n"/>
      <c r="E339" s="8" t="n"/>
      <c r="G339" s="8" t="n"/>
      <c r="I339" s="7" t="n"/>
      <c r="M339" s="7" t="n"/>
      <c r="P339" s="9" t="n"/>
      <c r="R339" s="8">
        <f>IF(NOT(OR(A339&lt;&gt;"",B339&lt;&gt;"",E339&lt;&gt;"")),"",IF(IF(A339="","SIN OBRA; ",IF(COUNTIF('Obras'!$A$2:$A$51,A339)=0,"OBRA NO ESTÁ EN OBRAS; ",""))&amp;IF(N(B339)=0,"SIN FECHA DE INICIO; ","")&amp;IF(D339="","SIN CAUSA; ","")&amp;IF(OR(H339&lt;&gt;"Sí",NOT(OR(J339="Correo",J339="Mensaje de texto",J339="Carta",J339="Aplicación / portal"))),"SIN AVISO POR ESCRITO AL CLIENTE; ","")&amp;IF(AND(N(B339)&gt;0,N(I339)&gt;0,N(I339)-N(B339)&gt;N('Ajustes'!$B$2)),"AVISO DESPUÉS DE AJUSTES; ","")&amp;IF(AND(D339="Decisión / selección del cliente",K339&lt;&gt;"Sí"),"DECISIÓN DEL CLIENTE - SIN VISTO BUENO ESCRITO; ","")&amp;IF(AND(D339="Material en espera",N(M339)=0),"MATERIAL EN ESPERA - SIN NUEVA FECHA; ","")&amp;IF(AND(N339="Sí",O339=""),"FALTA ORDEN DE CAMBIO - SIN NÚM.; ","")&amp;IF(F339="","DÍAS PERDIDOS EN BLANCO; ","")&amp;IF(AND(N(B339)&gt;0,C339="",TODAY()-N(B339)&gt;N('Ajustes'!$B$3)),"ABIERTO - SIN FECHA DE FIN; ","")="","",LEFT(IF(A339="","SIN OBRA; ",IF(COUNTIF('Obras'!$A$2:$A$51,A339)=0,"OBRA NO ESTÁ EN OBRAS; ",""))&amp;IF(N(B339)=0,"SIN FECHA DE INICIO; ","")&amp;IF(D339="","SIN CAUSA; ","")&amp;IF(OR(H339&lt;&gt;"Sí",NOT(OR(J339="Correo",J339="Mensaje de texto",J339="Carta",J339="Aplicación / portal"))),"SIN AVISO POR ESCRITO AL CLIENTE; ","")&amp;IF(AND(N(B339)&gt;0,N(I339)&gt;0,N(I339)-N(B339)&gt;N('Ajustes'!$B$2)),"AVISO DESPUÉS DE AJUSTES; ","")&amp;IF(AND(D339="Decisión / selección del cliente",K339&lt;&gt;"Sí"),"DECISIÓN DEL CLIENTE - SIN VISTO BUENO ESCRITO; ","")&amp;IF(AND(D339="Material en espera",N(M339)=0),"MATERIAL EN ESPERA - SIN NUEVA FECHA; ","")&amp;IF(AND(N339="Sí",O339=""),"FALTA ORDEN DE CAMBIO - SIN NÚM.; ","")&amp;IF(F339="","DÍAS PERDIDOS EN BLANCO; ","")&amp;IF(AND(N(B339)&gt;0,C339="",TODAY()-N(B339)&gt;N('Ajustes'!$B$3)),"ABIERTO - SIN FECHA DE FIN; ",""),LEN(IF(A339="","SIN OBRA; ",IF(COUNTIF('Obras'!$A$2:$A$51,A339)=0,"OBRA NO ESTÁ EN OBRAS; ",""))&amp;IF(N(B339)=0,"SIN FECHA DE INICIO; ","")&amp;IF(D339="","SIN CAUSA; ","")&amp;IF(OR(H339&lt;&gt;"Sí",NOT(OR(J339="Correo",J339="Mensaje de texto",J339="Carta",J339="Aplicación / portal"))),"SIN AVISO POR ESCRITO AL CLIENTE; ","")&amp;IF(AND(N(B339)&gt;0,N(I339)&gt;0,N(I339)-N(B339)&gt;N('Ajustes'!$B$2)),"AVISO DESPUÉS DE AJUSTES; ","")&amp;IF(AND(D339="Decisión / selección del cliente",K339&lt;&gt;"Sí"),"DECISIÓN DEL CLIENTE - SIN VISTO BUENO ESCRITO; ","")&amp;IF(AND(D339="Material en espera",N(M339)=0),"MATERIAL EN ESPERA - SIN NUEVA FECHA; ","")&amp;IF(AND(N339="Sí",O339=""),"FALTA ORDEN DE CAMBIO - SIN NÚM.; ","")&amp;IF(F339="","DÍAS PERDIDOS EN BLANCO; ","")&amp;IF(AND(N(B339)&gt;0,C339="",TODAY()-N(B339)&gt;N('Ajustes'!$B$3)),"ABIERTO - SIN FECHA DE FIN; ",""))-2)))</f>
        <v/>
      </c>
    </row>
    <row r="340">
      <c r="B340" s="7" t="n"/>
      <c r="C340" s="7" t="n"/>
      <c r="E340" s="8" t="n"/>
      <c r="G340" s="8" t="n"/>
      <c r="I340" s="7" t="n"/>
      <c r="M340" s="7" t="n"/>
      <c r="P340" s="9" t="n"/>
      <c r="R340" s="8">
        <f>IF(NOT(OR(A340&lt;&gt;"",B340&lt;&gt;"",E340&lt;&gt;"")),"",IF(IF(A340="","SIN OBRA; ",IF(COUNTIF('Obras'!$A$2:$A$51,A340)=0,"OBRA NO ESTÁ EN OBRAS; ",""))&amp;IF(N(B340)=0,"SIN FECHA DE INICIO; ","")&amp;IF(D340="","SIN CAUSA; ","")&amp;IF(OR(H340&lt;&gt;"Sí",NOT(OR(J340="Correo",J340="Mensaje de texto",J340="Carta",J340="Aplicación / portal"))),"SIN AVISO POR ESCRITO AL CLIENTE; ","")&amp;IF(AND(N(B340)&gt;0,N(I340)&gt;0,N(I340)-N(B340)&gt;N('Ajustes'!$B$2)),"AVISO DESPUÉS DE AJUSTES; ","")&amp;IF(AND(D340="Decisión / selección del cliente",K340&lt;&gt;"Sí"),"DECISIÓN DEL CLIENTE - SIN VISTO BUENO ESCRITO; ","")&amp;IF(AND(D340="Material en espera",N(M340)=0),"MATERIAL EN ESPERA - SIN NUEVA FECHA; ","")&amp;IF(AND(N340="Sí",O340=""),"FALTA ORDEN DE CAMBIO - SIN NÚM.; ","")&amp;IF(F340="","DÍAS PERDIDOS EN BLANCO; ","")&amp;IF(AND(N(B340)&gt;0,C340="",TODAY()-N(B340)&gt;N('Ajustes'!$B$3)),"ABIERTO - SIN FECHA DE FIN; ","")="","",LEFT(IF(A340="","SIN OBRA; ",IF(COUNTIF('Obras'!$A$2:$A$51,A340)=0,"OBRA NO ESTÁ EN OBRAS; ",""))&amp;IF(N(B340)=0,"SIN FECHA DE INICIO; ","")&amp;IF(D340="","SIN CAUSA; ","")&amp;IF(OR(H340&lt;&gt;"Sí",NOT(OR(J340="Correo",J340="Mensaje de texto",J340="Carta",J340="Aplicación / portal"))),"SIN AVISO POR ESCRITO AL CLIENTE; ","")&amp;IF(AND(N(B340)&gt;0,N(I340)&gt;0,N(I340)-N(B340)&gt;N('Ajustes'!$B$2)),"AVISO DESPUÉS DE AJUSTES; ","")&amp;IF(AND(D340="Decisión / selección del cliente",K340&lt;&gt;"Sí"),"DECISIÓN DEL CLIENTE - SIN VISTO BUENO ESCRITO; ","")&amp;IF(AND(D340="Material en espera",N(M340)=0),"MATERIAL EN ESPERA - SIN NUEVA FECHA; ","")&amp;IF(AND(N340="Sí",O340=""),"FALTA ORDEN DE CAMBIO - SIN NÚM.; ","")&amp;IF(F340="","DÍAS PERDIDOS EN BLANCO; ","")&amp;IF(AND(N(B340)&gt;0,C340="",TODAY()-N(B340)&gt;N('Ajustes'!$B$3)),"ABIERTO - SIN FECHA DE FIN; ",""),LEN(IF(A340="","SIN OBRA; ",IF(COUNTIF('Obras'!$A$2:$A$51,A340)=0,"OBRA NO ESTÁ EN OBRAS; ",""))&amp;IF(N(B340)=0,"SIN FECHA DE INICIO; ","")&amp;IF(D340="","SIN CAUSA; ","")&amp;IF(OR(H340&lt;&gt;"Sí",NOT(OR(J340="Correo",J340="Mensaje de texto",J340="Carta",J340="Aplicación / portal"))),"SIN AVISO POR ESCRITO AL CLIENTE; ","")&amp;IF(AND(N(B340)&gt;0,N(I340)&gt;0,N(I340)-N(B340)&gt;N('Ajustes'!$B$2)),"AVISO DESPUÉS DE AJUSTES; ","")&amp;IF(AND(D340="Decisión / selección del cliente",K340&lt;&gt;"Sí"),"DECISIÓN DEL CLIENTE - SIN VISTO BUENO ESCRITO; ","")&amp;IF(AND(D340="Material en espera",N(M340)=0),"MATERIAL EN ESPERA - SIN NUEVA FECHA; ","")&amp;IF(AND(N340="Sí",O340=""),"FALTA ORDEN DE CAMBIO - SIN NÚM.; ","")&amp;IF(F340="","DÍAS PERDIDOS EN BLANCO; ","")&amp;IF(AND(N(B340)&gt;0,C340="",TODAY()-N(B340)&gt;N('Ajustes'!$B$3)),"ABIERTO - SIN FECHA DE FIN; ",""))-2)))</f>
        <v/>
      </c>
    </row>
    <row r="341">
      <c r="B341" s="7" t="n"/>
      <c r="C341" s="7" t="n"/>
      <c r="E341" s="8" t="n"/>
      <c r="G341" s="8" t="n"/>
      <c r="I341" s="7" t="n"/>
      <c r="M341" s="7" t="n"/>
      <c r="P341" s="9" t="n"/>
      <c r="R341" s="8">
        <f>IF(NOT(OR(A341&lt;&gt;"",B341&lt;&gt;"",E341&lt;&gt;"")),"",IF(IF(A341="","SIN OBRA; ",IF(COUNTIF('Obras'!$A$2:$A$51,A341)=0,"OBRA NO ESTÁ EN OBRAS; ",""))&amp;IF(N(B341)=0,"SIN FECHA DE INICIO; ","")&amp;IF(D341="","SIN CAUSA; ","")&amp;IF(OR(H341&lt;&gt;"Sí",NOT(OR(J341="Correo",J341="Mensaje de texto",J341="Carta",J341="Aplicación / portal"))),"SIN AVISO POR ESCRITO AL CLIENTE; ","")&amp;IF(AND(N(B341)&gt;0,N(I341)&gt;0,N(I341)-N(B341)&gt;N('Ajustes'!$B$2)),"AVISO DESPUÉS DE AJUSTES; ","")&amp;IF(AND(D341="Decisión / selección del cliente",K341&lt;&gt;"Sí"),"DECISIÓN DEL CLIENTE - SIN VISTO BUENO ESCRITO; ","")&amp;IF(AND(D341="Material en espera",N(M341)=0),"MATERIAL EN ESPERA - SIN NUEVA FECHA; ","")&amp;IF(AND(N341="Sí",O341=""),"FALTA ORDEN DE CAMBIO - SIN NÚM.; ","")&amp;IF(F341="","DÍAS PERDIDOS EN BLANCO; ","")&amp;IF(AND(N(B341)&gt;0,C341="",TODAY()-N(B341)&gt;N('Ajustes'!$B$3)),"ABIERTO - SIN FECHA DE FIN; ","")="","",LEFT(IF(A341="","SIN OBRA; ",IF(COUNTIF('Obras'!$A$2:$A$51,A341)=0,"OBRA NO ESTÁ EN OBRAS; ",""))&amp;IF(N(B341)=0,"SIN FECHA DE INICIO; ","")&amp;IF(D341="","SIN CAUSA; ","")&amp;IF(OR(H341&lt;&gt;"Sí",NOT(OR(J341="Correo",J341="Mensaje de texto",J341="Carta",J341="Aplicación / portal"))),"SIN AVISO POR ESCRITO AL CLIENTE; ","")&amp;IF(AND(N(B341)&gt;0,N(I341)&gt;0,N(I341)-N(B341)&gt;N('Ajustes'!$B$2)),"AVISO DESPUÉS DE AJUSTES; ","")&amp;IF(AND(D341="Decisión / selección del cliente",K341&lt;&gt;"Sí"),"DECISIÓN DEL CLIENTE - SIN VISTO BUENO ESCRITO; ","")&amp;IF(AND(D341="Material en espera",N(M341)=0),"MATERIAL EN ESPERA - SIN NUEVA FECHA; ","")&amp;IF(AND(N341="Sí",O341=""),"FALTA ORDEN DE CAMBIO - SIN NÚM.; ","")&amp;IF(F341="","DÍAS PERDIDOS EN BLANCO; ","")&amp;IF(AND(N(B341)&gt;0,C341="",TODAY()-N(B341)&gt;N('Ajustes'!$B$3)),"ABIERTO - SIN FECHA DE FIN; ",""),LEN(IF(A341="","SIN OBRA; ",IF(COUNTIF('Obras'!$A$2:$A$51,A341)=0,"OBRA NO ESTÁ EN OBRAS; ",""))&amp;IF(N(B341)=0,"SIN FECHA DE INICIO; ","")&amp;IF(D341="","SIN CAUSA; ","")&amp;IF(OR(H341&lt;&gt;"Sí",NOT(OR(J341="Correo",J341="Mensaje de texto",J341="Carta",J341="Aplicación / portal"))),"SIN AVISO POR ESCRITO AL CLIENTE; ","")&amp;IF(AND(N(B341)&gt;0,N(I341)&gt;0,N(I341)-N(B341)&gt;N('Ajustes'!$B$2)),"AVISO DESPUÉS DE AJUSTES; ","")&amp;IF(AND(D341="Decisión / selección del cliente",K341&lt;&gt;"Sí"),"DECISIÓN DEL CLIENTE - SIN VISTO BUENO ESCRITO; ","")&amp;IF(AND(D341="Material en espera",N(M341)=0),"MATERIAL EN ESPERA - SIN NUEVA FECHA; ","")&amp;IF(AND(N341="Sí",O341=""),"FALTA ORDEN DE CAMBIO - SIN NÚM.; ","")&amp;IF(F341="","DÍAS PERDIDOS EN BLANCO; ","")&amp;IF(AND(N(B341)&gt;0,C341="",TODAY()-N(B341)&gt;N('Ajustes'!$B$3)),"ABIERTO - SIN FECHA DE FIN; ",""))-2)))</f>
        <v/>
      </c>
    </row>
    <row r="342">
      <c r="B342" s="7" t="n"/>
      <c r="C342" s="7" t="n"/>
      <c r="E342" s="8" t="n"/>
      <c r="G342" s="8" t="n"/>
      <c r="I342" s="7" t="n"/>
      <c r="M342" s="7" t="n"/>
      <c r="P342" s="9" t="n"/>
      <c r="R342" s="8">
        <f>IF(NOT(OR(A342&lt;&gt;"",B342&lt;&gt;"",E342&lt;&gt;"")),"",IF(IF(A342="","SIN OBRA; ",IF(COUNTIF('Obras'!$A$2:$A$51,A342)=0,"OBRA NO ESTÁ EN OBRAS; ",""))&amp;IF(N(B342)=0,"SIN FECHA DE INICIO; ","")&amp;IF(D342="","SIN CAUSA; ","")&amp;IF(OR(H342&lt;&gt;"Sí",NOT(OR(J342="Correo",J342="Mensaje de texto",J342="Carta",J342="Aplicación / portal"))),"SIN AVISO POR ESCRITO AL CLIENTE; ","")&amp;IF(AND(N(B342)&gt;0,N(I342)&gt;0,N(I342)-N(B342)&gt;N('Ajustes'!$B$2)),"AVISO DESPUÉS DE AJUSTES; ","")&amp;IF(AND(D342="Decisión / selección del cliente",K342&lt;&gt;"Sí"),"DECISIÓN DEL CLIENTE - SIN VISTO BUENO ESCRITO; ","")&amp;IF(AND(D342="Material en espera",N(M342)=0),"MATERIAL EN ESPERA - SIN NUEVA FECHA; ","")&amp;IF(AND(N342="Sí",O342=""),"FALTA ORDEN DE CAMBIO - SIN NÚM.; ","")&amp;IF(F342="","DÍAS PERDIDOS EN BLANCO; ","")&amp;IF(AND(N(B342)&gt;0,C342="",TODAY()-N(B342)&gt;N('Ajustes'!$B$3)),"ABIERTO - SIN FECHA DE FIN; ","")="","",LEFT(IF(A342="","SIN OBRA; ",IF(COUNTIF('Obras'!$A$2:$A$51,A342)=0,"OBRA NO ESTÁ EN OBRAS; ",""))&amp;IF(N(B342)=0,"SIN FECHA DE INICIO; ","")&amp;IF(D342="","SIN CAUSA; ","")&amp;IF(OR(H342&lt;&gt;"Sí",NOT(OR(J342="Correo",J342="Mensaje de texto",J342="Carta",J342="Aplicación / portal"))),"SIN AVISO POR ESCRITO AL CLIENTE; ","")&amp;IF(AND(N(B342)&gt;0,N(I342)&gt;0,N(I342)-N(B342)&gt;N('Ajustes'!$B$2)),"AVISO DESPUÉS DE AJUSTES; ","")&amp;IF(AND(D342="Decisión / selección del cliente",K342&lt;&gt;"Sí"),"DECISIÓN DEL CLIENTE - SIN VISTO BUENO ESCRITO; ","")&amp;IF(AND(D342="Material en espera",N(M342)=0),"MATERIAL EN ESPERA - SIN NUEVA FECHA; ","")&amp;IF(AND(N342="Sí",O342=""),"FALTA ORDEN DE CAMBIO - SIN NÚM.; ","")&amp;IF(F342="","DÍAS PERDIDOS EN BLANCO; ","")&amp;IF(AND(N(B342)&gt;0,C342="",TODAY()-N(B342)&gt;N('Ajustes'!$B$3)),"ABIERTO - SIN FECHA DE FIN; ",""),LEN(IF(A342="","SIN OBRA; ",IF(COUNTIF('Obras'!$A$2:$A$51,A342)=0,"OBRA NO ESTÁ EN OBRAS; ",""))&amp;IF(N(B342)=0,"SIN FECHA DE INICIO; ","")&amp;IF(D342="","SIN CAUSA; ","")&amp;IF(OR(H342&lt;&gt;"Sí",NOT(OR(J342="Correo",J342="Mensaje de texto",J342="Carta",J342="Aplicación / portal"))),"SIN AVISO POR ESCRITO AL CLIENTE; ","")&amp;IF(AND(N(B342)&gt;0,N(I342)&gt;0,N(I342)-N(B342)&gt;N('Ajustes'!$B$2)),"AVISO DESPUÉS DE AJUSTES; ","")&amp;IF(AND(D342="Decisión / selección del cliente",K342&lt;&gt;"Sí"),"DECISIÓN DEL CLIENTE - SIN VISTO BUENO ESCRITO; ","")&amp;IF(AND(D342="Material en espera",N(M342)=0),"MATERIAL EN ESPERA - SIN NUEVA FECHA; ","")&amp;IF(AND(N342="Sí",O342=""),"FALTA ORDEN DE CAMBIO - SIN NÚM.; ","")&amp;IF(F342="","DÍAS PERDIDOS EN BLANCO; ","")&amp;IF(AND(N(B342)&gt;0,C342="",TODAY()-N(B342)&gt;N('Ajustes'!$B$3)),"ABIERTO - SIN FECHA DE FIN; ",""))-2)))</f>
        <v/>
      </c>
    </row>
    <row r="343">
      <c r="B343" s="7" t="n"/>
      <c r="C343" s="7" t="n"/>
      <c r="E343" s="8" t="n"/>
      <c r="G343" s="8" t="n"/>
      <c r="I343" s="7" t="n"/>
      <c r="M343" s="7" t="n"/>
      <c r="P343" s="9" t="n"/>
      <c r="R343" s="8">
        <f>IF(NOT(OR(A343&lt;&gt;"",B343&lt;&gt;"",E343&lt;&gt;"")),"",IF(IF(A343="","SIN OBRA; ",IF(COUNTIF('Obras'!$A$2:$A$51,A343)=0,"OBRA NO ESTÁ EN OBRAS; ",""))&amp;IF(N(B343)=0,"SIN FECHA DE INICIO; ","")&amp;IF(D343="","SIN CAUSA; ","")&amp;IF(OR(H343&lt;&gt;"Sí",NOT(OR(J343="Correo",J343="Mensaje de texto",J343="Carta",J343="Aplicación / portal"))),"SIN AVISO POR ESCRITO AL CLIENTE; ","")&amp;IF(AND(N(B343)&gt;0,N(I343)&gt;0,N(I343)-N(B343)&gt;N('Ajustes'!$B$2)),"AVISO DESPUÉS DE AJUSTES; ","")&amp;IF(AND(D343="Decisión / selección del cliente",K343&lt;&gt;"Sí"),"DECISIÓN DEL CLIENTE - SIN VISTO BUENO ESCRITO; ","")&amp;IF(AND(D343="Material en espera",N(M343)=0),"MATERIAL EN ESPERA - SIN NUEVA FECHA; ","")&amp;IF(AND(N343="Sí",O343=""),"FALTA ORDEN DE CAMBIO - SIN NÚM.; ","")&amp;IF(F343="","DÍAS PERDIDOS EN BLANCO; ","")&amp;IF(AND(N(B343)&gt;0,C343="",TODAY()-N(B343)&gt;N('Ajustes'!$B$3)),"ABIERTO - SIN FECHA DE FIN; ","")="","",LEFT(IF(A343="","SIN OBRA; ",IF(COUNTIF('Obras'!$A$2:$A$51,A343)=0,"OBRA NO ESTÁ EN OBRAS; ",""))&amp;IF(N(B343)=0,"SIN FECHA DE INICIO; ","")&amp;IF(D343="","SIN CAUSA; ","")&amp;IF(OR(H343&lt;&gt;"Sí",NOT(OR(J343="Correo",J343="Mensaje de texto",J343="Carta",J343="Aplicación / portal"))),"SIN AVISO POR ESCRITO AL CLIENTE; ","")&amp;IF(AND(N(B343)&gt;0,N(I343)&gt;0,N(I343)-N(B343)&gt;N('Ajustes'!$B$2)),"AVISO DESPUÉS DE AJUSTES; ","")&amp;IF(AND(D343="Decisión / selección del cliente",K343&lt;&gt;"Sí"),"DECISIÓN DEL CLIENTE - SIN VISTO BUENO ESCRITO; ","")&amp;IF(AND(D343="Material en espera",N(M343)=0),"MATERIAL EN ESPERA - SIN NUEVA FECHA; ","")&amp;IF(AND(N343="Sí",O343=""),"FALTA ORDEN DE CAMBIO - SIN NÚM.; ","")&amp;IF(F343="","DÍAS PERDIDOS EN BLANCO; ","")&amp;IF(AND(N(B343)&gt;0,C343="",TODAY()-N(B343)&gt;N('Ajustes'!$B$3)),"ABIERTO - SIN FECHA DE FIN; ",""),LEN(IF(A343="","SIN OBRA; ",IF(COUNTIF('Obras'!$A$2:$A$51,A343)=0,"OBRA NO ESTÁ EN OBRAS; ",""))&amp;IF(N(B343)=0,"SIN FECHA DE INICIO; ","")&amp;IF(D343="","SIN CAUSA; ","")&amp;IF(OR(H343&lt;&gt;"Sí",NOT(OR(J343="Correo",J343="Mensaje de texto",J343="Carta",J343="Aplicación / portal"))),"SIN AVISO POR ESCRITO AL CLIENTE; ","")&amp;IF(AND(N(B343)&gt;0,N(I343)&gt;0,N(I343)-N(B343)&gt;N('Ajustes'!$B$2)),"AVISO DESPUÉS DE AJUSTES; ","")&amp;IF(AND(D343="Decisión / selección del cliente",K343&lt;&gt;"Sí"),"DECISIÓN DEL CLIENTE - SIN VISTO BUENO ESCRITO; ","")&amp;IF(AND(D343="Material en espera",N(M343)=0),"MATERIAL EN ESPERA - SIN NUEVA FECHA; ","")&amp;IF(AND(N343="Sí",O343=""),"FALTA ORDEN DE CAMBIO - SIN NÚM.; ","")&amp;IF(F343="","DÍAS PERDIDOS EN BLANCO; ","")&amp;IF(AND(N(B343)&gt;0,C343="",TODAY()-N(B343)&gt;N('Ajustes'!$B$3)),"ABIERTO - SIN FECHA DE FIN; ",""))-2)))</f>
        <v/>
      </c>
    </row>
    <row r="344">
      <c r="B344" s="7" t="n"/>
      <c r="C344" s="7" t="n"/>
      <c r="E344" s="8" t="n"/>
      <c r="G344" s="8" t="n"/>
      <c r="I344" s="7" t="n"/>
      <c r="M344" s="7" t="n"/>
      <c r="P344" s="9" t="n"/>
      <c r="R344" s="8">
        <f>IF(NOT(OR(A344&lt;&gt;"",B344&lt;&gt;"",E344&lt;&gt;"")),"",IF(IF(A344="","SIN OBRA; ",IF(COUNTIF('Obras'!$A$2:$A$51,A344)=0,"OBRA NO ESTÁ EN OBRAS; ",""))&amp;IF(N(B344)=0,"SIN FECHA DE INICIO; ","")&amp;IF(D344="","SIN CAUSA; ","")&amp;IF(OR(H344&lt;&gt;"Sí",NOT(OR(J344="Correo",J344="Mensaje de texto",J344="Carta",J344="Aplicación / portal"))),"SIN AVISO POR ESCRITO AL CLIENTE; ","")&amp;IF(AND(N(B344)&gt;0,N(I344)&gt;0,N(I344)-N(B344)&gt;N('Ajustes'!$B$2)),"AVISO DESPUÉS DE AJUSTES; ","")&amp;IF(AND(D344="Decisión / selección del cliente",K344&lt;&gt;"Sí"),"DECISIÓN DEL CLIENTE - SIN VISTO BUENO ESCRITO; ","")&amp;IF(AND(D344="Material en espera",N(M344)=0),"MATERIAL EN ESPERA - SIN NUEVA FECHA; ","")&amp;IF(AND(N344="Sí",O344=""),"FALTA ORDEN DE CAMBIO - SIN NÚM.; ","")&amp;IF(F344="","DÍAS PERDIDOS EN BLANCO; ","")&amp;IF(AND(N(B344)&gt;0,C344="",TODAY()-N(B344)&gt;N('Ajustes'!$B$3)),"ABIERTO - SIN FECHA DE FIN; ","")="","",LEFT(IF(A344="","SIN OBRA; ",IF(COUNTIF('Obras'!$A$2:$A$51,A344)=0,"OBRA NO ESTÁ EN OBRAS; ",""))&amp;IF(N(B344)=0,"SIN FECHA DE INICIO; ","")&amp;IF(D344="","SIN CAUSA; ","")&amp;IF(OR(H344&lt;&gt;"Sí",NOT(OR(J344="Correo",J344="Mensaje de texto",J344="Carta",J344="Aplicación / portal"))),"SIN AVISO POR ESCRITO AL CLIENTE; ","")&amp;IF(AND(N(B344)&gt;0,N(I344)&gt;0,N(I344)-N(B344)&gt;N('Ajustes'!$B$2)),"AVISO DESPUÉS DE AJUSTES; ","")&amp;IF(AND(D344="Decisión / selección del cliente",K344&lt;&gt;"Sí"),"DECISIÓN DEL CLIENTE - SIN VISTO BUENO ESCRITO; ","")&amp;IF(AND(D344="Material en espera",N(M344)=0),"MATERIAL EN ESPERA - SIN NUEVA FECHA; ","")&amp;IF(AND(N344="Sí",O344=""),"FALTA ORDEN DE CAMBIO - SIN NÚM.; ","")&amp;IF(F344="","DÍAS PERDIDOS EN BLANCO; ","")&amp;IF(AND(N(B344)&gt;0,C344="",TODAY()-N(B344)&gt;N('Ajustes'!$B$3)),"ABIERTO - SIN FECHA DE FIN; ",""),LEN(IF(A344="","SIN OBRA; ",IF(COUNTIF('Obras'!$A$2:$A$51,A344)=0,"OBRA NO ESTÁ EN OBRAS; ",""))&amp;IF(N(B344)=0,"SIN FECHA DE INICIO; ","")&amp;IF(D344="","SIN CAUSA; ","")&amp;IF(OR(H344&lt;&gt;"Sí",NOT(OR(J344="Correo",J344="Mensaje de texto",J344="Carta",J344="Aplicación / portal"))),"SIN AVISO POR ESCRITO AL CLIENTE; ","")&amp;IF(AND(N(B344)&gt;0,N(I344)&gt;0,N(I344)-N(B344)&gt;N('Ajustes'!$B$2)),"AVISO DESPUÉS DE AJUSTES; ","")&amp;IF(AND(D344="Decisión / selección del cliente",K344&lt;&gt;"Sí"),"DECISIÓN DEL CLIENTE - SIN VISTO BUENO ESCRITO; ","")&amp;IF(AND(D344="Material en espera",N(M344)=0),"MATERIAL EN ESPERA - SIN NUEVA FECHA; ","")&amp;IF(AND(N344="Sí",O344=""),"FALTA ORDEN DE CAMBIO - SIN NÚM.; ","")&amp;IF(F344="","DÍAS PERDIDOS EN BLANCO; ","")&amp;IF(AND(N(B344)&gt;0,C344="",TODAY()-N(B344)&gt;N('Ajustes'!$B$3)),"ABIERTO - SIN FECHA DE FIN; ",""))-2)))</f>
        <v/>
      </c>
    </row>
    <row r="345">
      <c r="B345" s="7" t="n"/>
      <c r="C345" s="7" t="n"/>
      <c r="E345" s="8" t="n"/>
      <c r="G345" s="8" t="n"/>
      <c r="I345" s="7" t="n"/>
      <c r="M345" s="7" t="n"/>
      <c r="P345" s="9" t="n"/>
      <c r="R345" s="8">
        <f>IF(NOT(OR(A345&lt;&gt;"",B345&lt;&gt;"",E345&lt;&gt;"")),"",IF(IF(A345="","SIN OBRA; ",IF(COUNTIF('Obras'!$A$2:$A$51,A345)=0,"OBRA NO ESTÁ EN OBRAS; ",""))&amp;IF(N(B345)=0,"SIN FECHA DE INICIO; ","")&amp;IF(D345="","SIN CAUSA; ","")&amp;IF(OR(H345&lt;&gt;"Sí",NOT(OR(J345="Correo",J345="Mensaje de texto",J345="Carta",J345="Aplicación / portal"))),"SIN AVISO POR ESCRITO AL CLIENTE; ","")&amp;IF(AND(N(B345)&gt;0,N(I345)&gt;0,N(I345)-N(B345)&gt;N('Ajustes'!$B$2)),"AVISO DESPUÉS DE AJUSTES; ","")&amp;IF(AND(D345="Decisión / selección del cliente",K345&lt;&gt;"Sí"),"DECISIÓN DEL CLIENTE - SIN VISTO BUENO ESCRITO; ","")&amp;IF(AND(D345="Material en espera",N(M345)=0),"MATERIAL EN ESPERA - SIN NUEVA FECHA; ","")&amp;IF(AND(N345="Sí",O345=""),"FALTA ORDEN DE CAMBIO - SIN NÚM.; ","")&amp;IF(F345="","DÍAS PERDIDOS EN BLANCO; ","")&amp;IF(AND(N(B345)&gt;0,C345="",TODAY()-N(B345)&gt;N('Ajustes'!$B$3)),"ABIERTO - SIN FECHA DE FIN; ","")="","",LEFT(IF(A345="","SIN OBRA; ",IF(COUNTIF('Obras'!$A$2:$A$51,A345)=0,"OBRA NO ESTÁ EN OBRAS; ",""))&amp;IF(N(B345)=0,"SIN FECHA DE INICIO; ","")&amp;IF(D345="","SIN CAUSA; ","")&amp;IF(OR(H345&lt;&gt;"Sí",NOT(OR(J345="Correo",J345="Mensaje de texto",J345="Carta",J345="Aplicación / portal"))),"SIN AVISO POR ESCRITO AL CLIENTE; ","")&amp;IF(AND(N(B345)&gt;0,N(I345)&gt;0,N(I345)-N(B345)&gt;N('Ajustes'!$B$2)),"AVISO DESPUÉS DE AJUSTES; ","")&amp;IF(AND(D345="Decisión / selección del cliente",K345&lt;&gt;"Sí"),"DECISIÓN DEL CLIENTE - SIN VISTO BUENO ESCRITO; ","")&amp;IF(AND(D345="Material en espera",N(M345)=0),"MATERIAL EN ESPERA - SIN NUEVA FECHA; ","")&amp;IF(AND(N345="Sí",O345=""),"FALTA ORDEN DE CAMBIO - SIN NÚM.; ","")&amp;IF(F345="","DÍAS PERDIDOS EN BLANCO; ","")&amp;IF(AND(N(B345)&gt;0,C345="",TODAY()-N(B345)&gt;N('Ajustes'!$B$3)),"ABIERTO - SIN FECHA DE FIN; ",""),LEN(IF(A345="","SIN OBRA; ",IF(COUNTIF('Obras'!$A$2:$A$51,A345)=0,"OBRA NO ESTÁ EN OBRAS; ",""))&amp;IF(N(B345)=0,"SIN FECHA DE INICIO; ","")&amp;IF(D345="","SIN CAUSA; ","")&amp;IF(OR(H345&lt;&gt;"Sí",NOT(OR(J345="Correo",J345="Mensaje de texto",J345="Carta",J345="Aplicación / portal"))),"SIN AVISO POR ESCRITO AL CLIENTE; ","")&amp;IF(AND(N(B345)&gt;0,N(I345)&gt;0,N(I345)-N(B345)&gt;N('Ajustes'!$B$2)),"AVISO DESPUÉS DE AJUSTES; ","")&amp;IF(AND(D345="Decisión / selección del cliente",K345&lt;&gt;"Sí"),"DECISIÓN DEL CLIENTE - SIN VISTO BUENO ESCRITO; ","")&amp;IF(AND(D345="Material en espera",N(M345)=0),"MATERIAL EN ESPERA - SIN NUEVA FECHA; ","")&amp;IF(AND(N345="Sí",O345=""),"FALTA ORDEN DE CAMBIO - SIN NÚM.; ","")&amp;IF(F345="","DÍAS PERDIDOS EN BLANCO; ","")&amp;IF(AND(N(B345)&gt;0,C345="",TODAY()-N(B345)&gt;N('Ajustes'!$B$3)),"ABIERTO - SIN FECHA DE FIN; ",""))-2)))</f>
        <v/>
      </c>
    </row>
    <row r="346">
      <c r="B346" s="7" t="n"/>
      <c r="C346" s="7" t="n"/>
      <c r="E346" s="8" t="n"/>
      <c r="G346" s="8" t="n"/>
      <c r="I346" s="7" t="n"/>
      <c r="M346" s="7" t="n"/>
      <c r="P346" s="9" t="n"/>
      <c r="R346" s="8">
        <f>IF(NOT(OR(A346&lt;&gt;"",B346&lt;&gt;"",E346&lt;&gt;"")),"",IF(IF(A346="","SIN OBRA; ",IF(COUNTIF('Obras'!$A$2:$A$51,A346)=0,"OBRA NO ESTÁ EN OBRAS; ",""))&amp;IF(N(B346)=0,"SIN FECHA DE INICIO; ","")&amp;IF(D346="","SIN CAUSA; ","")&amp;IF(OR(H346&lt;&gt;"Sí",NOT(OR(J346="Correo",J346="Mensaje de texto",J346="Carta",J346="Aplicación / portal"))),"SIN AVISO POR ESCRITO AL CLIENTE; ","")&amp;IF(AND(N(B346)&gt;0,N(I346)&gt;0,N(I346)-N(B346)&gt;N('Ajustes'!$B$2)),"AVISO DESPUÉS DE AJUSTES; ","")&amp;IF(AND(D346="Decisión / selección del cliente",K346&lt;&gt;"Sí"),"DECISIÓN DEL CLIENTE - SIN VISTO BUENO ESCRITO; ","")&amp;IF(AND(D346="Material en espera",N(M346)=0),"MATERIAL EN ESPERA - SIN NUEVA FECHA; ","")&amp;IF(AND(N346="Sí",O346=""),"FALTA ORDEN DE CAMBIO - SIN NÚM.; ","")&amp;IF(F346="","DÍAS PERDIDOS EN BLANCO; ","")&amp;IF(AND(N(B346)&gt;0,C346="",TODAY()-N(B346)&gt;N('Ajustes'!$B$3)),"ABIERTO - SIN FECHA DE FIN; ","")="","",LEFT(IF(A346="","SIN OBRA; ",IF(COUNTIF('Obras'!$A$2:$A$51,A346)=0,"OBRA NO ESTÁ EN OBRAS; ",""))&amp;IF(N(B346)=0,"SIN FECHA DE INICIO; ","")&amp;IF(D346="","SIN CAUSA; ","")&amp;IF(OR(H346&lt;&gt;"Sí",NOT(OR(J346="Correo",J346="Mensaje de texto",J346="Carta",J346="Aplicación / portal"))),"SIN AVISO POR ESCRITO AL CLIENTE; ","")&amp;IF(AND(N(B346)&gt;0,N(I346)&gt;0,N(I346)-N(B346)&gt;N('Ajustes'!$B$2)),"AVISO DESPUÉS DE AJUSTES; ","")&amp;IF(AND(D346="Decisión / selección del cliente",K346&lt;&gt;"Sí"),"DECISIÓN DEL CLIENTE - SIN VISTO BUENO ESCRITO; ","")&amp;IF(AND(D346="Material en espera",N(M346)=0),"MATERIAL EN ESPERA - SIN NUEVA FECHA; ","")&amp;IF(AND(N346="Sí",O346=""),"FALTA ORDEN DE CAMBIO - SIN NÚM.; ","")&amp;IF(F346="","DÍAS PERDIDOS EN BLANCO; ","")&amp;IF(AND(N(B346)&gt;0,C346="",TODAY()-N(B346)&gt;N('Ajustes'!$B$3)),"ABIERTO - SIN FECHA DE FIN; ",""),LEN(IF(A346="","SIN OBRA; ",IF(COUNTIF('Obras'!$A$2:$A$51,A346)=0,"OBRA NO ESTÁ EN OBRAS; ",""))&amp;IF(N(B346)=0,"SIN FECHA DE INICIO; ","")&amp;IF(D346="","SIN CAUSA; ","")&amp;IF(OR(H346&lt;&gt;"Sí",NOT(OR(J346="Correo",J346="Mensaje de texto",J346="Carta",J346="Aplicación / portal"))),"SIN AVISO POR ESCRITO AL CLIENTE; ","")&amp;IF(AND(N(B346)&gt;0,N(I346)&gt;0,N(I346)-N(B346)&gt;N('Ajustes'!$B$2)),"AVISO DESPUÉS DE AJUSTES; ","")&amp;IF(AND(D346="Decisión / selección del cliente",K346&lt;&gt;"Sí"),"DECISIÓN DEL CLIENTE - SIN VISTO BUENO ESCRITO; ","")&amp;IF(AND(D346="Material en espera",N(M346)=0),"MATERIAL EN ESPERA - SIN NUEVA FECHA; ","")&amp;IF(AND(N346="Sí",O346=""),"FALTA ORDEN DE CAMBIO - SIN NÚM.; ","")&amp;IF(F346="","DÍAS PERDIDOS EN BLANCO; ","")&amp;IF(AND(N(B346)&gt;0,C346="",TODAY()-N(B346)&gt;N('Ajustes'!$B$3)),"ABIERTO - SIN FECHA DE FIN; ",""))-2)))</f>
        <v/>
      </c>
    </row>
    <row r="347">
      <c r="B347" s="7" t="n"/>
      <c r="C347" s="7" t="n"/>
      <c r="E347" s="8" t="n"/>
      <c r="G347" s="8" t="n"/>
      <c r="I347" s="7" t="n"/>
      <c r="M347" s="7" t="n"/>
      <c r="P347" s="9" t="n"/>
      <c r="R347" s="8">
        <f>IF(NOT(OR(A347&lt;&gt;"",B347&lt;&gt;"",E347&lt;&gt;"")),"",IF(IF(A347="","SIN OBRA; ",IF(COUNTIF('Obras'!$A$2:$A$51,A347)=0,"OBRA NO ESTÁ EN OBRAS; ",""))&amp;IF(N(B347)=0,"SIN FECHA DE INICIO; ","")&amp;IF(D347="","SIN CAUSA; ","")&amp;IF(OR(H347&lt;&gt;"Sí",NOT(OR(J347="Correo",J347="Mensaje de texto",J347="Carta",J347="Aplicación / portal"))),"SIN AVISO POR ESCRITO AL CLIENTE; ","")&amp;IF(AND(N(B347)&gt;0,N(I347)&gt;0,N(I347)-N(B347)&gt;N('Ajustes'!$B$2)),"AVISO DESPUÉS DE AJUSTES; ","")&amp;IF(AND(D347="Decisión / selección del cliente",K347&lt;&gt;"Sí"),"DECISIÓN DEL CLIENTE - SIN VISTO BUENO ESCRITO; ","")&amp;IF(AND(D347="Material en espera",N(M347)=0),"MATERIAL EN ESPERA - SIN NUEVA FECHA; ","")&amp;IF(AND(N347="Sí",O347=""),"FALTA ORDEN DE CAMBIO - SIN NÚM.; ","")&amp;IF(F347="","DÍAS PERDIDOS EN BLANCO; ","")&amp;IF(AND(N(B347)&gt;0,C347="",TODAY()-N(B347)&gt;N('Ajustes'!$B$3)),"ABIERTO - SIN FECHA DE FIN; ","")="","",LEFT(IF(A347="","SIN OBRA; ",IF(COUNTIF('Obras'!$A$2:$A$51,A347)=0,"OBRA NO ESTÁ EN OBRAS; ",""))&amp;IF(N(B347)=0,"SIN FECHA DE INICIO; ","")&amp;IF(D347="","SIN CAUSA; ","")&amp;IF(OR(H347&lt;&gt;"Sí",NOT(OR(J347="Correo",J347="Mensaje de texto",J347="Carta",J347="Aplicación / portal"))),"SIN AVISO POR ESCRITO AL CLIENTE; ","")&amp;IF(AND(N(B347)&gt;0,N(I347)&gt;0,N(I347)-N(B347)&gt;N('Ajustes'!$B$2)),"AVISO DESPUÉS DE AJUSTES; ","")&amp;IF(AND(D347="Decisión / selección del cliente",K347&lt;&gt;"Sí"),"DECISIÓN DEL CLIENTE - SIN VISTO BUENO ESCRITO; ","")&amp;IF(AND(D347="Material en espera",N(M347)=0),"MATERIAL EN ESPERA - SIN NUEVA FECHA; ","")&amp;IF(AND(N347="Sí",O347=""),"FALTA ORDEN DE CAMBIO - SIN NÚM.; ","")&amp;IF(F347="","DÍAS PERDIDOS EN BLANCO; ","")&amp;IF(AND(N(B347)&gt;0,C347="",TODAY()-N(B347)&gt;N('Ajustes'!$B$3)),"ABIERTO - SIN FECHA DE FIN; ",""),LEN(IF(A347="","SIN OBRA; ",IF(COUNTIF('Obras'!$A$2:$A$51,A347)=0,"OBRA NO ESTÁ EN OBRAS; ",""))&amp;IF(N(B347)=0,"SIN FECHA DE INICIO; ","")&amp;IF(D347="","SIN CAUSA; ","")&amp;IF(OR(H347&lt;&gt;"Sí",NOT(OR(J347="Correo",J347="Mensaje de texto",J347="Carta",J347="Aplicación / portal"))),"SIN AVISO POR ESCRITO AL CLIENTE; ","")&amp;IF(AND(N(B347)&gt;0,N(I347)&gt;0,N(I347)-N(B347)&gt;N('Ajustes'!$B$2)),"AVISO DESPUÉS DE AJUSTES; ","")&amp;IF(AND(D347="Decisión / selección del cliente",K347&lt;&gt;"Sí"),"DECISIÓN DEL CLIENTE - SIN VISTO BUENO ESCRITO; ","")&amp;IF(AND(D347="Material en espera",N(M347)=0),"MATERIAL EN ESPERA - SIN NUEVA FECHA; ","")&amp;IF(AND(N347="Sí",O347=""),"FALTA ORDEN DE CAMBIO - SIN NÚM.; ","")&amp;IF(F347="","DÍAS PERDIDOS EN BLANCO; ","")&amp;IF(AND(N(B347)&gt;0,C347="",TODAY()-N(B347)&gt;N('Ajustes'!$B$3)),"ABIERTO - SIN FECHA DE FIN; ",""))-2)))</f>
        <v/>
      </c>
    </row>
    <row r="348">
      <c r="B348" s="7" t="n"/>
      <c r="C348" s="7" t="n"/>
      <c r="E348" s="8" t="n"/>
      <c r="G348" s="8" t="n"/>
      <c r="I348" s="7" t="n"/>
      <c r="M348" s="7" t="n"/>
      <c r="P348" s="9" t="n"/>
      <c r="R348" s="8">
        <f>IF(NOT(OR(A348&lt;&gt;"",B348&lt;&gt;"",E348&lt;&gt;"")),"",IF(IF(A348="","SIN OBRA; ",IF(COUNTIF('Obras'!$A$2:$A$51,A348)=0,"OBRA NO ESTÁ EN OBRAS; ",""))&amp;IF(N(B348)=0,"SIN FECHA DE INICIO; ","")&amp;IF(D348="","SIN CAUSA; ","")&amp;IF(OR(H348&lt;&gt;"Sí",NOT(OR(J348="Correo",J348="Mensaje de texto",J348="Carta",J348="Aplicación / portal"))),"SIN AVISO POR ESCRITO AL CLIENTE; ","")&amp;IF(AND(N(B348)&gt;0,N(I348)&gt;0,N(I348)-N(B348)&gt;N('Ajustes'!$B$2)),"AVISO DESPUÉS DE AJUSTES; ","")&amp;IF(AND(D348="Decisión / selección del cliente",K348&lt;&gt;"Sí"),"DECISIÓN DEL CLIENTE - SIN VISTO BUENO ESCRITO; ","")&amp;IF(AND(D348="Material en espera",N(M348)=0),"MATERIAL EN ESPERA - SIN NUEVA FECHA; ","")&amp;IF(AND(N348="Sí",O348=""),"FALTA ORDEN DE CAMBIO - SIN NÚM.; ","")&amp;IF(F348="","DÍAS PERDIDOS EN BLANCO; ","")&amp;IF(AND(N(B348)&gt;0,C348="",TODAY()-N(B348)&gt;N('Ajustes'!$B$3)),"ABIERTO - SIN FECHA DE FIN; ","")="","",LEFT(IF(A348="","SIN OBRA; ",IF(COUNTIF('Obras'!$A$2:$A$51,A348)=0,"OBRA NO ESTÁ EN OBRAS; ",""))&amp;IF(N(B348)=0,"SIN FECHA DE INICIO; ","")&amp;IF(D348="","SIN CAUSA; ","")&amp;IF(OR(H348&lt;&gt;"Sí",NOT(OR(J348="Correo",J348="Mensaje de texto",J348="Carta",J348="Aplicación / portal"))),"SIN AVISO POR ESCRITO AL CLIENTE; ","")&amp;IF(AND(N(B348)&gt;0,N(I348)&gt;0,N(I348)-N(B348)&gt;N('Ajustes'!$B$2)),"AVISO DESPUÉS DE AJUSTES; ","")&amp;IF(AND(D348="Decisión / selección del cliente",K348&lt;&gt;"Sí"),"DECISIÓN DEL CLIENTE - SIN VISTO BUENO ESCRITO; ","")&amp;IF(AND(D348="Material en espera",N(M348)=0),"MATERIAL EN ESPERA - SIN NUEVA FECHA; ","")&amp;IF(AND(N348="Sí",O348=""),"FALTA ORDEN DE CAMBIO - SIN NÚM.; ","")&amp;IF(F348="","DÍAS PERDIDOS EN BLANCO; ","")&amp;IF(AND(N(B348)&gt;0,C348="",TODAY()-N(B348)&gt;N('Ajustes'!$B$3)),"ABIERTO - SIN FECHA DE FIN; ",""),LEN(IF(A348="","SIN OBRA; ",IF(COUNTIF('Obras'!$A$2:$A$51,A348)=0,"OBRA NO ESTÁ EN OBRAS; ",""))&amp;IF(N(B348)=0,"SIN FECHA DE INICIO; ","")&amp;IF(D348="","SIN CAUSA; ","")&amp;IF(OR(H348&lt;&gt;"Sí",NOT(OR(J348="Correo",J348="Mensaje de texto",J348="Carta",J348="Aplicación / portal"))),"SIN AVISO POR ESCRITO AL CLIENTE; ","")&amp;IF(AND(N(B348)&gt;0,N(I348)&gt;0,N(I348)-N(B348)&gt;N('Ajustes'!$B$2)),"AVISO DESPUÉS DE AJUSTES; ","")&amp;IF(AND(D348="Decisión / selección del cliente",K348&lt;&gt;"Sí"),"DECISIÓN DEL CLIENTE - SIN VISTO BUENO ESCRITO; ","")&amp;IF(AND(D348="Material en espera",N(M348)=0),"MATERIAL EN ESPERA - SIN NUEVA FECHA; ","")&amp;IF(AND(N348="Sí",O348=""),"FALTA ORDEN DE CAMBIO - SIN NÚM.; ","")&amp;IF(F348="","DÍAS PERDIDOS EN BLANCO; ","")&amp;IF(AND(N(B348)&gt;0,C348="",TODAY()-N(B348)&gt;N('Ajustes'!$B$3)),"ABIERTO - SIN FECHA DE FIN; ",""))-2)))</f>
        <v/>
      </c>
    </row>
    <row r="349">
      <c r="B349" s="7" t="n"/>
      <c r="C349" s="7" t="n"/>
      <c r="E349" s="8" t="n"/>
      <c r="G349" s="8" t="n"/>
      <c r="I349" s="7" t="n"/>
      <c r="M349" s="7" t="n"/>
      <c r="P349" s="9" t="n"/>
      <c r="R349" s="8">
        <f>IF(NOT(OR(A349&lt;&gt;"",B349&lt;&gt;"",E349&lt;&gt;"")),"",IF(IF(A349="","SIN OBRA; ",IF(COUNTIF('Obras'!$A$2:$A$51,A349)=0,"OBRA NO ESTÁ EN OBRAS; ",""))&amp;IF(N(B349)=0,"SIN FECHA DE INICIO; ","")&amp;IF(D349="","SIN CAUSA; ","")&amp;IF(OR(H349&lt;&gt;"Sí",NOT(OR(J349="Correo",J349="Mensaje de texto",J349="Carta",J349="Aplicación / portal"))),"SIN AVISO POR ESCRITO AL CLIENTE; ","")&amp;IF(AND(N(B349)&gt;0,N(I349)&gt;0,N(I349)-N(B349)&gt;N('Ajustes'!$B$2)),"AVISO DESPUÉS DE AJUSTES; ","")&amp;IF(AND(D349="Decisión / selección del cliente",K349&lt;&gt;"Sí"),"DECISIÓN DEL CLIENTE - SIN VISTO BUENO ESCRITO; ","")&amp;IF(AND(D349="Material en espera",N(M349)=0),"MATERIAL EN ESPERA - SIN NUEVA FECHA; ","")&amp;IF(AND(N349="Sí",O349=""),"FALTA ORDEN DE CAMBIO - SIN NÚM.; ","")&amp;IF(F349="","DÍAS PERDIDOS EN BLANCO; ","")&amp;IF(AND(N(B349)&gt;0,C349="",TODAY()-N(B349)&gt;N('Ajustes'!$B$3)),"ABIERTO - SIN FECHA DE FIN; ","")="","",LEFT(IF(A349="","SIN OBRA; ",IF(COUNTIF('Obras'!$A$2:$A$51,A349)=0,"OBRA NO ESTÁ EN OBRAS; ",""))&amp;IF(N(B349)=0,"SIN FECHA DE INICIO; ","")&amp;IF(D349="","SIN CAUSA; ","")&amp;IF(OR(H349&lt;&gt;"Sí",NOT(OR(J349="Correo",J349="Mensaje de texto",J349="Carta",J349="Aplicación / portal"))),"SIN AVISO POR ESCRITO AL CLIENTE; ","")&amp;IF(AND(N(B349)&gt;0,N(I349)&gt;0,N(I349)-N(B349)&gt;N('Ajustes'!$B$2)),"AVISO DESPUÉS DE AJUSTES; ","")&amp;IF(AND(D349="Decisión / selección del cliente",K349&lt;&gt;"Sí"),"DECISIÓN DEL CLIENTE - SIN VISTO BUENO ESCRITO; ","")&amp;IF(AND(D349="Material en espera",N(M349)=0),"MATERIAL EN ESPERA - SIN NUEVA FECHA; ","")&amp;IF(AND(N349="Sí",O349=""),"FALTA ORDEN DE CAMBIO - SIN NÚM.; ","")&amp;IF(F349="","DÍAS PERDIDOS EN BLANCO; ","")&amp;IF(AND(N(B349)&gt;0,C349="",TODAY()-N(B349)&gt;N('Ajustes'!$B$3)),"ABIERTO - SIN FECHA DE FIN; ",""),LEN(IF(A349="","SIN OBRA; ",IF(COUNTIF('Obras'!$A$2:$A$51,A349)=0,"OBRA NO ESTÁ EN OBRAS; ",""))&amp;IF(N(B349)=0,"SIN FECHA DE INICIO; ","")&amp;IF(D349="","SIN CAUSA; ","")&amp;IF(OR(H349&lt;&gt;"Sí",NOT(OR(J349="Correo",J349="Mensaje de texto",J349="Carta",J349="Aplicación / portal"))),"SIN AVISO POR ESCRITO AL CLIENTE; ","")&amp;IF(AND(N(B349)&gt;0,N(I349)&gt;0,N(I349)-N(B349)&gt;N('Ajustes'!$B$2)),"AVISO DESPUÉS DE AJUSTES; ","")&amp;IF(AND(D349="Decisión / selección del cliente",K349&lt;&gt;"Sí"),"DECISIÓN DEL CLIENTE - SIN VISTO BUENO ESCRITO; ","")&amp;IF(AND(D349="Material en espera",N(M349)=0),"MATERIAL EN ESPERA - SIN NUEVA FECHA; ","")&amp;IF(AND(N349="Sí",O349=""),"FALTA ORDEN DE CAMBIO - SIN NÚM.; ","")&amp;IF(F349="","DÍAS PERDIDOS EN BLANCO; ","")&amp;IF(AND(N(B349)&gt;0,C349="",TODAY()-N(B349)&gt;N('Ajustes'!$B$3)),"ABIERTO - SIN FECHA DE FIN; ",""))-2)))</f>
        <v/>
      </c>
    </row>
    <row r="350">
      <c r="B350" s="7" t="n"/>
      <c r="C350" s="7" t="n"/>
      <c r="E350" s="8" t="n"/>
      <c r="G350" s="8" t="n"/>
      <c r="I350" s="7" t="n"/>
      <c r="M350" s="7" t="n"/>
      <c r="P350" s="9" t="n"/>
      <c r="R350" s="8">
        <f>IF(NOT(OR(A350&lt;&gt;"",B350&lt;&gt;"",E350&lt;&gt;"")),"",IF(IF(A350="","SIN OBRA; ",IF(COUNTIF('Obras'!$A$2:$A$51,A350)=0,"OBRA NO ESTÁ EN OBRAS; ",""))&amp;IF(N(B350)=0,"SIN FECHA DE INICIO; ","")&amp;IF(D350="","SIN CAUSA; ","")&amp;IF(OR(H350&lt;&gt;"Sí",NOT(OR(J350="Correo",J350="Mensaje de texto",J350="Carta",J350="Aplicación / portal"))),"SIN AVISO POR ESCRITO AL CLIENTE; ","")&amp;IF(AND(N(B350)&gt;0,N(I350)&gt;0,N(I350)-N(B350)&gt;N('Ajustes'!$B$2)),"AVISO DESPUÉS DE AJUSTES; ","")&amp;IF(AND(D350="Decisión / selección del cliente",K350&lt;&gt;"Sí"),"DECISIÓN DEL CLIENTE - SIN VISTO BUENO ESCRITO; ","")&amp;IF(AND(D350="Material en espera",N(M350)=0),"MATERIAL EN ESPERA - SIN NUEVA FECHA; ","")&amp;IF(AND(N350="Sí",O350=""),"FALTA ORDEN DE CAMBIO - SIN NÚM.; ","")&amp;IF(F350="","DÍAS PERDIDOS EN BLANCO; ","")&amp;IF(AND(N(B350)&gt;0,C350="",TODAY()-N(B350)&gt;N('Ajustes'!$B$3)),"ABIERTO - SIN FECHA DE FIN; ","")="","",LEFT(IF(A350="","SIN OBRA; ",IF(COUNTIF('Obras'!$A$2:$A$51,A350)=0,"OBRA NO ESTÁ EN OBRAS; ",""))&amp;IF(N(B350)=0,"SIN FECHA DE INICIO; ","")&amp;IF(D350="","SIN CAUSA; ","")&amp;IF(OR(H350&lt;&gt;"Sí",NOT(OR(J350="Correo",J350="Mensaje de texto",J350="Carta",J350="Aplicación / portal"))),"SIN AVISO POR ESCRITO AL CLIENTE; ","")&amp;IF(AND(N(B350)&gt;0,N(I350)&gt;0,N(I350)-N(B350)&gt;N('Ajustes'!$B$2)),"AVISO DESPUÉS DE AJUSTES; ","")&amp;IF(AND(D350="Decisión / selección del cliente",K350&lt;&gt;"Sí"),"DECISIÓN DEL CLIENTE - SIN VISTO BUENO ESCRITO; ","")&amp;IF(AND(D350="Material en espera",N(M350)=0),"MATERIAL EN ESPERA - SIN NUEVA FECHA; ","")&amp;IF(AND(N350="Sí",O350=""),"FALTA ORDEN DE CAMBIO - SIN NÚM.; ","")&amp;IF(F350="","DÍAS PERDIDOS EN BLANCO; ","")&amp;IF(AND(N(B350)&gt;0,C350="",TODAY()-N(B350)&gt;N('Ajustes'!$B$3)),"ABIERTO - SIN FECHA DE FIN; ",""),LEN(IF(A350="","SIN OBRA; ",IF(COUNTIF('Obras'!$A$2:$A$51,A350)=0,"OBRA NO ESTÁ EN OBRAS; ",""))&amp;IF(N(B350)=0,"SIN FECHA DE INICIO; ","")&amp;IF(D350="","SIN CAUSA; ","")&amp;IF(OR(H350&lt;&gt;"Sí",NOT(OR(J350="Correo",J350="Mensaje de texto",J350="Carta",J350="Aplicación / portal"))),"SIN AVISO POR ESCRITO AL CLIENTE; ","")&amp;IF(AND(N(B350)&gt;0,N(I350)&gt;0,N(I350)-N(B350)&gt;N('Ajustes'!$B$2)),"AVISO DESPUÉS DE AJUSTES; ","")&amp;IF(AND(D350="Decisión / selección del cliente",K350&lt;&gt;"Sí"),"DECISIÓN DEL CLIENTE - SIN VISTO BUENO ESCRITO; ","")&amp;IF(AND(D350="Material en espera",N(M350)=0),"MATERIAL EN ESPERA - SIN NUEVA FECHA; ","")&amp;IF(AND(N350="Sí",O350=""),"FALTA ORDEN DE CAMBIO - SIN NÚM.; ","")&amp;IF(F350="","DÍAS PERDIDOS EN BLANCO; ","")&amp;IF(AND(N(B350)&gt;0,C350="",TODAY()-N(B350)&gt;N('Ajustes'!$B$3)),"ABIERTO - SIN FECHA DE FIN; ",""))-2)))</f>
        <v/>
      </c>
    </row>
    <row r="351">
      <c r="B351" s="7" t="n"/>
      <c r="C351" s="7" t="n"/>
      <c r="E351" s="8" t="n"/>
      <c r="G351" s="8" t="n"/>
      <c r="I351" s="7" t="n"/>
      <c r="M351" s="7" t="n"/>
      <c r="P351" s="9" t="n"/>
      <c r="R351" s="8">
        <f>IF(NOT(OR(A351&lt;&gt;"",B351&lt;&gt;"",E351&lt;&gt;"")),"",IF(IF(A351="","SIN OBRA; ",IF(COUNTIF('Obras'!$A$2:$A$51,A351)=0,"OBRA NO ESTÁ EN OBRAS; ",""))&amp;IF(N(B351)=0,"SIN FECHA DE INICIO; ","")&amp;IF(D351="","SIN CAUSA; ","")&amp;IF(OR(H351&lt;&gt;"Sí",NOT(OR(J351="Correo",J351="Mensaje de texto",J351="Carta",J351="Aplicación / portal"))),"SIN AVISO POR ESCRITO AL CLIENTE; ","")&amp;IF(AND(N(B351)&gt;0,N(I351)&gt;0,N(I351)-N(B351)&gt;N('Ajustes'!$B$2)),"AVISO DESPUÉS DE AJUSTES; ","")&amp;IF(AND(D351="Decisión / selección del cliente",K351&lt;&gt;"Sí"),"DECISIÓN DEL CLIENTE - SIN VISTO BUENO ESCRITO; ","")&amp;IF(AND(D351="Material en espera",N(M351)=0),"MATERIAL EN ESPERA - SIN NUEVA FECHA; ","")&amp;IF(AND(N351="Sí",O351=""),"FALTA ORDEN DE CAMBIO - SIN NÚM.; ","")&amp;IF(F351="","DÍAS PERDIDOS EN BLANCO; ","")&amp;IF(AND(N(B351)&gt;0,C351="",TODAY()-N(B351)&gt;N('Ajustes'!$B$3)),"ABIERTO - SIN FECHA DE FIN; ","")="","",LEFT(IF(A351="","SIN OBRA; ",IF(COUNTIF('Obras'!$A$2:$A$51,A351)=0,"OBRA NO ESTÁ EN OBRAS; ",""))&amp;IF(N(B351)=0,"SIN FECHA DE INICIO; ","")&amp;IF(D351="","SIN CAUSA; ","")&amp;IF(OR(H351&lt;&gt;"Sí",NOT(OR(J351="Correo",J351="Mensaje de texto",J351="Carta",J351="Aplicación / portal"))),"SIN AVISO POR ESCRITO AL CLIENTE; ","")&amp;IF(AND(N(B351)&gt;0,N(I351)&gt;0,N(I351)-N(B351)&gt;N('Ajustes'!$B$2)),"AVISO DESPUÉS DE AJUSTES; ","")&amp;IF(AND(D351="Decisión / selección del cliente",K351&lt;&gt;"Sí"),"DECISIÓN DEL CLIENTE - SIN VISTO BUENO ESCRITO; ","")&amp;IF(AND(D351="Material en espera",N(M351)=0),"MATERIAL EN ESPERA - SIN NUEVA FECHA; ","")&amp;IF(AND(N351="Sí",O351=""),"FALTA ORDEN DE CAMBIO - SIN NÚM.; ","")&amp;IF(F351="","DÍAS PERDIDOS EN BLANCO; ","")&amp;IF(AND(N(B351)&gt;0,C351="",TODAY()-N(B351)&gt;N('Ajustes'!$B$3)),"ABIERTO - SIN FECHA DE FIN; ",""),LEN(IF(A351="","SIN OBRA; ",IF(COUNTIF('Obras'!$A$2:$A$51,A351)=0,"OBRA NO ESTÁ EN OBRAS; ",""))&amp;IF(N(B351)=0,"SIN FECHA DE INICIO; ","")&amp;IF(D351="","SIN CAUSA; ","")&amp;IF(OR(H351&lt;&gt;"Sí",NOT(OR(J351="Correo",J351="Mensaje de texto",J351="Carta",J351="Aplicación / portal"))),"SIN AVISO POR ESCRITO AL CLIENTE; ","")&amp;IF(AND(N(B351)&gt;0,N(I351)&gt;0,N(I351)-N(B351)&gt;N('Ajustes'!$B$2)),"AVISO DESPUÉS DE AJUSTES; ","")&amp;IF(AND(D351="Decisión / selección del cliente",K351&lt;&gt;"Sí"),"DECISIÓN DEL CLIENTE - SIN VISTO BUENO ESCRITO; ","")&amp;IF(AND(D351="Material en espera",N(M351)=0),"MATERIAL EN ESPERA - SIN NUEVA FECHA; ","")&amp;IF(AND(N351="Sí",O351=""),"FALTA ORDEN DE CAMBIO - SIN NÚM.; ","")&amp;IF(F351="","DÍAS PERDIDOS EN BLANCO; ","")&amp;IF(AND(N(B351)&gt;0,C351="",TODAY()-N(B351)&gt;N('Ajustes'!$B$3)),"ABIERTO - SIN FECHA DE FIN; ",""))-2)))</f>
        <v/>
      </c>
    </row>
    <row r="352">
      <c r="B352" s="7" t="n"/>
      <c r="C352" s="7" t="n"/>
      <c r="E352" s="8" t="n"/>
      <c r="G352" s="8" t="n"/>
      <c r="I352" s="7" t="n"/>
      <c r="M352" s="7" t="n"/>
      <c r="P352" s="9" t="n"/>
      <c r="R352" s="8">
        <f>IF(NOT(OR(A352&lt;&gt;"",B352&lt;&gt;"",E352&lt;&gt;"")),"",IF(IF(A352="","SIN OBRA; ",IF(COUNTIF('Obras'!$A$2:$A$51,A352)=0,"OBRA NO ESTÁ EN OBRAS; ",""))&amp;IF(N(B352)=0,"SIN FECHA DE INICIO; ","")&amp;IF(D352="","SIN CAUSA; ","")&amp;IF(OR(H352&lt;&gt;"Sí",NOT(OR(J352="Correo",J352="Mensaje de texto",J352="Carta",J352="Aplicación / portal"))),"SIN AVISO POR ESCRITO AL CLIENTE; ","")&amp;IF(AND(N(B352)&gt;0,N(I352)&gt;0,N(I352)-N(B352)&gt;N('Ajustes'!$B$2)),"AVISO DESPUÉS DE AJUSTES; ","")&amp;IF(AND(D352="Decisión / selección del cliente",K352&lt;&gt;"Sí"),"DECISIÓN DEL CLIENTE - SIN VISTO BUENO ESCRITO; ","")&amp;IF(AND(D352="Material en espera",N(M352)=0),"MATERIAL EN ESPERA - SIN NUEVA FECHA; ","")&amp;IF(AND(N352="Sí",O352=""),"FALTA ORDEN DE CAMBIO - SIN NÚM.; ","")&amp;IF(F352="","DÍAS PERDIDOS EN BLANCO; ","")&amp;IF(AND(N(B352)&gt;0,C352="",TODAY()-N(B352)&gt;N('Ajustes'!$B$3)),"ABIERTO - SIN FECHA DE FIN; ","")="","",LEFT(IF(A352="","SIN OBRA; ",IF(COUNTIF('Obras'!$A$2:$A$51,A352)=0,"OBRA NO ESTÁ EN OBRAS; ",""))&amp;IF(N(B352)=0,"SIN FECHA DE INICIO; ","")&amp;IF(D352="","SIN CAUSA; ","")&amp;IF(OR(H352&lt;&gt;"Sí",NOT(OR(J352="Correo",J352="Mensaje de texto",J352="Carta",J352="Aplicación / portal"))),"SIN AVISO POR ESCRITO AL CLIENTE; ","")&amp;IF(AND(N(B352)&gt;0,N(I352)&gt;0,N(I352)-N(B352)&gt;N('Ajustes'!$B$2)),"AVISO DESPUÉS DE AJUSTES; ","")&amp;IF(AND(D352="Decisión / selección del cliente",K352&lt;&gt;"Sí"),"DECISIÓN DEL CLIENTE - SIN VISTO BUENO ESCRITO; ","")&amp;IF(AND(D352="Material en espera",N(M352)=0),"MATERIAL EN ESPERA - SIN NUEVA FECHA; ","")&amp;IF(AND(N352="Sí",O352=""),"FALTA ORDEN DE CAMBIO - SIN NÚM.; ","")&amp;IF(F352="","DÍAS PERDIDOS EN BLANCO; ","")&amp;IF(AND(N(B352)&gt;0,C352="",TODAY()-N(B352)&gt;N('Ajustes'!$B$3)),"ABIERTO - SIN FECHA DE FIN; ",""),LEN(IF(A352="","SIN OBRA; ",IF(COUNTIF('Obras'!$A$2:$A$51,A352)=0,"OBRA NO ESTÁ EN OBRAS; ",""))&amp;IF(N(B352)=0,"SIN FECHA DE INICIO; ","")&amp;IF(D352="","SIN CAUSA; ","")&amp;IF(OR(H352&lt;&gt;"Sí",NOT(OR(J352="Correo",J352="Mensaje de texto",J352="Carta",J352="Aplicación / portal"))),"SIN AVISO POR ESCRITO AL CLIENTE; ","")&amp;IF(AND(N(B352)&gt;0,N(I352)&gt;0,N(I352)-N(B352)&gt;N('Ajustes'!$B$2)),"AVISO DESPUÉS DE AJUSTES; ","")&amp;IF(AND(D352="Decisión / selección del cliente",K352&lt;&gt;"Sí"),"DECISIÓN DEL CLIENTE - SIN VISTO BUENO ESCRITO; ","")&amp;IF(AND(D352="Material en espera",N(M352)=0),"MATERIAL EN ESPERA - SIN NUEVA FECHA; ","")&amp;IF(AND(N352="Sí",O352=""),"FALTA ORDEN DE CAMBIO - SIN NÚM.; ","")&amp;IF(F352="","DÍAS PERDIDOS EN BLANCO; ","")&amp;IF(AND(N(B352)&gt;0,C352="",TODAY()-N(B352)&gt;N('Ajustes'!$B$3)),"ABIERTO - SIN FECHA DE FIN; ",""))-2)))</f>
        <v/>
      </c>
    </row>
    <row r="353">
      <c r="B353" s="7" t="n"/>
      <c r="C353" s="7" t="n"/>
      <c r="E353" s="8" t="n"/>
      <c r="G353" s="8" t="n"/>
      <c r="I353" s="7" t="n"/>
      <c r="M353" s="7" t="n"/>
      <c r="P353" s="9" t="n"/>
      <c r="R353" s="8">
        <f>IF(NOT(OR(A353&lt;&gt;"",B353&lt;&gt;"",E353&lt;&gt;"")),"",IF(IF(A353="","SIN OBRA; ",IF(COUNTIF('Obras'!$A$2:$A$51,A353)=0,"OBRA NO ESTÁ EN OBRAS; ",""))&amp;IF(N(B353)=0,"SIN FECHA DE INICIO; ","")&amp;IF(D353="","SIN CAUSA; ","")&amp;IF(OR(H353&lt;&gt;"Sí",NOT(OR(J353="Correo",J353="Mensaje de texto",J353="Carta",J353="Aplicación / portal"))),"SIN AVISO POR ESCRITO AL CLIENTE; ","")&amp;IF(AND(N(B353)&gt;0,N(I353)&gt;0,N(I353)-N(B353)&gt;N('Ajustes'!$B$2)),"AVISO DESPUÉS DE AJUSTES; ","")&amp;IF(AND(D353="Decisión / selección del cliente",K353&lt;&gt;"Sí"),"DECISIÓN DEL CLIENTE - SIN VISTO BUENO ESCRITO; ","")&amp;IF(AND(D353="Material en espera",N(M353)=0),"MATERIAL EN ESPERA - SIN NUEVA FECHA; ","")&amp;IF(AND(N353="Sí",O353=""),"FALTA ORDEN DE CAMBIO - SIN NÚM.; ","")&amp;IF(F353="","DÍAS PERDIDOS EN BLANCO; ","")&amp;IF(AND(N(B353)&gt;0,C353="",TODAY()-N(B353)&gt;N('Ajustes'!$B$3)),"ABIERTO - SIN FECHA DE FIN; ","")="","",LEFT(IF(A353="","SIN OBRA; ",IF(COUNTIF('Obras'!$A$2:$A$51,A353)=0,"OBRA NO ESTÁ EN OBRAS; ",""))&amp;IF(N(B353)=0,"SIN FECHA DE INICIO; ","")&amp;IF(D353="","SIN CAUSA; ","")&amp;IF(OR(H353&lt;&gt;"Sí",NOT(OR(J353="Correo",J353="Mensaje de texto",J353="Carta",J353="Aplicación / portal"))),"SIN AVISO POR ESCRITO AL CLIENTE; ","")&amp;IF(AND(N(B353)&gt;0,N(I353)&gt;0,N(I353)-N(B353)&gt;N('Ajustes'!$B$2)),"AVISO DESPUÉS DE AJUSTES; ","")&amp;IF(AND(D353="Decisión / selección del cliente",K353&lt;&gt;"Sí"),"DECISIÓN DEL CLIENTE - SIN VISTO BUENO ESCRITO; ","")&amp;IF(AND(D353="Material en espera",N(M353)=0),"MATERIAL EN ESPERA - SIN NUEVA FECHA; ","")&amp;IF(AND(N353="Sí",O353=""),"FALTA ORDEN DE CAMBIO - SIN NÚM.; ","")&amp;IF(F353="","DÍAS PERDIDOS EN BLANCO; ","")&amp;IF(AND(N(B353)&gt;0,C353="",TODAY()-N(B353)&gt;N('Ajustes'!$B$3)),"ABIERTO - SIN FECHA DE FIN; ",""),LEN(IF(A353="","SIN OBRA; ",IF(COUNTIF('Obras'!$A$2:$A$51,A353)=0,"OBRA NO ESTÁ EN OBRAS; ",""))&amp;IF(N(B353)=0,"SIN FECHA DE INICIO; ","")&amp;IF(D353="","SIN CAUSA; ","")&amp;IF(OR(H353&lt;&gt;"Sí",NOT(OR(J353="Correo",J353="Mensaje de texto",J353="Carta",J353="Aplicación / portal"))),"SIN AVISO POR ESCRITO AL CLIENTE; ","")&amp;IF(AND(N(B353)&gt;0,N(I353)&gt;0,N(I353)-N(B353)&gt;N('Ajustes'!$B$2)),"AVISO DESPUÉS DE AJUSTES; ","")&amp;IF(AND(D353="Decisión / selección del cliente",K353&lt;&gt;"Sí"),"DECISIÓN DEL CLIENTE - SIN VISTO BUENO ESCRITO; ","")&amp;IF(AND(D353="Material en espera",N(M353)=0),"MATERIAL EN ESPERA - SIN NUEVA FECHA; ","")&amp;IF(AND(N353="Sí",O353=""),"FALTA ORDEN DE CAMBIO - SIN NÚM.; ","")&amp;IF(F353="","DÍAS PERDIDOS EN BLANCO; ","")&amp;IF(AND(N(B353)&gt;0,C353="",TODAY()-N(B353)&gt;N('Ajustes'!$B$3)),"ABIERTO - SIN FECHA DE FIN; ",""))-2)))</f>
        <v/>
      </c>
    </row>
    <row r="354">
      <c r="B354" s="7" t="n"/>
      <c r="C354" s="7" t="n"/>
      <c r="E354" s="8" t="n"/>
      <c r="G354" s="8" t="n"/>
      <c r="I354" s="7" t="n"/>
      <c r="M354" s="7" t="n"/>
      <c r="P354" s="9" t="n"/>
      <c r="R354" s="8">
        <f>IF(NOT(OR(A354&lt;&gt;"",B354&lt;&gt;"",E354&lt;&gt;"")),"",IF(IF(A354="","SIN OBRA; ",IF(COUNTIF('Obras'!$A$2:$A$51,A354)=0,"OBRA NO ESTÁ EN OBRAS; ",""))&amp;IF(N(B354)=0,"SIN FECHA DE INICIO; ","")&amp;IF(D354="","SIN CAUSA; ","")&amp;IF(OR(H354&lt;&gt;"Sí",NOT(OR(J354="Correo",J354="Mensaje de texto",J354="Carta",J354="Aplicación / portal"))),"SIN AVISO POR ESCRITO AL CLIENTE; ","")&amp;IF(AND(N(B354)&gt;0,N(I354)&gt;0,N(I354)-N(B354)&gt;N('Ajustes'!$B$2)),"AVISO DESPUÉS DE AJUSTES; ","")&amp;IF(AND(D354="Decisión / selección del cliente",K354&lt;&gt;"Sí"),"DECISIÓN DEL CLIENTE - SIN VISTO BUENO ESCRITO; ","")&amp;IF(AND(D354="Material en espera",N(M354)=0),"MATERIAL EN ESPERA - SIN NUEVA FECHA; ","")&amp;IF(AND(N354="Sí",O354=""),"FALTA ORDEN DE CAMBIO - SIN NÚM.; ","")&amp;IF(F354="","DÍAS PERDIDOS EN BLANCO; ","")&amp;IF(AND(N(B354)&gt;0,C354="",TODAY()-N(B354)&gt;N('Ajustes'!$B$3)),"ABIERTO - SIN FECHA DE FIN; ","")="","",LEFT(IF(A354="","SIN OBRA; ",IF(COUNTIF('Obras'!$A$2:$A$51,A354)=0,"OBRA NO ESTÁ EN OBRAS; ",""))&amp;IF(N(B354)=0,"SIN FECHA DE INICIO; ","")&amp;IF(D354="","SIN CAUSA; ","")&amp;IF(OR(H354&lt;&gt;"Sí",NOT(OR(J354="Correo",J354="Mensaje de texto",J354="Carta",J354="Aplicación / portal"))),"SIN AVISO POR ESCRITO AL CLIENTE; ","")&amp;IF(AND(N(B354)&gt;0,N(I354)&gt;0,N(I354)-N(B354)&gt;N('Ajustes'!$B$2)),"AVISO DESPUÉS DE AJUSTES; ","")&amp;IF(AND(D354="Decisión / selección del cliente",K354&lt;&gt;"Sí"),"DECISIÓN DEL CLIENTE - SIN VISTO BUENO ESCRITO; ","")&amp;IF(AND(D354="Material en espera",N(M354)=0),"MATERIAL EN ESPERA - SIN NUEVA FECHA; ","")&amp;IF(AND(N354="Sí",O354=""),"FALTA ORDEN DE CAMBIO - SIN NÚM.; ","")&amp;IF(F354="","DÍAS PERDIDOS EN BLANCO; ","")&amp;IF(AND(N(B354)&gt;0,C354="",TODAY()-N(B354)&gt;N('Ajustes'!$B$3)),"ABIERTO - SIN FECHA DE FIN; ",""),LEN(IF(A354="","SIN OBRA; ",IF(COUNTIF('Obras'!$A$2:$A$51,A354)=0,"OBRA NO ESTÁ EN OBRAS; ",""))&amp;IF(N(B354)=0,"SIN FECHA DE INICIO; ","")&amp;IF(D354="","SIN CAUSA; ","")&amp;IF(OR(H354&lt;&gt;"Sí",NOT(OR(J354="Correo",J354="Mensaje de texto",J354="Carta",J354="Aplicación / portal"))),"SIN AVISO POR ESCRITO AL CLIENTE; ","")&amp;IF(AND(N(B354)&gt;0,N(I354)&gt;0,N(I354)-N(B354)&gt;N('Ajustes'!$B$2)),"AVISO DESPUÉS DE AJUSTES; ","")&amp;IF(AND(D354="Decisión / selección del cliente",K354&lt;&gt;"Sí"),"DECISIÓN DEL CLIENTE - SIN VISTO BUENO ESCRITO; ","")&amp;IF(AND(D354="Material en espera",N(M354)=0),"MATERIAL EN ESPERA - SIN NUEVA FECHA; ","")&amp;IF(AND(N354="Sí",O354=""),"FALTA ORDEN DE CAMBIO - SIN NÚM.; ","")&amp;IF(F354="","DÍAS PERDIDOS EN BLANCO; ","")&amp;IF(AND(N(B354)&gt;0,C354="",TODAY()-N(B354)&gt;N('Ajustes'!$B$3)),"ABIERTO - SIN FECHA DE FIN; ",""))-2)))</f>
        <v/>
      </c>
    </row>
    <row r="355">
      <c r="B355" s="7" t="n"/>
      <c r="C355" s="7" t="n"/>
      <c r="E355" s="8" t="n"/>
      <c r="G355" s="8" t="n"/>
      <c r="I355" s="7" t="n"/>
      <c r="M355" s="7" t="n"/>
      <c r="P355" s="9" t="n"/>
      <c r="R355" s="8">
        <f>IF(NOT(OR(A355&lt;&gt;"",B355&lt;&gt;"",E355&lt;&gt;"")),"",IF(IF(A355="","SIN OBRA; ",IF(COUNTIF('Obras'!$A$2:$A$51,A355)=0,"OBRA NO ESTÁ EN OBRAS; ",""))&amp;IF(N(B355)=0,"SIN FECHA DE INICIO; ","")&amp;IF(D355="","SIN CAUSA; ","")&amp;IF(OR(H355&lt;&gt;"Sí",NOT(OR(J355="Correo",J355="Mensaje de texto",J355="Carta",J355="Aplicación / portal"))),"SIN AVISO POR ESCRITO AL CLIENTE; ","")&amp;IF(AND(N(B355)&gt;0,N(I355)&gt;0,N(I355)-N(B355)&gt;N('Ajustes'!$B$2)),"AVISO DESPUÉS DE AJUSTES; ","")&amp;IF(AND(D355="Decisión / selección del cliente",K355&lt;&gt;"Sí"),"DECISIÓN DEL CLIENTE - SIN VISTO BUENO ESCRITO; ","")&amp;IF(AND(D355="Material en espera",N(M355)=0),"MATERIAL EN ESPERA - SIN NUEVA FECHA; ","")&amp;IF(AND(N355="Sí",O355=""),"FALTA ORDEN DE CAMBIO - SIN NÚM.; ","")&amp;IF(F355="","DÍAS PERDIDOS EN BLANCO; ","")&amp;IF(AND(N(B355)&gt;0,C355="",TODAY()-N(B355)&gt;N('Ajustes'!$B$3)),"ABIERTO - SIN FECHA DE FIN; ","")="","",LEFT(IF(A355="","SIN OBRA; ",IF(COUNTIF('Obras'!$A$2:$A$51,A355)=0,"OBRA NO ESTÁ EN OBRAS; ",""))&amp;IF(N(B355)=0,"SIN FECHA DE INICIO; ","")&amp;IF(D355="","SIN CAUSA; ","")&amp;IF(OR(H355&lt;&gt;"Sí",NOT(OR(J355="Correo",J355="Mensaje de texto",J355="Carta",J355="Aplicación / portal"))),"SIN AVISO POR ESCRITO AL CLIENTE; ","")&amp;IF(AND(N(B355)&gt;0,N(I355)&gt;0,N(I355)-N(B355)&gt;N('Ajustes'!$B$2)),"AVISO DESPUÉS DE AJUSTES; ","")&amp;IF(AND(D355="Decisión / selección del cliente",K355&lt;&gt;"Sí"),"DECISIÓN DEL CLIENTE - SIN VISTO BUENO ESCRITO; ","")&amp;IF(AND(D355="Material en espera",N(M355)=0),"MATERIAL EN ESPERA - SIN NUEVA FECHA; ","")&amp;IF(AND(N355="Sí",O355=""),"FALTA ORDEN DE CAMBIO - SIN NÚM.; ","")&amp;IF(F355="","DÍAS PERDIDOS EN BLANCO; ","")&amp;IF(AND(N(B355)&gt;0,C355="",TODAY()-N(B355)&gt;N('Ajustes'!$B$3)),"ABIERTO - SIN FECHA DE FIN; ",""),LEN(IF(A355="","SIN OBRA; ",IF(COUNTIF('Obras'!$A$2:$A$51,A355)=0,"OBRA NO ESTÁ EN OBRAS; ",""))&amp;IF(N(B355)=0,"SIN FECHA DE INICIO; ","")&amp;IF(D355="","SIN CAUSA; ","")&amp;IF(OR(H355&lt;&gt;"Sí",NOT(OR(J355="Correo",J355="Mensaje de texto",J355="Carta",J355="Aplicación / portal"))),"SIN AVISO POR ESCRITO AL CLIENTE; ","")&amp;IF(AND(N(B355)&gt;0,N(I355)&gt;0,N(I355)-N(B355)&gt;N('Ajustes'!$B$2)),"AVISO DESPUÉS DE AJUSTES; ","")&amp;IF(AND(D355="Decisión / selección del cliente",K355&lt;&gt;"Sí"),"DECISIÓN DEL CLIENTE - SIN VISTO BUENO ESCRITO; ","")&amp;IF(AND(D355="Material en espera",N(M355)=0),"MATERIAL EN ESPERA - SIN NUEVA FECHA; ","")&amp;IF(AND(N355="Sí",O355=""),"FALTA ORDEN DE CAMBIO - SIN NÚM.; ","")&amp;IF(F355="","DÍAS PERDIDOS EN BLANCO; ","")&amp;IF(AND(N(B355)&gt;0,C355="",TODAY()-N(B355)&gt;N('Ajustes'!$B$3)),"ABIERTO - SIN FECHA DE FIN; ",""))-2)))</f>
        <v/>
      </c>
    </row>
    <row r="356">
      <c r="B356" s="7" t="n"/>
      <c r="C356" s="7" t="n"/>
      <c r="E356" s="8" t="n"/>
      <c r="G356" s="8" t="n"/>
      <c r="I356" s="7" t="n"/>
      <c r="M356" s="7" t="n"/>
      <c r="P356" s="9" t="n"/>
      <c r="R356" s="8">
        <f>IF(NOT(OR(A356&lt;&gt;"",B356&lt;&gt;"",E356&lt;&gt;"")),"",IF(IF(A356="","SIN OBRA; ",IF(COUNTIF('Obras'!$A$2:$A$51,A356)=0,"OBRA NO ESTÁ EN OBRAS; ",""))&amp;IF(N(B356)=0,"SIN FECHA DE INICIO; ","")&amp;IF(D356="","SIN CAUSA; ","")&amp;IF(OR(H356&lt;&gt;"Sí",NOT(OR(J356="Correo",J356="Mensaje de texto",J356="Carta",J356="Aplicación / portal"))),"SIN AVISO POR ESCRITO AL CLIENTE; ","")&amp;IF(AND(N(B356)&gt;0,N(I356)&gt;0,N(I356)-N(B356)&gt;N('Ajustes'!$B$2)),"AVISO DESPUÉS DE AJUSTES; ","")&amp;IF(AND(D356="Decisión / selección del cliente",K356&lt;&gt;"Sí"),"DECISIÓN DEL CLIENTE - SIN VISTO BUENO ESCRITO; ","")&amp;IF(AND(D356="Material en espera",N(M356)=0),"MATERIAL EN ESPERA - SIN NUEVA FECHA; ","")&amp;IF(AND(N356="Sí",O356=""),"FALTA ORDEN DE CAMBIO - SIN NÚM.; ","")&amp;IF(F356="","DÍAS PERDIDOS EN BLANCO; ","")&amp;IF(AND(N(B356)&gt;0,C356="",TODAY()-N(B356)&gt;N('Ajustes'!$B$3)),"ABIERTO - SIN FECHA DE FIN; ","")="","",LEFT(IF(A356="","SIN OBRA; ",IF(COUNTIF('Obras'!$A$2:$A$51,A356)=0,"OBRA NO ESTÁ EN OBRAS; ",""))&amp;IF(N(B356)=0,"SIN FECHA DE INICIO; ","")&amp;IF(D356="","SIN CAUSA; ","")&amp;IF(OR(H356&lt;&gt;"Sí",NOT(OR(J356="Correo",J356="Mensaje de texto",J356="Carta",J356="Aplicación / portal"))),"SIN AVISO POR ESCRITO AL CLIENTE; ","")&amp;IF(AND(N(B356)&gt;0,N(I356)&gt;0,N(I356)-N(B356)&gt;N('Ajustes'!$B$2)),"AVISO DESPUÉS DE AJUSTES; ","")&amp;IF(AND(D356="Decisión / selección del cliente",K356&lt;&gt;"Sí"),"DECISIÓN DEL CLIENTE - SIN VISTO BUENO ESCRITO; ","")&amp;IF(AND(D356="Material en espera",N(M356)=0),"MATERIAL EN ESPERA - SIN NUEVA FECHA; ","")&amp;IF(AND(N356="Sí",O356=""),"FALTA ORDEN DE CAMBIO - SIN NÚM.; ","")&amp;IF(F356="","DÍAS PERDIDOS EN BLANCO; ","")&amp;IF(AND(N(B356)&gt;0,C356="",TODAY()-N(B356)&gt;N('Ajustes'!$B$3)),"ABIERTO - SIN FECHA DE FIN; ",""),LEN(IF(A356="","SIN OBRA; ",IF(COUNTIF('Obras'!$A$2:$A$51,A356)=0,"OBRA NO ESTÁ EN OBRAS; ",""))&amp;IF(N(B356)=0,"SIN FECHA DE INICIO; ","")&amp;IF(D356="","SIN CAUSA; ","")&amp;IF(OR(H356&lt;&gt;"Sí",NOT(OR(J356="Correo",J356="Mensaje de texto",J356="Carta",J356="Aplicación / portal"))),"SIN AVISO POR ESCRITO AL CLIENTE; ","")&amp;IF(AND(N(B356)&gt;0,N(I356)&gt;0,N(I356)-N(B356)&gt;N('Ajustes'!$B$2)),"AVISO DESPUÉS DE AJUSTES; ","")&amp;IF(AND(D356="Decisión / selección del cliente",K356&lt;&gt;"Sí"),"DECISIÓN DEL CLIENTE - SIN VISTO BUENO ESCRITO; ","")&amp;IF(AND(D356="Material en espera",N(M356)=0),"MATERIAL EN ESPERA - SIN NUEVA FECHA; ","")&amp;IF(AND(N356="Sí",O356=""),"FALTA ORDEN DE CAMBIO - SIN NÚM.; ","")&amp;IF(F356="","DÍAS PERDIDOS EN BLANCO; ","")&amp;IF(AND(N(B356)&gt;0,C356="",TODAY()-N(B356)&gt;N('Ajustes'!$B$3)),"ABIERTO - SIN FECHA DE FIN; ",""))-2)))</f>
        <v/>
      </c>
    </row>
    <row r="357">
      <c r="B357" s="7" t="n"/>
      <c r="C357" s="7" t="n"/>
      <c r="E357" s="8" t="n"/>
      <c r="G357" s="8" t="n"/>
      <c r="I357" s="7" t="n"/>
      <c r="M357" s="7" t="n"/>
      <c r="P357" s="9" t="n"/>
      <c r="R357" s="8">
        <f>IF(NOT(OR(A357&lt;&gt;"",B357&lt;&gt;"",E357&lt;&gt;"")),"",IF(IF(A357="","SIN OBRA; ",IF(COUNTIF('Obras'!$A$2:$A$51,A357)=0,"OBRA NO ESTÁ EN OBRAS; ",""))&amp;IF(N(B357)=0,"SIN FECHA DE INICIO; ","")&amp;IF(D357="","SIN CAUSA; ","")&amp;IF(OR(H357&lt;&gt;"Sí",NOT(OR(J357="Correo",J357="Mensaje de texto",J357="Carta",J357="Aplicación / portal"))),"SIN AVISO POR ESCRITO AL CLIENTE; ","")&amp;IF(AND(N(B357)&gt;0,N(I357)&gt;0,N(I357)-N(B357)&gt;N('Ajustes'!$B$2)),"AVISO DESPUÉS DE AJUSTES; ","")&amp;IF(AND(D357="Decisión / selección del cliente",K357&lt;&gt;"Sí"),"DECISIÓN DEL CLIENTE - SIN VISTO BUENO ESCRITO; ","")&amp;IF(AND(D357="Material en espera",N(M357)=0),"MATERIAL EN ESPERA - SIN NUEVA FECHA; ","")&amp;IF(AND(N357="Sí",O357=""),"FALTA ORDEN DE CAMBIO - SIN NÚM.; ","")&amp;IF(F357="","DÍAS PERDIDOS EN BLANCO; ","")&amp;IF(AND(N(B357)&gt;0,C357="",TODAY()-N(B357)&gt;N('Ajustes'!$B$3)),"ABIERTO - SIN FECHA DE FIN; ","")="","",LEFT(IF(A357="","SIN OBRA; ",IF(COUNTIF('Obras'!$A$2:$A$51,A357)=0,"OBRA NO ESTÁ EN OBRAS; ",""))&amp;IF(N(B357)=0,"SIN FECHA DE INICIO; ","")&amp;IF(D357="","SIN CAUSA; ","")&amp;IF(OR(H357&lt;&gt;"Sí",NOT(OR(J357="Correo",J357="Mensaje de texto",J357="Carta",J357="Aplicación / portal"))),"SIN AVISO POR ESCRITO AL CLIENTE; ","")&amp;IF(AND(N(B357)&gt;0,N(I357)&gt;0,N(I357)-N(B357)&gt;N('Ajustes'!$B$2)),"AVISO DESPUÉS DE AJUSTES; ","")&amp;IF(AND(D357="Decisión / selección del cliente",K357&lt;&gt;"Sí"),"DECISIÓN DEL CLIENTE - SIN VISTO BUENO ESCRITO; ","")&amp;IF(AND(D357="Material en espera",N(M357)=0),"MATERIAL EN ESPERA - SIN NUEVA FECHA; ","")&amp;IF(AND(N357="Sí",O357=""),"FALTA ORDEN DE CAMBIO - SIN NÚM.; ","")&amp;IF(F357="","DÍAS PERDIDOS EN BLANCO; ","")&amp;IF(AND(N(B357)&gt;0,C357="",TODAY()-N(B357)&gt;N('Ajustes'!$B$3)),"ABIERTO - SIN FECHA DE FIN; ",""),LEN(IF(A357="","SIN OBRA; ",IF(COUNTIF('Obras'!$A$2:$A$51,A357)=0,"OBRA NO ESTÁ EN OBRAS; ",""))&amp;IF(N(B357)=0,"SIN FECHA DE INICIO; ","")&amp;IF(D357="","SIN CAUSA; ","")&amp;IF(OR(H357&lt;&gt;"Sí",NOT(OR(J357="Correo",J357="Mensaje de texto",J357="Carta",J357="Aplicación / portal"))),"SIN AVISO POR ESCRITO AL CLIENTE; ","")&amp;IF(AND(N(B357)&gt;0,N(I357)&gt;0,N(I357)-N(B357)&gt;N('Ajustes'!$B$2)),"AVISO DESPUÉS DE AJUSTES; ","")&amp;IF(AND(D357="Decisión / selección del cliente",K357&lt;&gt;"Sí"),"DECISIÓN DEL CLIENTE - SIN VISTO BUENO ESCRITO; ","")&amp;IF(AND(D357="Material en espera",N(M357)=0),"MATERIAL EN ESPERA - SIN NUEVA FECHA; ","")&amp;IF(AND(N357="Sí",O357=""),"FALTA ORDEN DE CAMBIO - SIN NÚM.; ","")&amp;IF(F357="","DÍAS PERDIDOS EN BLANCO; ","")&amp;IF(AND(N(B357)&gt;0,C357="",TODAY()-N(B357)&gt;N('Ajustes'!$B$3)),"ABIERTO - SIN FECHA DE FIN; ",""))-2)))</f>
        <v/>
      </c>
    </row>
    <row r="358">
      <c r="B358" s="7" t="n"/>
      <c r="C358" s="7" t="n"/>
      <c r="E358" s="8" t="n"/>
      <c r="G358" s="8" t="n"/>
      <c r="I358" s="7" t="n"/>
      <c r="M358" s="7" t="n"/>
      <c r="P358" s="9" t="n"/>
      <c r="R358" s="8">
        <f>IF(NOT(OR(A358&lt;&gt;"",B358&lt;&gt;"",E358&lt;&gt;"")),"",IF(IF(A358="","SIN OBRA; ",IF(COUNTIF('Obras'!$A$2:$A$51,A358)=0,"OBRA NO ESTÁ EN OBRAS; ",""))&amp;IF(N(B358)=0,"SIN FECHA DE INICIO; ","")&amp;IF(D358="","SIN CAUSA; ","")&amp;IF(OR(H358&lt;&gt;"Sí",NOT(OR(J358="Correo",J358="Mensaje de texto",J358="Carta",J358="Aplicación / portal"))),"SIN AVISO POR ESCRITO AL CLIENTE; ","")&amp;IF(AND(N(B358)&gt;0,N(I358)&gt;0,N(I358)-N(B358)&gt;N('Ajustes'!$B$2)),"AVISO DESPUÉS DE AJUSTES; ","")&amp;IF(AND(D358="Decisión / selección del cliente",K358&lt;&gt;"Sí"),"DECISIÓN DEL CLIENTE - SIN VISTO BUENO ESCRITO; ","")&amp;IF(AND(D358="Material en espera",N(M358)=0),"MATERIAL EN ESPERA - SIN NUEVA FECHA; ","")&amp;IF(AND(N358="Sí",O358=""),"FALTA ORDEN DE CAMBIO - SIN NÚM.; ","")&amp;IF(F358="","DÍAS PERDIDOS EN BLANCO; ","")&amp;IF(AND(N(B358)&gt;0,C358="",TODAY()-N(B358)&gt;N('Ajustes'!$B$3)),"ABIERTO - SIN FECHA DE FIN; ","")="","",LEFT(IF(A358="","SIN OBRA; ",IF(COUNTIF('Obras'!$A$2:$A$51,A358)=0,"OBRA NO ESTÁ EN OBRAS; ",""))&amp;IF(N(B358)=0,"SIN FECHA DE INICIO; ","")&amp;IF(D358="","SIN CAUSA; ","")&amp;IF(OR(H358&lt;&gt;"Sí",NOT(OR(J358="Correo",J358="Mensaje de texto",J358="Carta",J358="Aplicación / portal"))),"SIN AVISO POR ESCRITO AL CLIENTE; ","")&amp;IF(AND(N(B358)&gt;0,N(I358)&gt;0,N(I358)-N(B358)&gt;N('Ajustes'!$B$2)),"AVISO DESPUÉS DE AJUSTES; ","")&amp;IF(AND(D358="Decisión / selección del cliente",K358&lt;&gt;"Sí"),"DECISIÓN DEL CLIENTE - SIN VISTO BUENO ESCRITO; ","")&amp;IF(AND(D358="Material en espera",N(M358)=0),"MATERIAL EN ESPERA - SIN NUEVA FECHA; ","")&amp;IF(AND(N358="Sí",O358=""),"FALTA ORDEN DE CAMBIO - SIN NÚM.; ","")&amp;IF(F358="","DÍAS PERDIDOS EN BLANCO; ","")&amp;IF(AND(N(B358)&gt;0,C358="",TODAY()-N(B358)&gt;N('Ajustes'!$B$3)),"ABIERTO - SIN FECHA DE FIN; ",""),LEN(IF(A358="","SIN OBRA; ",IF(COUNTIF('Obras'!$A$2:$A$51,A358)=0,"OBRA NO ESTÁ EN OBRAS; ",""))&amp;IF(N(B358)=0,"SIN FECHA DE INICIO; ","")&amp;IF(D358="","SIN CAUSA; ","")&amp;IF(OR(H358&lt;&gt;"Sí",NOT(OR(J358="Correo",J358="Mensaje de texto",J358="Carta",J358="Aplicación / portal"))),"SIN AVISO POR ESCRITO AL CLIENTE; ","")&amp;IF(AND(N(B358)&gt;0,N(I358)&gt;0,N(I358)-N(B358)&gt;N('Ajustes'!$B$2)),"AVISO DESPUÉS DE AJUSTES; ","")&amp;IF(AND(D358="Decisión / selección del cliente",K358&lt;&gt;"Sí"),"DECISIÓN DEL CLIENTE - SIN VISTO BUENO ESCRITO; ","")&amp;IF(AND(D358="Material en espera",N(M358)=0),"MATERIAL EN ESPERA - SIN NUEVA FECHA; ","")&amp;IF(AND(N358="Sí",O358=""),"FALTA ORDEN DE CAMBIO - SIN NÚM.; ","")&amp;IF(F358="","DÍAS PERDIDOS EN BLANCO; ","")&amp;IF(AND(N(B358)&gt;0,C358="",TODAY()-N(B358)&gt;N('Ajustes'!$B$3)),"ABIERTO - SIN FECHA DE FIN; ",""))-2)))</f>
        <v/>
      </c>
    </row>
    <row r="359">
      <c r="B359" s="7" t="n"/>
      <c r="C359" s="7" t="n"/>
      <c r="E359" s="8" t="n"/>
      <c r="G359" s="8" t="n"/>
      <c r="I359" s="7" t="n"/>
      <c r="M359" s="7" t="n"/>
      <c r="P359" s="9" t="n"/>
      <c r="R359" s="8">
        <f>IF(NOT(OR(A359&lt;&gt;"",B359&lt;&gt;"",E359&lt;&gt;"")),"",IF(IF(A359="","SIN OBRA; ",IF(COUNTIF('Obras'!$A$2:$A$51,A359)=0,"OBRA NO ESTÁ EN OBRAS; ",""))&amp;IF(N(B359)=0,"SIN FECHA DE INICIO; ","")&amp;IF(D359="","SIN CAUSA; ","")&amp;IF(OR(H359&lt;&gt;"Sí",NOT(OR(J359="Correo",J359="Mensaje de texto",J359="Carta",J359="Aplicación / portal"))),"SIN AVISO POR ESCRITO AL CLIENTE; ","")&amp;IF(AND(N(B359)&gt;0,N(I359)&gt;0,N(I359)-N(B359)&gt;N('Ajustes'!$B$2)),"AVISO DESPUÉS DE AJUSTES; ","")&amp;IF(AND(D359="Decisión / selección del cliente",K359&lt;&gt;"Sí"),"DECISIÓN DEL CLIENTE - SIN VISTO BUENO ESCRITO; ","")&amp;IF(AND(D359="Material en espera",N(M359)=0),"MATERIAL EN ESPERA - SIN NUEVA FECHA; ","")&amp;IF(AND(N359="Sí",O359=""),"FALTA ORDEN DE CAMBIO - SIN NÚM.; ","")&amp;IF(F359="","DÍAS PERDIDOS EN BLANCO; ","")&amp;IF(AND(N(B359)&gt;0,C359="",TODAY()-N(B359)&gt;N('Ajustes'!$B$3)),"ABIERTO - SIN FECHA DE FIN; ","")="","",LEFT(IF(A359="","SIN OBRA; ",IF(COUNTIF('Obras'!$A$2:$A$51,A359)=0,"OBRA NO ESTÁ EN OBRAS; ",""))&amp;IF(N(B359)=0,"SIN FECHA DE INICIO; ","")&amp;IF(D359="","SIN CAUSA; ","")&amp;IF(OR(H359&lt;&gt;"Sí",NOT(OR(J359="Correo",J359="Mensaje de texto",J359="Carta",J359="Aplicación / portal"))),"SIN AVISO POR ESCRITO AL CLIENTE; ","")&amp;IF(AND(N(B359)&gt;0,N(I359)&gt;0,N(I359)-N(B359)&gt;N('Ajustes'!$B$2)),"AVISO DESPUÉS DE AJUSTES; ","")&amp;IF(AND(D359="Decisión / selección del cliente",K359&lt;&gt;"Sí"),"DECISIÓN DEL CLIENTE - SIN VISTO BUENO ESCRITO; ","")&amp;IF(AND(D359="Material en espera",N(M359)=0),"MATERIAL EN ESPERA - SIN NUEVA FECHA; ","")&amp;IF(AND(N359="Sí",O359=""),"FALTA ORDEN DE CAMBIO - SIN NÚM.; ","")&amp;IF(F359="","DÍAS PERDIDOS EN BLANCO; ","")&amp;IF(AND(N(B359)&gt;0,C359="",TODAY()-N(B359)&gt;N('Ajustes'!$B$3)),"ABIERTO - SIN FECHA DE FIN; ",""),LEN(IF(A359="","SIN OBRA; ",IF(COUNTIF('Obras'!$A$2:$A$51,A359)=0,"OBRA NO ESTÁ EN OBRAS; ",""))&amp;IF(N(B359)=0,"SIN FECHA DE INICIO; ","")&amp;IF(D359="","SIN CAUSA; ","")&amp;IF(OR(H359&lt;&gt;"Sí",NOT(OR(J359="Correo",J359="Mensaje de texto",J359="Carta",J359="Aplicación / portal"))),"SIN AVISO POR ESCRITO AL CLIENTE; ","")&amp;IF(AND(N(B359)&gt;0,N(I359)&gt;0,N(I359)-N(B359)&gt;N('Ajustes'!$B$2)),"AVISO DESPUÉS DE AJUSTES; ","")&amp;IF(AND(D359="Decisión / selección del cliente",K359&lt;&gt;"Sí"),"DECISIÓN DEL CLIENTE - SIN VISTO BUENO ESCRITO; ","")&amp;IF(AND(D359="Material en espera",N(M359)=0),"MATERIAL EN ESPERA - SIN NUEVA FECHA; ","")&amp;IF(AND(N359="Sí",O359=""),"FALTA ORDEN DE CAMBIO - SIN NÚM.; ","")&amp;IF(F359="","DÍAS PERDIDOS EN BLANCO; ","")&amp;IF(AND(N(B359)&gt;0,C359="",TODAY()-N(B359)&gt;N('Ajustes'!$B$3)),"ABIERTO - SIN FECHA DE FIN; ",""))-2)))</f>
        <v/>
      </c>
    </row>
    <row r="360">
      <c r="B360" s="7" t="n"/>
      <c r="C360" s="7" t="n"/>
      <c r="E360" s="8" t="n"/>
      <c r="G360" s="8" t="n"/>
      <c r="I360" s="7" t="n"/>
      <c r="M360" s="7" t="n"/>
      <c r="P360" s="9" t="n"/>
      <c r="R360" s="8">
        <f>IF(NOT(OR(A360&lt;&gt;"",B360&lt;&gt;"",E360&lt;&gt;"")),"",IF(IF(A360="","SIN OBRA; ",IF(COUNTIF('Obras'!$A$2:$A$51,A360)=0,"OBRA NO ESTÁ EN OBRAS; ",""))&amp;IF(N(B360)=0,"SIN FECHA DE INICIO; ","")&amp;IF(D360="","SIN CAUSA; ","")&amp;IF(OR(H360&lt;&gt;"Sí",NOT(OR(J360="Correo",J360="Mensaje de texto",J360="Carta",J360="Aplicación / portal"))),"SIN AVISO POR ESCRITO AL CLIENTE; ","")&amp;IF(AND(N(B360)&gt;0,N(I360)&gt;0,N(I360)-N(B360)&gt;N('Ajustes'!$B$2)),"AVISO DESPUÉS DE AJUSTES; ","")&amp;IF(AND(D360="Decisión / selección del cliente",K360&lt;&gt;"Sí"),"DECISIÓN DEL CLIENTE - SIN VISTO BUENO ESCRITO; ","")&amp;IF(AND(D360="Material en espera",N(M360)=0),"MATERIAL EN ESPERA - SIN NUEVA FECHA; ","")&amp;IF(AND(N360="Sí",O360=""),"FALTA ORDEN DE CAMBIO - SIN NÚM.; ","")&amp;IF(F360="","DÍAS PERDIDOS EN BLANCO; ","")&amp;IF(AND(N(B360)&gt;0,C360="",TODAY()-N(B360)&gt;N('Ajustes'!$B$3)),"ABIERTO - SIN FECHA DE FIN; ","")="","",LEFT(IF(A360="","SIN OBRA; ",IF(COUNTIF('Obras'!$A$2:$A$51,A360)=0,"OBRA NO ESTÁ EN OBRAS; ",""))&amp;IF(N(B360)=0,"SIN FECHA DE INICIO; ","")&amp;IF(D360="","SIN CAUSA; ","")&amp;IF(OR(H360&lt;&gt;"Sí",NOT(OR(J360="Correo",J360="Mensaje de texto",J360="Carta",J360="Aplicación / portal"))),"SIN AVISO POR ESCRITO AL CLIENTE; ","")&amp;IF(AND(N(B360)&gt;0,N(I360)&gt;0,N(I360)-N(B360)&gt;N('Ajustes'!$B$2)),"AVISO DESPUÉS DE AJUSTES; ","")&amp;IF(AND(D360="Decisión / selección del cliente",K360&lt;&gt;"Sí"),"DECISIÓN DEL CLIENTE - SIN VISTO BUENO ESCRITO; ","")&amp;IF(AND(D360="Material en espera",N(M360)=0),"MATERIAL EN ESPERA - SIN NUEVA FECHA; ","")&amp;IF(AND(N360="Sí",O360=""),"FALTA ORDEN DE CAMBIO - SIN NÚM.; ","")&amp;IF(F360="","DÍAS PERDIDOS EN BLANCO; ","")&amp;IF(AND(N(B360)&gt;0,C360="",TODAY()-N(B360)&gt;N('Ajustes'!$B$3)),"ABIERTO - SIN FECHA DE FIN; ",""),LEN(IF(A360="","SIN OBRA; ",IF(COUNTIF('Obras'!$A$2:$A$51,A360)=0,"OBRA NO ESTÁ EN OBRAS; ",""))&amp;IF(N(B360)=0,"SIN FECHA DE INICIO; ","")&amp;IF(D360="","SIN CAUSA; ","")&amp;IF(OR(H360&lt;&gt;"Sí",NOT(OR(J360="Correo",J360="Mensaje de texto",J360="Carta",J360="Aplicación / portal"))),"SIN AVISO POR ESCRITO AL CLIENTE; ","")&amp;IF(AND(N(B360)&gt;0,N(I360)&gt;0,N(I360)-N(B360)&gt;N('Ajustes'!$B$2)),"AVISO DESPUÉS DE AJUSTES; ","")&amp;IF(AND(D360="Decisión / selección del cliente",K360&lt;&gt;"Sí"),"DECISIÓN DEL CLIENTE - SIN VISTO BUENO ESCRITO; ","")&amp;IF(AND(D360="Material en espera",N(M360)=0),"MATERIAL EN ESPERA - SIN NUEVA FECHA; ","")&amp;IF(AND(N360="Sí",O360=""),"FALTA ORDEN DE CAMBIO - SIN NÚM.; ","")&amp;IF(F360="","DÍAS PERDIDOS EN BLANCO; ","")&amp;IF(AND(N(B360)&gt;0,C360="",TODAY()-N(B360)&gt;N('Ajustes'!$B$3)),"ABIERTO - SIN FECHA DE FIN; ",""))-2)))</f>
        <v/>
      </c>
    </row>
    <row r="361">
      <c r="B361" s="7" t="n"/>
      <c r="C361" s="7" t="n"/>
      <c r="E361" s="8" t="n"/>
      <c r="G361" s="8" t="n"/>
      <c r="I361" s="7" t="n"/>
      <c r="M361" s="7" t="n"/>
      <c r="P361" s="9" t="n"/>
      <c r="R361" s="8">
        <f>IF(NOT(OR(A361&lt;&gt;"",B361&lt;&gt;"",E361&lt;&gt;"")),"",IF(IF(A361="","SIN OBRA; ",IF(COUNTIF('Obras'!$A$2:$A$51,A361)=0,"OBRA NO ESTÁ EN OBRAS; ",""))&amp;IF(N(B361)=0,"SIN FECHA DE INICIO; ","")&amp;IF(D361="","SIN CAUSA; ","")&amp;IF(OR(H361&lt;&gt;"Sí",NOT(OR(J361="Correo",J361="Mensaje de texto",J361="Carta",J361="Aplicación / portal"))),"SIN AVISO POR ESCRITO AL CLIENTE; ","")&amp;IF(AND(N(B361)&gt;0,N(I361)&gt;0,N(I361)-N(B361)&gt;N('Ajustes'!$B$2)),"AVISO DESPUÉS DE AJUSTES; ","")&amp;IF(AND(D361="Decisión / selección del cliente",K361&lt;&gt;"Sí"),"DECISIÓN DEL CLIENTE - SIN VISTO BUENO ESCRITO; ","")&amp;IF(AND(D361="Material en espera",N(M361)=0),"MATERIAL EN ESPERA - SIN NUEVA FECHA; ","")&amp;IF(AND(N361="Sí",O361=""),"FALTA ORDEN DE CAMBIO - SIN NÚM.; ","")&amp;IF(F361="","DÍAS PERDIDOS EN BLANCO; ","")&amp;IF(AND(N(B361)&gt;0,C361="",TODAY()-N(B361)&gt;N('Ajustes'!$B$3)),"ABIERTO - SIN FECHA DE FIN; ","")="","",LEFT(IF(A361="","SIN OBRA; ",IF(COUNTIF('Obras'!$A$2:$A$51,A361)=0,"OBRA NO ESTÁ EN OBRAS; ",""))&amp;IF(N(B361)=0,"SIN FECHA DE INICIO; ","")&amp;IF(D361="","SIN CAUSA; ","")&amp;IF(OR(H361&lt;&gt;"Sí",NOT(OR(J361="Correo",J361="Mensaje de texto",J361="Carta",J361="Aplicación / portal"))),"SIN AVISO POR ESCRITO AL CLIENTE; ","")&amp;IF(AND(N(B361)&gt;0,N(I361)&gt;0,N(I361)-N(B361)&gt;N('Ajustes'!$B$2)),"AVISO DESPUÉS DE AJUSTES; ","")&amp;IF(AND(D361="Decisión / selección del cliente",K361&lt;&gt;"Sí"),"DECISIÓN DEL CLIENTE - SIN VISTO BUENO ESCRITO; ","")&amp;IF(AND(D361="Material en espera",N(M361)=0),"MATERIAL EN ESPERA - SIN NUEVA FECHA; ","")&amp;IF(AND(N361="Sí",O361=""),"FALTA ORDEN DE CAMBIO - SIN NÚM.; ","")&amp;IF(F361="","DÍAS PERDIDOS EN BLANCO; ","")&amp;IF(AND(N(B361)&gt;0,C361="",TODAY()-N(B361)&gt;N('Ajustes'!$B$3)),"ABIERTO - SIN FECHA DE FIN; ",""),LEN(IF(A361="","SIN OBRA; ",IF(COUNTIF('Obras'!$A$2:$A$51,A361)=0,"OBRA NO ESTÁ EN OBRAS; ",""))&amp;IF(N(B361)=0,"SIN FECHA DE INICIO; ","")&amp;IF(D361="","SIN CAUSA; ","")&amp;IF(OR(H361&lt;&gt;"Sí",NOT(OR(J361="Correo",J361="Mensaje de texto",J361="Carta",J361="Aplicación / portal"))),"SIN AVISO POR ESCRITO AL CLIENTE; ","")&amp;IF(AND(N(B361)&gt;0,N(I361)&gt;0,N(I361)-N(B361)&gt;N('Ajustes'!$B$2)),"AVISO DESPUÉS DE AJUSTES; ","")&amp;IF(AND(D361="Decisión / selección del cliente",K361&lt;&gt;"Sí"),"DECISIÓN DEL CLIENTE - SIN VISTO BUENO ESCRITO; ","")&amp;IF(AND(D361="Material en espera",N(M361)=0),"MATERIAL EN ESPERA - SIN NUEVA FECHA; ","")&amp;IF(AND(N361="Sí",O361=""),"FALTA ORDEN DE CAMBIO - SIN NÚM.; ","")&amp;IF(F361="","DÍAS PERDIDOS EN BLANCO; ","")&amp;IF(AND(N(B361)&gt;0,C361="",TODAY()-N(B361)&gt;N('Ajustes'!$B$3)),"ABIERTO - SIN FECHA DE FIN; ",""))-2)))</f>
        <v/>
      </c>
    </row>
    <row r="362">
      <c r="B362" s="7" t="n"/>
      <c r="C362" s="7" t="n"/>
      <c r="E362" s="8" t="n"/>
      <c r="G362" s="8" t="n"/>
      <c r="I362" s="7" t="n"/>
      <c r="M362" s="7" t="n"/>
      <c r="P362" s="9" t="n"/>
      <c r="R362" s="8">
        <f>IF(NOT(OR(A362&lt;&gt;"",B362&lt;&gt;"",E362&lt;&gt;"")),"",IF(IF(A362="","SIN OBRA; ",IF(COUNTIF('Obras'!$A$2:$A$51,A362)=0,"OBRA NO ESTÁ EN OBRAS; ",""))&amp;IF(N(B362)=0,"SIN FECHA DE INICIO; ","")&amp;IF(D362="","SIN CAUSA; ","")&amp;IF(OR(H362&lt;&gt;"Sí",NOT(OR(J362="Correo",J362="Mensaje de texto",J362="Carta",J362="Aplicación / portal"))),"SIN AVISO POR ESCRITO AL CLIENTE; ","")&amp;IF(AND(N(B362)&gt;0,N(I362)&gt;0,N(I362)-N(B362)&gt;N('Ajustes'!$B$2)),"AVISO DESPUÉS DE AJUSTES; ","")&amp;IF(AND(D362="Decisión / selección del cliente",K362&lt;&gt;"Sí"),"DECISIÓN DEL CLIENTE - SIN VISTO BUENO ESCRITO; ","")&amp;IF(AND(D362="Material en espera",N(M362)=0),"MATERIAL EN ESPERA - SIN NUEVA FECHA; ","")&amp;IF(AND(N362="Sí",O362=""),"FALTA ORDEN DE CAMBIO - SIN NÚM.; ","")&amp;IF(F362="","DÍAS PERDIDOS EN BLANCO; ","")&amp;IF(AND(N(B362)&gt;0,C362="",TODAY()-N(B362)&gt;N('Ajustes'!$B$3)),"ABIERTO - SIN FECHA DE FIN; ","")="","",LEFT(IF(A362="","SIN OBRA; ",IF(COUNTIF('Obras'!$A$2:$A$51,A362)=0,"OBRA NO ESTÁ EN OBRAS; ",""))&amp;IF(N(B362)=0,"SIN FECHA DE INICIO; ","")&amp;IF(D362="","SIN CAUSA; ","")&amp;IF(OR(H362&lt;&gt;"Sí",NOT(OR(J362="Correo",J362="Mensaje de texto",J362="Carta",J362="Aplicación / portal"))),"SIN AVISO POR ESCRITO AL CLIENTE; ","")&amp;IF(AND(N(B362)&gt;0,N(I362)&gt;0,N(I362)-N(B362)&gt;N('Ajustes'!$B$2)),"AVISO DESPUÉS DE AJUSTES; ","")&amp;IF(AND(D362="Decisión / selección del cliente",K362&lt;&gt;"Sí"),"DECISIÓN DEL CLIENTE - SIN VISTO BUENO ESCRITO; ","")&amp;IF(AND(D362="Material en espera",N(M362)=0),"MATERIAL EN ESPERA - SIN NUEVA FECHA; ","")&amp;IF(AND(N362="Sí",O362=""),"FALTA ORDEN DE CAMBIO - SIN NÚM.; ","")&amp;IF(F362="","DÍAS PERDIDOS EN BLANCO; ","")&amp;IF(AND(N(B362)&gt;0,C362="",TODAY()-N(B362)&gt;N('Ajustes'!$B$3)),"ABIERTO - SIN FECHA DE FIN; ",""),LEN(IF(A362="","SIN OBRA; ",IF(COUNTIF('Obras'!$A$2:$A$51,A362)=0,"OBRA NO ESTÁ EN OBRAS; ",""))&amp;IF(N(B362)=0,"SIN FECHA DE INICIO; ","")&amp;IF(D362="","SIN CAUSA; ","")&amp;IF(OR(H362&lt;&gt;"Sí",NOT(OR(J362="Correo",J362="Mensaje de texto",J362="Carta",J362="Aplicación / portal"))),"SIN AVISO POR ESCRITO AL CLIENTE; ","")&amp;IF(AND(N(B362)&gt;0,N(I362)&gt;0,N(I362)-N(B362)&gt;N('Ajustes'!$B$2)),"AVISO DESPUÉS DE AJUSTES; ","")&amp;IF(AND(D362="Decisión / selección del cliente",K362&lt;&gt;"Sí"),"DECISIÓN DEL CLIENTE - SIN VISTO BUENO ESCRITO; ","")&amp;IF(AND(D362="Material en espera",N(M362)=0),"MATERIAL EN ESPERA - SIN NUEVA FECHA; ","")&amp;IF(AND(N362="Sí",O362=""),"FALTA ORDEN DE CAMBIO - SIN NÚM.; ","")&amp;IF(F362="","DÍAS PERDIDOS EN BLANCO; ","")&amp;IF(AND(N(B362)&gt;0,C362="",TODAY()-N(B362)&gt;N('Ajustes'!$B$3)),"ABIERTO - SIN FECHA DE FIN; ",""))-2)))</f>
        <v/>
      </c>
    </row>
    <row r="363">
      <c r="B363" s="7" t="n"/>
      <c r="C363" s="7" t="n"/>
      <c r="E363" s="8" t="n"/>
      <c r="G363" s="8" t="n"/>
      <c r="I363" s="7" t="n"/>
      <c r="M363" s="7" t="n"/>
      <c r="P363" s="9" t="n"/>
      <c r="R363" s="8">
        <f>IF(NOT(OR(A363&lt;&gt;"",B363&lt;&gt;"",E363&lt;&gt;"")),"",IF(IF(A363="","SIN OBRA; ",IF(COUNTIF('Obras'!$A$2:$A$51,A363)=0,"OBRA NO ESTÁ EN OBRAS; ",""))&amp;IF(N(B363)=0,"SIN FECHA DE INICIO; ","")&amp;IF(D363="","SIN CAUSA; ","")&amp;IF(OR(H363&lt;&gt;"Sí",NOT(OR(J363="Correo",J363="Mensaje de texto",J363="Carta",J363="Aplicación / portal"))),"SIN AVISO POR ESCRITO AL CLIENTE; ","")&amp;IF(AND(N(B363)&gt;0,N(I363)&gt;0,N(I363)-N(B363)&gt;N('Ajustes'!$B$2)),"AVISO DESPUÉS DE AJUSTES; ","")&amp;IF(AND(D363="Decisión / selección del cliente",K363&lt;&gt;"Sí"),"DECISIÓN DEL CLIENTE - SIN VISTO BUENO ESCRITO; ","")&amp;IF(AND(D363="Material en espera",N(M363)=0),"MATERIAL EN ESPERA - SIN NUEVA FECHA; ","")&amp;IF(AND(N363="Sí",O363=""),"FALTA ORDEN DE CAMBIO - SIN NÚM.; ","")&amp;IF(F363="","DÍAS PERDIDOS EN BLANCO; ","")&amp;IF(AND(N(B363)&gt;0,C363="",TODAY()-N(B363)&gt;N('Ajustes'!$B$3)),"ABIERTO - SIN FECHA DE FIN; ","")="","",LEFT(IF(A363="","SIN OBRA; ",IF(COUNTIF('Obras'!$A$2:$A$51,A363)=0,"OBRA NO ESTÁ EN OBRAS; ",""))&amp;IF(N(B363)=0,"SIN FECHA DE INICIO; ","")&amp;IF(D363="","SIN CAUSA; ","")&amp;IF(OR(H363&lt;&gt;"Sí",NOT(OR(J363="Correo",J363="Mensaje de texto",J363="Carta",J363="Aplicación / portal"))),"SIN AVISO POR ESCRITO AL CLIENTE; ","")&amp;IF(AND(N(B363)&gt;0,N(I363)&gt;0,N(I363)-N(B363)&gt;N('Ajustes'!$B$2)),"AVISO DESPUÉS DE AJUSTES; ","")&amp;IF(AND(D363="Decisión / selección del cliente",K363&lt;&gt;"Sí"),"DECISIÓN DEL CLIENTE - SIN VISTO BUENO ESCRITO; ","")&amp;IF(AND(D363="Material en espera",N(M363)=0),"MATERIAL EN ESPERA - SIN NUEVA FECHA; ","")&amp;IF(AND(N363="Sí",O363=""),"FALTA ORDEN DE CAMBIO - SIN NÚM.; ","")&amp;IF(F363="","DÍAS PERDIDOS EN BLANCO; ","")&amp;IF(AND(N(B363)&gt;0,C363="",TODAY()-N(B363)&gt;N('Ajustes'!$B$3)),"ABIERTO - SIN FECHA DE FIN; ",""),LEN(IF(A363="","SIN OBRA; ",IF(COUNTIF('Obras'!$A$2:$A$51,A363)=0,"OBRA NO ESTÁ EN OBRAS; ",""))&amp;IF(N(B363)=0,"SIN FECHA DE INICIO; ","")&amp;IF(D363="","SIN CAUSA; ","")&amp;IF(OR(H363&lt;&gt;"Sí",NOT(OR(J363="Correo",J363="Mensaje de texto",J363="Carta",J363="Aplicación / portal"))),"SIN AVISO POR ESCRITO AL CLIENTE; ","")&amp;IF(AND(N(B363)&gt;0,N(I363)&gt;0,N(I363)-N(B363)&gt;N('Ajustes'!$B$2)),"AVISO DESPUÉS DE AJUSTES; ","")&amp;IF(AND(D363="Decisión / selección del cliente",K363&lt;&gt;"Sí"),"DECISIÓN DEL CLIENTE - SIN VISTO BUENO ESCRITO; ","")&amp;IF(AND(D363="Material en espera",N(M363)=0),"MATERIAL EN ESPERA - SIN NUEVA FECHA; ","")&amp;IF(AND(N363="Sí",O363=""),"FALTA ORDEN DE CAMBIO - SIN NÚM.; ","")&amp;IF(F363="","DÍAS PERDIDOS EN BLANCO; ","")&amp;IF(AND(N(B363)&gt;0,C363="",TODAY()-N(B363)&gt;N('Ajustes'!$B$3)),"ABIERTO - SIN FECHA DE FIN; ",""))-2)))</f>
        <v/>
      </c>
    </row>
    <row r="364">
      <c r="B364" s="7" t="n"/>
      <c r="C364" s="7" t="n"/>
      <c r="E364" s="8" t="n"/>
      <c r="G364" s="8" t="n"/>
      <c r="I364" s="7" t="n"/>
      <c r="M364" s="7" t="n"/>
      <c r="P364" s="9" t="n"/>
      <c r="R364" s="8">
        <f>IF(NOT(OR(A364&lt;&gt;"",B364&lt;&gt;"",E364&lt;&gt;"")),"",IF(IF(A364="","SIN OBRA; ",IF(COUNTIF('Obras'!$A$2:$A$51,A364)=0,"OBRA NO ESTÁ EN OBRAS; ",""))&amp;IF(N(B364)=0,"SIN FECHA DE INICIO; ","")&amp;IF(D364="","SIN CAUSA; ","")&amp;IF(OR(H364&lt;&gt;"Sí",NOT(OR(J364="Correo",J364="Mensaje de texto",J364="Carta",J364="Aplicación / portal"))),"SIN AVISO POR ESCRITO AL CLIENTE; ","")&amp;IF(AND(N(B364)&gt;0,N(I364)&gt;0,N(I364)-N(B364)&gt;N('Ajustes'!$B$2)),"AVISO DESPUÉS DE AJUSTES; ","")&amp;IF(AND(D364="Decisión / selección del cliente",K364&lt;&gt;"Sí"),"DECISIÓN DEL CLIENTE - SIN VISTO BUENO ESCRITO; ","")&amp;IF(AND(D364="Material en espera",N(M364)=0),"MATERIAL EN ESPERA - SIN NUEVA FECHA; ","")&amp;IF(AND(N364="Sí",O364=""),"FALTA ORDEN DE CAMBIO - SIN NÚM.; ","")&amp;IF(F364="","DÍAS PERDIDOS EN BLANCO; ","")&amp;IF(AND(N(B364)&gt;0,C364="",TODAY()-N(B364)&gt;N('Ajustes'!$B$3)),"ABIERTO - SIN FECHA DE FIN; ","")="","",LEFT(IF(A364="","SIN OBRA; ",IF(COUNTIF('Obras'!$A$2:$A$51,A364)=0,"OBRA NO ESTÁ EN OBRAS; ",""))&amp;IF(N(B364)=0,"SIN FECHA DE INICIO; ","")&amp;IF(D364="","SIN CAUSA; ","")&amp;IF(OR(H364&lt;&gt;"Sí",NOT(OR(J364="Correo",J364="Mensaje de texto",J364="Carta",J364="Aplicación / portal"))),"SIN AVISO POR ESCRITO AL CLIENTE; ","")&amp;IF(AND(N(B364)&gt;0,N(I364)&gt;0,N(I364)-N(B364)&gt;N('Ajustes'!$B$2)),"AVISO DESPUÉS DE AJUSTES; ","")&amp;IF(AND(D364="Decisión / selección del cliente",K364&lt;&gt;"Sí"),"DECISIÓN DEL CLIENTE - SIN VISTO BUENO ESCRITO; ","")&amp;IF(AND(D364="Material en espera",N(M364)=0),"MATERIAL EN ESPERA - SIN NUEVA FECHA; ","")&amp;IF(AND(N364="Sí",O364=""),"FALTA ORDEN DE CAMBIO - SIN NÚM.; ","")&amp;IF(F364="","DÍAS PERDIDOS EN BLANCO; ","")&amp;IF(AND(N(B364)&gt;0,C364="",TODAY()-N(B364)&gt;N('Ajustes'!$B$3)),"ABIERTO - SIN FECHA DE FIN; ",""),LEN(IF(A364="","SIN OBRA; ",IF(COUNTIF('Obras'!$A$2:$A$51,A364)=0,"OBRA NO ESTÁ EN OBRAS; ",""))&amp;IF(N(B364)=0,"SIN FECHA DE INICIO; ","")&amp;IF(D364="","SIN CAUSA; ","")&amp;IF(OR(H364&lt;&gt;"Sí",NOT(OR(J364="Correo",J364="Mensaje de texto",J364="Carta",J364="Aplicación / portal"))),"SIN AVISO POR ESCRITO AL CLIENTE; ","")&amp;IF(AND(N(B364)&gt;0,N(I364)&gt;0,N(I364)-N(B364)&gt;N('Ajustes'!$B$2)),"AVISO DESPUÉS DE AJUSTES; ","")&amp;IF(AND(D364="Decisión / selección del cliente",K364&lt;&gt;"Sí"),"DECISIÓN DEL CLIENTE - SIN VISTO BUENO ESCRITO; ","")&amp;IF(AND(D364="Material en espera",N(M364)=0),"MATERIAL EN ESPERA - SIN NUEVA FECHA; ","")&amp;IF(AND(N364="Sí",O364=""),"FALTA ORDEN DE CAMBIO - SIN NÚM.; ","")&amp;IF(F364="","DÍAS PERDIDOS EN BLANCO; ","")&amp;IF(AND(N(B364)&gt;0,C364="",TODAY()-N(B364)&gt;N('Ajustes'!$B$3)),"ABIERTO - SIN FECHA DE FIN; ",""))-2)))</f>
        <v/>
      </c>
    </row>
    <row r="365">
      <c r="B365" s="7" t="n"/>
      <c r="C365" s="7" t="n"/>
      <c r="E365" s="8" t="n"/>
      <c r="G365" s="8" t="n"/>
      <c r="I365" s="7" t="n"/>
      <c r="M365" s="7" t="n"/>
      <c r="P365" s="9" t="n"/>
      <c r="R365" s="8">
        <f>IF(NOT(OR(A365&lt;&gt;"",B365&lt;&gt;"",E365&lt;&gt;"")),"",IF(IF(A365="","SIN OBRA; ",IF(COUNTIF('Obras'!$A$2:$A$51,A365)=0,"OBRA NO ESTÁ EN OBRAS; ",""))&amp;IF(N(B365)=0,"SIN FECHA DE INICIO; ","")&amp;IF(D365="","SIN CAUSA; ","")&amp;IF(OR(H365&lt;&gt;"Sí",NOT(OR(J365="Correo",J365="Mensaje de texto",J365="Carta",J365="Aplicación / portal"))),"SIN AVISO POR ESCRITO AL CLIENTE; ","")&amp;IF(AND(N(B365)&gt;0,N(I365)&gt;0,N(I365)-N(B365)&gt;N('Ajustes'!$B$2)),"AVISO DESPUÉS DE AJUSTES; ","")&amp;IF(AND(D365="Decisión / selección del cliente",K365&lt;&gt;"Sí"),"DECISIÓN DEL CLIENTE - SIN VISTO BUENO ESCRITO; ","")&amp;IF(AND(D365="Material en espera",N(M365)=0),"MATERIAL EN ESPERA - SIN NUEVA FECHA; ","")&amp;IF(AND(N365="Sí",O365=""),"FALTA ORDEN DE CAMBIO - SIN NÚM.; ","")&amp;IF(F365="","DÍAS PERDIDOS EN BLANCO; ","")&amp;IF(AND(N(B365)&gt;0,C365="",TODAY()-N(B365)&gt;N('Ajustes'!$B$3)),"ABIERTO - SIN FECHA DE FIN; ","")="","",LEFT(IF(A365="","SIN OBRA; ",IF(COUNTIF('Obras'!$A$2:$A$51,A365)=0,"OBRA NO ESTÁ EN OBRAS; ",""))&amp;IF(N(B365)=0,"SIN FECHA DE INICIO; ","")&amp;IF(D365="","SIN CAUSA; ","")&amp;IF(OR(H365&lt;&gt;"Sí",NOT(OR(J365="Correo",J365="Mensaje de texto",J365="Carta",J365="Aplicación / portal"))),"SIN AVISO POR ESCRITO AL CLIENTE; ","")&amp;IF(AND(N(B365)&gt;0,N(I365)&gt;0,N(I365)-N(B365)&gt;N('Ajustes'!$B$2)),"AVISO DESPUÉS DE AJUSTES; ","")&amp;IF(AND(D365="Decisión / selección del cliente",K365&lt;&gt;"Sí"),"DECISIÓN DEL CLIENTE - SIN VISTO BUENO ESCRITO; ","")&amp;IF(AND(D365="Material en espera",N(M365)=0),"MATERIAL EN ESPERA - SIN NUEVA FECHA; ","")&amp;IF(AND(N365="Sí",O365=""),"FALTA ORDEN DE CAMBIO - SIN NÚM.; ","")&amp;IF(F365="","DÍAS PERDIDOS EN BLANCO; ","")&amp;IF(AND(N(B365)&gt;0,C365="",TODAY()-N(B365)&gt;N('Ajustes'!$B$3)),"ABIERTO - SIN FECHA DE FIN; ",""),LEN(IF(A365="","SIN OBRA; ",IF(COUNTIF('Obras'!$A$2:$A$51,A365)=0,"OBRA NO ESTÁ EN OBRAS; ",""))&amp;IF(N(B365)=0,"SIN FECHA DE INICIO; ","")&amp;IF(D365="","SIN CAUSA; ","")&amp;IF(OR(H365&lt;&gt;"Sí",NOT(OR(J365="Correo",J365="Mensaje de texto",J365="Carta",J365="Aplicación / portal"))),"SIN AVISO POR ESCRITO AL CLIENTE; ","")&amp;IF(AND(N(B365)&gt;0,N(I365)&gt;0,N(I365)-N(B365)&gt;N('Ajustes'!$B$2)),"AVISO DESPUÉS DE AJUSTES; ","")&amp;IF(AND(D365="Decisión / selección del cliente",K365&lt;&gt;"Sí"),"DECISIÓN DEL CLIENTE - SIN VISTO BUENO ESCRITO; ","")&amp;IF(AND(D365="Material en espera",N(M365)=0),"MATERIAL EN ESPERA - SIN NUEVA FECHA; ","")&amp;IF(AND(N365="Sí",O365=""),"FALTA ORDEN DE CAMBIO - SIN NÚM.; ","")&amp;IF(F365="","DÍAS PERDIDOS EN BLANCO; ","")&amp;IF(AND(N(B365)&gt;0,C365="",TODAY()-N(B365)&gt;N('Ajustes'!$B$3)),"ABIERTO - SIN FECHA DE FIN; ",""))-2)))</f>
        <v/>
      </c>
    </row>
    <row r="366">
      <c r="B366" s="7" t="n"/>
      <c r="C366" s="7" t="n"/>
      <c r="E366" s="8" t="n"/>
      <c r="G366" s="8" t="n"/>
      <c r="I366" s="7" t="n"/>
      <c r="M366" s="7" t="n"/>
      <c r="P366" s="9" t="n"/>
      <c r="R366" s="8">
        <f>IF(NOT(OR(A366&lt;&gt;"",B366&lt;&gt;"",E366&lt;&gt;"")),"",IF(IF(A366="","SIN OBRA; ",IF(COUNTIF('Obras'!$A$2:$A$51,A366)=0,"OBRA NO ESTÁ EN OBRAS; ",""))&amp;IF(N(B366)=0,"SIN FECHA DE INICIO; ","")&amp;IF(D366="","SIN CAUSA; ","")&amp;IF(OR(H366&lt;&gt;"Sí",NOT(OR(J366="Correo",J366="Mensaje de texto",J366="Carta",J366="Aplicación / portal"))),"SIN AVISO POR ESCRITO AL CLIENTE; ","")&amp;IF(AND(N(B366)&gt;0,N(I366)&gt;0,N(I366)-N(B366)&gt;N('Ajustes'!$B$2)),"AVISO DESPUÉS DE AJUSTES; ","")&amp;IF(AND(D366="Decisión / selección del cliente",K366&lt;&gt;"Sí"),"DECISIÓN DEL CLIENTE - SIN VISTO BUENO ESCRITO; ","")&amp;IF(AND(D366="Material en espera",N(M366)=0),"MATERIAL EN ESPERA - SIN NUEVA FECHA; ","")&amp;IF(AND(N366="Sí",O366=""),"FALTA ORDEN DE CAMBIO - SIN NÚM.; ","")&amp;IF(F366="","DÍAS PERDIDOS EN BLANCO; ","")&amp;IF(AND(N(B366)&gt;0,C366="",TODAY()-N(B366)&gt;N('Ajustes'!$B$3)),"ABIERTO - SIN FECHA DE FIN; ","")="","",LEFT(IF(A366="","SIN OBRA; ",IF(COUNTIF('Obras'!$A$2:$A$51,A366)=0,"OBRA NO ESTÁ EN OBRAS; ",""))&amp;IF(N(B366)=0,"SIN FECHA DE INICIO; ","")&amp;IF(D366="","SIN CAUSA; ","")&amp;IF(OR(H366&lt;&gt;"Sí",NOT(OR(J366="Correo",J366="Mensaje de texto",J366="Carta",J366="Aplicación / portal"))),"SIN AVISO POR ESCRITO AL CLIENTE; ","")&amp;IF(AND(N(B366)&gt;0,N(I366)&gt;0,N(I366)-N(B366)&gt;N('Ajustes'!$B$2)),"AVISO DESPUÉS DE AJUSTES; ","")&amp;IF(AND(D366="Decisión / selección del cliente",K366&lt;&gt;"Sí"),"DECISIÓN DEL CLIENTE - SIN VISTO BUENO ESCRITO; ","")&amp;IF(AND(D366="Material en espera",N(M366)=0),"MATERIAL EN ESPERA - SIN NUEVA FECHA; ","")&amp;IF(AND(N366="Sí",O366=""),"FALTA ORDEN DE CAMBIO - SIN NÚM.; ","")&amp;IF(F366="","DÍAS PERDIDOS EN BLANCO; ","")&amp;IF(AND(N(B366)&gt;0,C366="",TODAY()-N(B366)&gt;N('Ajustes'!$B$3)),"ABIERTO - SIN FECHA DE FIN; ",""),LEN(IF(A366="","SIN OBRA; ",IF(COUNTIF('Obras'!$A$2:$A$51,A366)=0,"OBRA NO ESTÁ EN OBRAS; ",""))&amp;IF(N(B366)=0,"SIN FECHA DE INICIO; ","")&amp;IF(D366="","SIN CAUSA; ","")&amp;IF(OR(H366&lt;&gt;"Sí",NOT(OR(J366="Correo",J366="Mensaje de texto",J366="Carta",J366="Aplicación / portal"))),"SIN AVISO POR ESCRITO AL CLIENTE; ","")&amp;IF(AND(N(B366)&gt;0,N(I366)&gt;0,N(I366)-N(B366)&gt;N('Ajustes'!$B$2)),"AVISO DESPUÉS DE AJUSTES; ","")&amp;IF(AND(D366="Decisión / selección del cliente",K366&lt;&gt;"Sí"),"DECISIÓN DEL CLIENTE - SIN VISTO BUENO ESCRITO; ","")&amp;IF(AND(D366="Material en espera",N(M366)=0),"MATERIAL EN ESPERA - SIN NUEVA FECHA; ","")&amp;IF(AND(N366="Sí",O366=""),"FALTA ORDEN DE CAMBIO - SIN NÚM.; ","")&amp;IF(F366="","DÍAS PERDIDOS EN BLANCO; ","")&amp;IF(AND(N(B366)&gt;0,C366="",TODAY()-N(B366)&gt;N('Ajustes'!$B$3)),"ABIERTO - SIN FECHA DE FIN; ",""))-2)))</f>
        <v/>
      </c>
    </row>
    <row r="367">
      <c r="B367" s="7" t="n"/>
      <c r="C367" s="7" t="n"/>
      <c r="E367" s="8" t="n"/>
      <c r="G367" s="8" t="n"/>
      <c r="I367" s="7" t="n"/>
      <c r="M367" s="7" t="n"/>
      <c r="P367" s="9" t="n"/>
      <c r="R367" s="8">
        <f>IF(NOT(OR(A367&lt;&gt;"",B367&lt;&gt;"",E367&lt;&gt;"")),"",IF(IF(A367="","SIN OBRA; ",IF(COUNTIF('Obras'!$A$2:$A$51,A367)=0,"OBRA NO ESTÁ EN OBRAS; ",""))&amp;IF(N(B367)=0,"SIN FECHA DE INICIO; ","")&amp;IF(D367="","SIN CAUSA; ","")&amp;IF(OR(H367&lt;&gt;"Sí",NOT(OR(J367="Correo",J367="Mensaje de texto",J367="Carta",J367="Aplicación / portal"))),"SIN AVISO POR ESCRITO AL CLIENTE; ","")&amp;IF(AND(N(B367)&gt;0,N(I367)&gt;0,N(I367)-N(B367)&gt;N('Ajustes'!$B$2)),"AVISO DESPUÉS DE AJUSTES; ","")&amp;IF(AND(D367="Decisión / selección del cliente",K367&lt;&gt;"Sí"),"DECISIÓN DEL CLIENTE - SIN VISTO BUENO ESCRITO; ","")&amp;IF(AND(D367="Material en espera",N(M367)=0),"MATERIAL EN ESPERA - SIN NUEVA FECHA; ","")&amp;IF(AND(N367="Sí",O367=""),"FALTA ORDEN DE CAMBIO - SIN NÚM.; ","")&amp;IF(F367="","DÍAS PERDIDOS EN BLANCO; ","")&amp;IF(AND(N(B367)&gt;0,C367="",TODAY()-N(B367)&gt;N('Ajustes'!$B$3)),"ABIERTO - SIN FECHA DE FIN; ","")="","",LEFT(IF(A367="","SIN OBRA; ",IF(COUNTIF('Obras'!$A$2:$A$51,A367)=0,"OBRA NO ESTÁ EN OBRAS; ",""))&amp;IF(N(B367)=0,"SIN FECHA DE INICIO; ","")&amp;IF(D367="","SIN CAUSA; ","")&amp;IF(OR(H367&lt;&gt;"Sí",NOT(OR(J367="Correo",J367="Mensaje de texto",J367="Carta",J367="Aplicación / portal"))),"SIN AVISO POR ESCRITO AL CLIENTE; ","")&amp;IF(AND(N(B367)&gt;0,N(I367)&gt;0,N(I367)-N(B367)&gt;N('Ajustes'!$B$2)),"AVISO DESPUÉS DE AJUSTES; ","")&amp;IF(AND(D367="Decisión / selección del cliente",K367&lt;&gt;"Sí"),"DECISIÓN DEL CLIENTE - SIN VISTO BUENO ESCRITO; ","")&amp;IF(AND(D367="Material en espera",N(M367)=0),"MATERIAL EN ESPERA - SIN NUEVA FECHA; ","")&amp;IF(AND(N367="Sí",O367=""),"FALTA ORDEN DE CAMBIO - SIN NÚM.; ","")&amp;IF(F367="","DÍAS PERDIDOS EN BLANCO; ","")&amp;IF(AND(N(B367)&gt;0,C367="",TODAY()-N(B367)&gt;N('Ajustes'!$B$3)),"ABIERTO - SIN FECHA DE FIN; ",""),LEN(IF(A367="","SIN OBRA; ",IF(COUNTIF('Obras'!$A$2:$A$51,A367)=0,"OBRA NO ESTÁ EN OBRAS; ",""))&amp;IF(N(B367)=0,"SIN FECHA DE INICIO; ","")&amp;IF(D367="","SIN CAUSA; ","")&amp;IF(OR(H367&lt;&gt;"Sí",NOT(OR(J367="Correo",J367="Mensaje de texto",J367="Carta",J367="Aplicación / portal"))),"SIN AVISO POR ESCRITO AL CLIENTE; ","")&amp;IF(AND(N(B367)&gt;0,N(I367)&gt;0,N(I367)-N(B367)&gt;N('Ajustes'!$B$2)),"AVISO DESPUÉS DE AJUSTES; ","")&amp;IF(AND(D367="Decisión / selección del cliente",K367&lt;&gt;"Sí"),"DECISIÓN DEL CLIENTE - SIN VISTO BUENO ESCRITO; ","")&amp;IF(AND(D367="Material en espera",N(M367)=0),"MATERIAL EN ESPERA - SIN NUEVA FECHA; ","")&amp;IF(AND(N367="Sí",O367=""),"FALTA ORDEN DE CAMBIO - SIN NÚM.; ","")&amp;IF(F367="","DÍAS PERDIDOS EN BLANCO; ","")&amp;IF(AND(N(B367)&gt;0,C367="",TODAY()-N(B367)&gt;N('Ajustes'!$B$3)),"ABIERTO - SIN FECHA DE FIN; ",""))-2)))</f>
        <v/>
      </c>
    </row>
    <row r="368">
      <c r="B368" s="7" t="n"/>
      <c r="C368" s="7" t="n"/>
      <c r="E368" s="8" t="n"/>
      <c r="G368" s="8" t="n"/>
      <c r="I368" s="7" t="n"/>
      <c r="M368" s="7" t="n"/>
      <c r="P368" s="9" t="n"/>
      <c r="R368" s="8">
        <f>IF(NOT(OR(A368&lt;&gt;"",B368&lt;&gt;"",E368&lt;&gt;"")),"",IF(IF(A368="","SIN OBRA; ",IF(COUNTIF('Obras'!$A$2:$A$51,A368)=0,"OBRA NO ESTÁ EN OBRAS; ",""))&amp;IF(N(B368)=0,"SIN FECHA DE INICIO; ","")&amp;IF(D368="","SIN CAUSA; ","")&amp;IF(OR(H368&lt;&gt;"Sí",NOT(OR(J368="Correo",J368="Mensaje de texto",J368="Carta",J368="Aplicación / portal"))),"SIN AVISO POR ESCRITO AL CLIENTE; ","")&amp;IF(AND(N(B368)&gt;0,N(I368)&gt;0,N(I368)-N(B368)&gt;N('Ajustes'!$B$2)),"AVISO DESPUÉS DE AJUSTES; ","")&amp;IF(AND(D368="Decisión / selección del cliente",K368&lt;&gt;"Sí"),"DECISIÓN DEL CLIENTE - SIN VISTO BUENO ESCRITO; ","")&amp;IF(AND(D368="Material en espera",N(M368)=0),"MATERIAL EN ESPERA - SIN NUEVA FECHA; ","")&amp;IF(AND(N368="Sí",O368=""),"FALTA ORDEN DE CAMBIO - SIN NÚM.; ","")&amp;IF(F368="","DÍAS PERDIDOS EN BLANCO; ","")&amp;IF(AND(N(B368)&gt;0,C368="",TODAY()-N(B368)&gt;N('Ajustes'!$B$3)),"ABIERTO - SIN FECHA DE FIN; ","")="","",LEFT(IF(A368="","SIN OBRA; ",IF(COUNTIF('Obras'!$A$2:$A$51,A368)=0,"OBRA NO ESTÁ EN OBRAS; ",""))&amp;IF(N(B368)=0,"SIN FECHA DE INICIO; ","")&amp;IF(D368="","SIN CAUSA; ","")&amp;IF(OR(H368&lt;&gt;"Sí",NOT(OR(J368="Correo",J368="Mensaje de texto",J368="Carta",J368="Aplicación / portal"))),"SIN AVISO POR ESCRITO AL CLIENTE; ","")&amp;IF(AND(N(B368)&gt;0,N(I368)&gt;0,N(I368)-N(B368)&gt;N('Ajustes'!$B$2)),"AVISO DESPUÉS DE AJUSTES; ","")&amp;IF(AND(D368="Decisión / selección del cliente",K368&lt;&gt;"Sí"),"DECISIÓN DEL CLIENTE - SIN VISTO BUENO ESCRITO; ","")&amp;IF(AND(D368="Material en espera",N(M368)=0),"MATERIAL EN ESPERA - SIN NUEVA FECHA; ","")&amp;IF(AND(N368="Sí",O368=""),"FALTA ORDEN DE CAMBIO - SIN NÚM.; ","")&amp;IF(F368="","DÍAS PERDIDOS EN BLANCO; ","")&amp;IF(AND(N(B368)&gt;0,C368="",TODAY()-N(B368)&gt;N('Ajustes'!$B$3)),"ABIERTO - SIN FECHA DE FIN; ",""),LEN(IF(A368="","SIN OBRA; ",IF(COUNTIF('Obras'!$A$2:$A$51,A368)=0,"OBRA NO ESTÁ EN OBRAS; ",""))&amp;IF(N(B368)=0,"SIN FECHA DE INICIO; ","")&amp;IF(D368="","SIN CAUSA; ","")&amp;IF(OR(H368&lt;&gt;"Sí",NOT(OR(J368="Correo",J368="Mensaje de texto",J368="Carta",J368="Aplicación / portal"))),"SIN AVISO POR ESCRITO AL CLIENTE; ","")&amp;IF(AND(N(B368)&gt;0,N(I368)&gt;0,N(I368)-N(B368)&gt;N('Ajustes'!$B$2)),"AVISO DESPUÉS DE AJUSTES; ","")&amp;IF(AND(D368="Decisión / selección del cliente",K368&lt;&gt;"Sí"),"DECISIÓN DEL CLIENTE - SIN VISTO BUENO ESCRITO; ","")&amp;IF(AND(D368="Material en espera",N(M368)=0),"MATERIAL EN ESPERA - SIN NUEVA FECHA; ","")&amp;IF(AND(N368="Sí",O368=""),"FALTA ORDEN DE CAMBIO - SIN NÚM.; ","")&amp;IF(F368="","DÍAS PERDIDOS EN BLANCO; ","")&amp;IF(AND(N(B368)&gt;0,C368="",TODAY()-N(B368)&gt;N('Ajustes'!$B$3)),"ABIERTO - SIN FECHA DE FIN; ",""))-2)))</f>
        <v/>
      </c>
    </row>
    <row r="369">
      <c r="B369" s="7" t="n"/>
      <c r="C369" s="7" t="n"/>
      <c r="E369" s="8" t="n"/>
      <c r="G369" s="8" t="n"/>
      <c r="I369" s="7" t="n"/>
      <c r="M369" s="7" t="n"/>
      <c r="P369" s="9" t="n"/>
      <c r="R369" s="8">
        <f>IF(NOT(OR(A369&lt;&gt;"",B369&lt;&gt;"",E369&lt;&gt;"")),"",IF(IF(A369="","SIN OBRA; ",IF(COUNTIF('Obras'!$A$2:$A$51,A369)=0,"OBRA NO ESTÁ EN OBRAS; ",""))&amp;IF(N(B369)=0,"SIN FECHA DE INICIO; ","")&amp;IF(D369="","SIN CAUSA; ","")&amp;IF(OR(H369&lt;&gt;"Sí",NOT(OR(J369="Correo",J369="Mensaje de texto",J369="Carta",J369="Aplicación / portal"))),"SIN AVISO POR ESCRITO AL CLIENTE; ","")&amp;IF(AND(N(B369)&gt;0,N(I369)&gt;0,N(I369)-N(B369)&gt;N('Ajustes'!$B$2)),"AVISO DESPUÉS DE AJUSTES; ","")&amp;IF(AND(D369="Decisión / selección del cliente",K369&lt;&gt;"Sí"),"DECISIÓN DEL CLIENTE - SIN VISTO BUENO ESCRITO; ","")&amp;IF(AND(D369="Material en espera",N(M369)=0),"MATERIAL EN ESPERA - SIN NUEVA FECHA; ","")&amp;IF(AND(N369="Sí",O369=""),"FALTA ORDEN DE CAMBIO - SIN NÚM.; ","")&amp;IF(F369="","DÍAS PERDIDOS EN BLANCO; ","")&amp;IF(AND(N(B369)&gt;0,C369="",TODAY()-N(B369)&gt;N('Ajustes'!$B$3)),"ABIERTO - SIN FECHA DE FIN; ","")="","",LEFT(IF(A369="","SIN OBRA; ",IF(COUNTIF('Obras'!$A$2:$A$51,A369)=0,"OBRA NO ESTÁ EN OBRAS; ",""))&amp;IF(N(B369)=0,"SIN FECHA DE INICIO; ","")&amp;IF(D369="","SIN CAUSA; ","")&amp;IF(OR(H369&lt;&gt;"Sí",NOT(OR(J369="Correo",J369="Mensaje de texto",J369="Carta",J369="Aplicación / portal"))),"SIN AVISO POR ESCRITO AL CLIENTE; ","")&amp;IF(AND(N(B369)&gt;0,N(I369)&gt;0,N(I369)-N(B369)&gt;N('Ajustes'!$B$2)),"AVISO DESPUÉS DE AJUSTES; ","")&amp;IF(AND(D369="Decisión / selección del cliente",K369&lt;&gt;"Sí"),"DECISIÓN DEL CLIENTE - SIN VISTO BUENO ESCRITO; ","")&amp;IF(AND(D369="Material en espera",N(M369)=0),"MATERIAL EN ESPERA - SIN NUEVA FECHA; ","")&amp;IF(AND(N369="Sí",O369=""),"FALTA ORDEN DE CAMBIO - SIN NÚM.; ","")&amp;IF(F369="","DÍAS PERDIDOS EN BLANCO; ","")&amp;IF(AND(N(B369)&gt;0,C369="",TODAY()-N(B369)&gt;N('Ajustes'!$B$3)),"ABIERTO - SIN FECHA DE FIN; ",""),LEN(IF(A369="","SIN OBRA; ",IF(COUNTIF('Obras'!$A$2:$A$51,A369)=0,"OBRA NO ESTÁ EN OBRAS; ",""))&amp;IF(N(B369)=0,"SIN FECHA DE INICIO; ","")&amp;IF(D369="","SIN CAUSA; ","")&amp;IF(OR(H369&lt;&gt;"Sí",NOT(OR(J369="Correo",J369="Mensaje de texto",J369="Carta",J369="Aplicación / portal"))),"SIN AVISO POR ESCRITO AL CLIENTE; ","")&amp;IF(AND(N(B369)&gt;0,N(I369)&gt;0,N(I369)-N(B369)&gt;N('Ajustes'!$B$2)),"AVISO DESPUÉS DE AJUSTES; ","")&amp;IF(AND(D369="Decisión / selección del cliente",K369&lt;&gt;"Sí"),"DECISIÓN DEL CLIENTE - SIN VISTO BUENO ESCRITO; ","")&amp;IF(AND(D369="Material en espera",N(M369)=0),"MATERIAL EN ESPERA - SIN NUEVA FECHA; ","")&amp;IF(AND(N369="Sí",O369=""),"FALTA ORDEN DE CAMBIO - SIN NÚM.; ","")&amp;IF(F369="","DÍAS PERDIDOS EN BLANCO; ","")&amp;IF(AND(N(B369)&gt;0,C369="",TODAY()-N(B369)&gt;N('Ajustes'!$B$3)),"ABIERTO - SIN FECHA DE FIN; ",""))-2)))</f>
        <v/>
      </c>
    </row>
    <row r="370">
      <c r="B370" s="7" t="n"/>
      <c r="C370" s="7" t="n"/>
      <c r="E370" s="8" t="n"/>
      <c r="G370" s="8" t="n"/>
      <c r="I370" s="7" t="n"/>
      <c r="M370" s="7" t="n"/>
      <c r="P370" s="9" t="n"/>
      <c r="R370" s="8">
        <f>IF(NOT(OR(A370&lt;&gt;"",B370&lt;&gt;"",E370&lt;&gt;"")),"",IF(IF(A370="","SIN OBRA; ",IF(COUNTIF('Obras'!$A$2:$A$51,A370)=0,"OBRA NO ESTÁ EN OBRAS; ",""))&amp;IF(N(B370)=0,"SIN FECHA DE INICIO; ","")&amp;IF(D370="","SIN CAUSA; ","")&amp;IF(OR(H370&lt;&gt;"Sí",NOT(OR(J370="Correo",J370="Mensaje de texto",J370="Carta",J370="Aplicación / portal"))),"SIN AVISO POR ESCRITO AL CLIENTE; ","")&amp;IF(AND(N(B370)&gt;0,N(I370)&gt;0,N(I370)-N(B370)&gt;N('Ajustes'!$B$2)),"AVISO DESPUÉS DE AJUSTES; ","")&amp;IF(AND(D370="Decisión / selección del cliente",K370&lt;&gt;"Sí"),"DECISIÓN DEL CLIENTE - SIN VISTO BUENO ESCRITO; ","")&amp;IF(AND(D370="Material en espera",N(M370)=0),"MATERIAL EN ESPERA - SIN NUEVA FECHA; ","")&amp;IF(AND(N370="Sí",O370=""),"FALTA ORDEN DE CAMBIO - SIN NÚM.; ","")&amp;IF(F370="","DÍAS PERDIDOS EN BLANCO; ","")&amp;IF(AND(N(B370)&gt;0,C370="",TODAY()-N(B370)&gt;N('Ajustes'!$B$3)),"ABIERTO - SIN FECHA DE FIN; ","")="","",LEFT(IF(A370="","SIN OBRA; ",IF(COUNTIF('Obras'!$A$2:$A$51,A370)=0,"OBRA NO ESTÁ EN OBRAS; ",""))&amp;IF(N(B370)=0,"SIN FECHA DE INICIO; ","")&amp;IF(D370="","SIN CAUSA; ","")&amp;IF(OR(H370&lt;&gt;"Sí",NOT(OR(J370="Correo",J370="Mensaje de texto",J370="Carta",J370="Aplicación / portal"))),"SIN AVISO POR ESCRITO AL CLIENTE; ","")&amp;IF(AND(N(B370)&gt;0,N(I370)&gt;0,N(I370)-N(B370)&gt;N('Ajustes'!$B$2)),"AVISO DESPUÉS DE AJUSTES; ","")&amp;IF(AND(D370="Decisión / selección del cliente",K370&lt;&gt;"Sí"),"DECISIÓN DEL CLIENTE - SIN VISTO BUENO ESCRITO; ","")&amp;IF(AND(D370="Material en espera",N(M370)=0),"MATERIAL EN ESPERA - SIN NUEVA FECHA; ","")&amp;IF(AND(N370="Sí",O370=""),"FALTA ORDEN DE CAMBIO - SIN NÚM.; ","")&amp;IF(F370="","DÍAS PERDIDOS EN BLANCO; ","")&amp;IF(AND(N(B370)&gt;0,C370="",TODAY()-N(B370)&gt;N('Ajustes'!$B$3)),"ABIERTO - SIN FECHA DE FIN; ",""),LEN(IF(A370="","SIN OBRA; ",IF(COUNTIF('Obras'!$A$2:$A$51,A370)=0,"OBRA NO ESTÁ EN OBRAS; ",""))&amp;IF(N(B370)=0,"SIN FECHA DE INICIO; ","")&amp;IF(D370="","SIN CAUSA; ","")&amp;IF(OR(H370&lt;&gt;"Sí",NOT(OR(J370="Correo",J370="Mensaje de texto",J370="Carta",J370="Aplicación / portal"))),"SIN AVISO POR ESCRITO AL CLIENTE; ","")&amp;IF(AND(N(B370)&gt;0,N(I370)&gt;0,N(I370)-N(B370)&gt;N('Ajustes'!$B$2)),"AVISO DESPUÉS DE AJUSTES; ","")&amp;IF(AND(D370="Decisión / selección del cliente",K370&lt;&gt;"Sí"),"DECISIÓN DEL CLIENTE - SIN VISTO BUENO ESCRITO; ","")&amp;IF(AND(D370="Material en espera",N(M370)=0),"MATERIAL EN ESPERA - SIN NUEVA FECHA; ","")&amp;IF(AND(N370="Sí",O370=""),"FALTA ORDEN DE CAMBIO - SIN NÚM.; ","")&amp;IF(F370="","DÍAS PERDIDOS EN BLANCO; ","")&amp;IF(AND(N(B370)&gt;0,C370="",TODAY()-N(B370)&gt;N('Ajustes'!$B$3)),"ABIERTO - SIN FECHA DE FIN; ",""))-2)))</f>
        <v/>
      </c>
    </row>
    <row r="371">
      <c r="B371" s="7" t="n"/>
      <c r="C371" s="7" t="n"/>
      <c r="E371" s="8" t="n"/>
      <c r="G371" s="8" t="n"/>
      <c r="I371" s="7" t="n"/>
      <c r="M371" s="7" t="n"/>
      <c r="P371" s="9" t="n"/>
      <c r="R371" s="8">
        <f>IF(NOT(OR(A371&lt;&gt;"",B371&lt;&gt;"",E371&lt;&gt;"")),"",IF(IF(A371="","SIN OBRA; ",IF(COUNTIF('Obras'!$A$2:$A$51,A371)=0,"OBRA NO ESTÁ EN OBRAS; ",""))&amp;IF(N(B371)=0,"SIN FECHA DE INICIO; ","")&amp;IF(D371="","SIN CAUSA; ","")&amp;IF(OR(H371&lt;&gt;"Sí",NOT(OR(J371="Correo",J371="Mensaje de texto",J371="Carta",J371="Aplicación / portal"))),"SIN AVISO POR ESCRITO AL CLIENTE; ","")&amp;IF(AND(N(B371)&gt;0,N(I371)&gt;0,N(I371)-N(B371)&gt;N('Ajustes'!$B$2)),"AVISO DESPUÉS DE AJUSTES; ","")&amp;IF(AND(D371="Decisión / selección del cliente",K371&lt;&gt;"Sí"),"DECISIÓN DEL CLIENTE - SIN VISTO BUENO ESCRITO; ","")&amp;IF(AND(D371="Material en espera",N(M371)=0),"MATERIAL EN ESPERA - SIN NUEVA FECHA; ","")&amp;IF(AND(N371="Sí",O371=""),"FALTA ORDEN DE CAMBIO - SIN NÚM.; ","")&amp;IF(F371="","DÍAS PERDIDOS EN BLANCO; ","")&amp;IF(AND(N(B371)&gt;0,C371="",TODAY()-N(B371)&gt;N('Ajustes'!$B$3)),"ABIERTO - SIN FECHA DE FIN; ","")="","",LEFT(IF(A371="","SIN OBRA; ",IF(COUNTIF('Obras'!$A$2:$A$51,A371)=0,"OBRA NO ESTÁ EN OBRAS; ",""))&amp;IF(N(B371)=0,"SIN FECHA DE INICIO; ","")&amp;IF(D371="","SIN CAUSA; ","")&amp;IF(OR(H371&lt;&gt;"Sí",NOT(OR(J371="Correo",J371="Mensaje de texto",J371="Carta",J371="Aplicación / portal"))),"SIN AVISO POR ESCRITO AL CLIENTE; ","")&amp;IF(AND(N(B371)&gt;0,N(I371)&gt;0,N(I371)-N(B371)&gt;N('Ajustes'!$B$2)),"AVISO DESPUÉS DE AJUSTES; ","")&amp;IF(AND(D371="Decisión / selección del cliente",K371&lt;&gt;"Sí"),"DECISIÓN DEL CLIENTE - SIN VISTO BUENO ESCRITO; ","")&amp;IF(AND(D371="Material en espera",N(M371)=0),"MATERIAL EN ESPERA - SIN NUEVA FECHA; ","")&amp;IF(AND(N371="Sí",O371=""),"FALTA ORDEN DE CAMBIO - SIN NÚM.; ","")&amp;IF(F371="","DÍAS PERDIDOS EN BLANCO; ","")&amp;IF(AND(N(B371)&gt;0,C371="",TODAY()-N(B371)&gt;N('Ajustes'!$B$3)),"ABIERTO - SIN FECHA DE FIN; ",""),LEN(IF(A371="","SIN OBRA; ",IF(COUNTIF('Obras'!$A$2:$A$51,A371)=0,"OBRA NO ESTÁ EN OBRAS; ",""))&amp;IF(N(B371)=0,"SIN FECHA DE INICIO; ","")&amp;IF(D371="","SIN CAUSA; ","")&amp;IF(OR(H371&lt;&gt;"Sí",NOT(OR(J371="Correo",J371="Mensaje de texto",J371="Carta",J371="Aplicación / portal"))),"SIN AVISO POR ESCRITO AL CLIENTE; ","")&amp;IF(AND(N(B371)&gt;0,N(I371)&gt;0,N(I371)-N(B371)&gt;N('Ajustes'!$B$2)),"AVISO DESPUÉS DE AJUSTES; ","")&amp;IF(AND(D371="Decisión / selección del cliente",K371&lt;&gt;"Sí"),"DECISIÓN DEL CLIENTE - SIN VISTO BUENO ESCRITO; ","")&amp;IF(AND(D371="Material en espera",N(M371)=0),"MATERIAL EN ESPERA - SIN NUEVA FECHA; ","")&amp;IF(AND(N371="Sí",O371=""),"FALTA ORDEN DE CAMBIO - SIN NÚM.; ","")&amp;IF(F371="","DÍAS PERDIDOS EN BLANCO; ","")&amp;IF(AND(N(B371)&gt;0,C371="",TODAY()-N(B371)&gt;N('Ajustes'!$B$3)),"ABIERTO - SIN FECHA DE FIN; ",""))-2)))</f>
        <v/>
      </c>
    </row>
    <row r="372">
      <c r="B372" s="7" t="n"/>
      <c r="C372" s="7" t="n"/>
      <c r="E372" s="8" t="n"/>
      <c r="G372" s="8" t="n"/>
      <c r="I372" s="7" t="n"/>
      <c r="M372" s="7" t="n"/>
      <c r="P372" s="9" t="n"/>
      <c r="R372" s="8">
        <f>IF(NOT(OR(A372&lt;&gt;"",B372&lt;&gt;"",E372&lt;&gt;"")),"",IF(IF(A372="","SIN OBRA; ",IF(COUNTIF('Obras'!$A$2:$A$51,A372)=0,"OBRA NO ESTÁ EN OBRAS; ",""))&amp;IF(N(B372)=0,"SIN FECHA DE INICIO; ","")&amp;IF(D372="","SIN CAUSA; ","")&amp;IF(OR(H372&lt;&gt;"Sí",NOT(OR(J372="Correo",J372="Mensaje de texto",J372="Carta",J372="Aplicación / portal"))),"SIN AVISO POR ESCRITO AL CLIENTE; ","")&amp;IF(AND(N(B372)&gt;0,N(I372)&gt;0,N(I372)-N(B372)&gt;N('Ajustes'!$B$2)),"AVISO DESPUÉS DE AJUSTES; ","")&amp;IF(AND(D372="Decisión / selección del cliente",K372&lt;&gt;"Sí"),"DECISIÓN DEL CLIENTE - SIN VISTO BUENO ESCRITO; ","")&amp;IF(AND(D372="Material en espera",N(M372)=0),"MATERIAL EN ESPERA - SIN NUEVA FECHA; ","")&amp;IF(AND(N372="Sí",O372=""),"FALTA ORDEN DE CAMBIO - SIN NÚM.; ","")&amp;IF(F372="","DÍAS PERDIDOS EN BLANCO; ","")&amp;IF(AND(N(B372)&gt;0,C372="",TODAY()-N(B372)&gt;N('Ajustes'!$B$3)),"ABIERTO - SIN FECHA DE FIN; ","")="","",LEFT(IF(A372="","SIN OBRA; ",IF(COUNTIF('Obras'!$A$2:$A$51,A372)=0,"OBRA NO ESTÁ EN OBRAS; ",""))&amp;IF(N(B372)=0,"SIN FECHA DE INICIO; ","")&amp;IF(D372="","SIN CAUSA; ","")&amp;IF(OR(H372&lt;&gt;"Sí",NOT(OR(J372="Correo",J372="Mensaje de texto",J372="Carta",J372="Aplicación / portal"))),"SIN AVISO POR ESCRITO AL CLIENTE; ","")&amp;IF(AND(N(B372)&gt;0,N(I372)&gt;0,N(I372)-N(B372)&gt;N('Ajustes'!$B$2)),"AVISO DESPUÉS DE AJUSTES; ","")&amp;IF(AND(D372="Decisión / selección del cliente",K372&lt;&gt;"Sí"),"DECISIÓN DEL CLIENTE - SIN VISTO BUENO ESCRITO; ","")&amp;IF(AND(D372="Material en espera",N(M372)=0),"MATERIAL EN ESPERA - SIN NUEVA FECHA; ","")&amp;IF(AND(N372="Sí",O372=""),"FALTA ORDEN DE CAMBIO - SIN NÚM.; ","")&amp;IF(F372="","DÍAS PERDIDOS EN BLANCO; ","")&amp;IF(AND(N(B372)&gt;0,C372="",TODAY()-N(B372)&gt;N('Ajustes'!$B$3)),"ABIERTO - SIN FECHA DE FIN; ",""),LEN(IF(A372="","SIN OBRA; ",IF(COUNTIF('Obras'!$A$2:$A$51,A372)=0,"OBRA NO ESTÁ EN OBRAS; ",""))&amp;IF(N(B372)=0,"SIN FECHA DE INICIO; ","")&amp;IF(D372="","SIN CAUSA; ","")&amp;IF(OR(H372&lt;&gt;"Sí",NOT(OR(J372="Correo",J372="Mensaje de texto",J372="Carta",J372="Aplicación / portal"))),"SIN AVISO POR ESCRITO AL CLIENTE; ","")&amp;IF(AND(N(B372)&gt;0,N(I372)&gt;0,N(I372)-N(B372)&gt;N('Ajustes'!$B$2)),"AVISO DESPUÉS DE AJUSTES; ","")&amp;IF(AND(D372="Decisión / selección del cliente",K372&lt;&gt;"Sí"),"DECISIÓN DEL CLIENTE - SIN VISTO BUENO ESCRITO; ","")&amp;IF(AND(D372="Material en espera",N(M372)=0),"MATERIAL EN ESPERA - SIN NUEVA FECHA; ","")&amp;IF(AND(N372="Sí",O372=""),"FALTA ORDEN DE CAMBIO - SIN NÚM.; ","")&amp;IF(F372="","DÍAS PERDIDOS EN BLANCO; ","")&amp;IF(AND(N(B372)&gt;0,C372="",TODAY()-N(B372)&gt;N('Ajustes'!$B$3)),"ABIERTO - SIN FECHA DE FIN; ",""))-2)))</f>
        <v/>
      </c>
    </row>
    <row r="373">
      <c r="B373" s="7" t="n"/>
      <c r="C373" s="7" t="n"/>
      <c r="E373" s="8" t="n"/>
      <c r="G373" s="8" t="n"/>
      <c r="I373" s="7" t="n"/>
      <c r="M373" s="7" t="n"/>
      <c r="P373" s="9" t="n"/>
      <c r="R373" s="8">
        <f>IF(NOT(OR(A373&lt;&gt;"",B373&lt;&gt;"",E373&lt;&gt;"")),"",IF(IF(A373="","SIN OBRA; ",IF(COUNTIF('Obras'!$A$2:$A$51,A373)=0,"OBRA NO ESTÁ EN OBRAS; ",""))&amp;IF(N(B373)=0,"SIN FECHA DE INICIO; ","")&amp;IF(D373="","SIN CAUSA; ","")&amp;IF(OR(H373&lt;&gt;"Sí",NOT(OR(J373="Correo",J373="Mensaje de texto",J373="Carta",J373="Aplicación / portal"))),"SIN AVISO POR ESCRITO AL CLIENTE; ","")&amp;IF(AND(N(B373)&gt;0,N(I373)&gt;0,N(I373)-N(B373)&gt;N('Ajustes'!$B$2)),"AVISO DESPUÉS DE AJUSTES; ","")&amp;IF(AND(D373="Decisión / selección del cliente",K373&lt;&gt;"Sí"),"DECISIÓN DEL CLIENTE - SIN VISTO BUENO ESCRITO; ","")&amp;IF(AND(D373="Material en espera",N(M373)=0),"MATERIAL EN ESPERA - SIN NUEVA FECHA; ","")&amp;IF(AND(N373="Sí",O373=""),"FALTA ORDEN DE CAMBIO - SIN NÚM.; ","")&amp;IF(F373="","DÍAS PERDIDOS EN BLANCO; ","")&amp;IF(AND(N(B373)&gt;0,C373="",TODAY()-N(B373)&gt;N('Ajustes'!$B$3)),"ABIERTO - SIN FECHA DE FIN; ","")="","",LEFT(IF(A373="","SIN OBRA; ",IF(COUNTIF('Obras'!$A$2:$A$51,A373)=0,"OBRA NO ESTÁ EN OBRAS; ",""))&amp;IF(N(B373)=0,"SIN FECHA DE INICIO; ","")&amp;IF(D373="","SIN CAUSA; ","")&amp;IF(OR(H373&lt;&gt;"Sí",NOT(OR(J373="Correo",J373="Mensaje de texto",J373="Carta",J373="Aplicación / portal"))),"SIN AVISO POR ESCRITO AL CLIENTE; ","")&amp;IF(AND(N(B373)&gt;0,N(I373)&gt;0,N(I373)-N(B373)&gt;N('Ajustes'!$B$2)),"AVISO DESPUÉS DE AJUSTES; ","")&amp;IF(AND(D373="Decisión / selección del cliente",K373&lt;&gt;"Sí"),"DECISIÓN DEL CLIENTE - SIN VISTO BUENO ESCRITO; ","")&amp;IF(AND(D373="Material en espera",N(M373)=0),"MATERIAL EN ESPERA - SIN NUEVA FECHA; ","")&amp;IF(AND(N373="Sí",O373=""),"FALTA ORDEN DE CAMBIO - SIN NÚM.; ","")&amp;IF(F373="","DÍAS PERDIDOS EN BLANCO; ","")&amp;IF(AND(N(B373)&gt;0,C373="",TODAY()-N(B373)&gt;N('Ajustes'!$B$3)),"ABIERTO - SIN FECHA DE FIN; ",""),LEN(IF(A373="","SIN OBRA; ",IF(COUNTIF('Obras'!$A$2:$A$51,A373)=0,"OBRA NO ESTÁ EN OBRAS; ",""))&amp;IF(N(B373)=0,"SIN FECHA DE INICIO; ","")&amp;IF(D373="","SIN CAUSA; ","")&amp;IF(OR(H373&lt;&gt;"Sí",NOT(OR(J373="Correo",J373="Mensaje de texto",J373="Carta",J373="Aplicación / portal"))),"SIN AVISO POR ESCRITO AL CLIENTE; ","")&amp;IF(AND(N(B373)&gt;0,N(I373)&gt;0,N(I373)-N(B373)&gt;N('Ajustes'!$B$2)),"AVISO DESPUÉS DE AJUSTES; ","")&amp;IF(AND(D373="Decisión / selección del cliente",K373&lt;&gt;"Sí"),"DECISIÓN DEL CLIENTE - SIN VISTO BUENO ESCRITO; ","")&amp;IF(AND(D373="Material en espera",N(M373)=0),"MATERIAL EN ESPERA - SIN NUEVA FECHA; ","")&amp;IF(AND(N373="Sí",O373=""),"FALTA ORDEN DE CAMBIO - SIN NÚM.; ","")&amp;IF(F373="","DÍAS PERDIDOS EN BLANCO; ","")&amp;IF(AND(N(B373)&gt;0,C373="",TODAY()-N(B373)&gt;N('Ajustes'!$B$3)),"ABIERTO - SIN FECHA DE FIN; ",""))-2)))</f>
        <v/>
      </c>
    </row>
    <row r="374">
      <c r="B374" s="7" t="n"/>
      <c r="C374" s="7" t="n"/>
      <c r="E374" s="8" t="n"/>
      <c r="G374" s="8" t="n"/>
      <c r="I374" s="7" t="n"/>
      <c r="M374" s="7" t="n"/>
      <c r="P374" s="9" t="n"/>
      <c r="R374" s="8">
        <f>IF(NOT(OR(A374&lt;&gt;"",B374&lt;&gt;"",E374&lt;&gt;"")),"",IF(IF(A374="","SIN OBRA; ",IF(COUNTIF('Obras'!$A$2:$A$51,A374)=0,"OBRA NO ESTÁ EN OBRAS; ",""))&amp;IF(N(B374)=0,"SIN FECHA DE INICIO; ","")&amp;IF(D374="","SIN CAUSA; ","")&amp;IF(OR(H374&lt;&gt;"Sí",NOT(OR(J374="Correo",J374="Mensaje de texto",J374="Carta",J374="Aplicación / portal"))),"SIN AVISO POR ESCRITO AL CLIENTE; ","")&amp;IF(AND(N(B374)&gt;0,N(I374)&gt;0,N(I374)-N(B374)&gt;N('Ajustes'!$B$2)),"AVISO DESPUÉS DE AJUSTES; ","")&amp;IF(AND(D374="Decisión / selección del cliente",K374&lt;&gt;"Sí"),"DECISIÓN DEL CLIENTE - SIN VISTO BUENO ESCRITO; ","")&amp;IF(AND(D374="Material en espera",N(M374)=0),"MATERIAL EN ESPERA - SIN NUEVA FECHA; ","")&amp;IF(AND(N374="Sí",O374=""),"FALTA ORDEN DE CAMBIO - SIN NÚM.; ","")&amp;IF(F374="","DÍAS PERDIDOS EN BLANCO; ","")&amp;IF(AND(N(B374)&gt;0,C374="",TODAY()-N(B374)&gt;N('Ajustes'!$B$3)),"ABIERTO - SIN FECHA DE FIN; ","")="","",LEFT(IF(A374="","SIN OBRA; ",IF(COUNTIF('Obras'!$A$2:$A$51,A374)=0,"OBRA NO ESTÁ EN OBRAS; ",""))&amp;IF(N(B374)=0,"SIN FECHA DE INICIO; ","")&amp;IF(D374="","SIN CAUSA; ","")&amp;IF(OR(H374&lt;&gt;"Sí",NOT(OR(J374="Correo",J374="Mensaje de texto",J374="Carta",J374="Aplicación / portal"))),"SIN AVISO POR ESCRITO AL CLIENTE; ","")&amp;IF(AND(N(B374)&gt;0,N(I374)&gt;0,N(I374)-N(B374)&gt;N('Ajustes'!$B$2)),"AVISO DESPUÉS DE AJUSTES; ","")&amp;IF(AND(D374="Decisión / selección del cliente",K374&lt;&gt;"Sí"),"DECISIÓN DEL CLIENTE - SIN VISTO BUENO ESCRITO; ","")&amp;IF(AND(D374="Material en espera",N(M374)=0),"MATERIAL EN ESPERA - SIN NUEVA FECHA; ","")&amp;IF(AND(N374="Sí",O374=""),"FALTA ORDEN DE CAMBIO - SIN NÚM.; ","")&amp;IF(F374="","DÍAS PERDIDOS EN BLANCO; ","")&amp;IF(AND(N(B374)&gt;0,C374="",TODAY()-N(B374)&gt;N('Ajustes'!$B$3)),"ABIERTO - SIN FECHA DE FIN; ",""),LEN(IF(A374="","SIN OBRA; ",IF(COUNTIF('Obras'!$A$2:$A$51,A374)=0,"OBRA NO ESTÁ EN OBRAS; ",""))&amp;IF(N(B374)=0,"SIN FECHA DE INICIO; ","")&amp;IF(D374="","SIN CAUSA; ","")&amp;IF(OR(H374&lt;&gt;"Sí",NOT(OR(J374="Correo",J374="Mensaje de texto",J374="Carta",J374="Aplicación / portal"))),"SIN AVISO POR ESCRITO AL CLIENTE; ","")&amp;IF(AND(N(B374)&gt;0,N(I374)&gt;0,N(I374)-N(B374)&gt;N('Ajustes'!$B$2)),"AVISO DESPUÉS DE AJUSTES; ","")&amp;IF(AND(D374="Decisión / selección del cliente",K374&lt;&gt;"Sí"),"DECISIÓN DEL CLIENTE - SIN VISTO BUENO ESCRITO; ","")&amp;IF(AND(D374="Material en espera",N(M374)=0),"MATERIAL EN ESPERA - SIN NUEVA FECHA; ","")&amp;IF(AND(N374="Sí",O374=""),"FALTA ORDEN DE CAMBIO - SIN NÚM.; ","")&amp;IF(F374="","DÍAS PERDIDOS EN BLANCO; ","")&amp;IF(AND(N(B374)&gt;0,C374="",TODAY()-N(B374)&gt;N('Ajustes'!$B$3)),"ABIERTO - SIN FECHA DE FIN; ",""))-2)))</f>
        <v/>
      </c>
    </row>
    <row r="375">
      <c r="B375" s="7" t="n"/>
      <c r="C375" s="7" t="n"/>
      <c r="E375" s="8" t="n"/>
      <c r="G375" s="8" t="n"/>
      <c r="I375" s="7" t="n"/>
      <c r="M375" s="7" t="n"/>
      <c r="P375" s="9" t="n"/>
      <c r="R375" s="8">
        <f>IF(NOT(OR(A375&lt;&gt;"",B375&lt;&gt;"",E375&lt;&gt;"")),"",IF(IF(A375="","SIN OBRA; ",IF(COUNTIF('Obras'!$A$2:$A$51,A375)=0,"OBRA NO ESTÁ EN OBRAS; ",""))&amp;IF(N(B375)=0,"SIN FECHA DE INICIO; ","")&amp;IF(D375="","SIN CAUSA; ","")&amp;IF(OR(H375&lt;&gt;"Sí",NOT(OR(J375="Correo",J375="Mensaje de texto",J375="Carta",J375="Aplicación / portal"))),"SIN AVISO POR ESCRITO AL CLIENTE; ","")&amp;IF(AND(N(B375)&gt;0,N(I375)&gt;0,N(I375)-N(B375)&gt;N('Ajustes'!$B$2)),"AVISO DESPUÉS DE AJUSTES; ","")&amp;IF(AND(D375="Decisión / selección del cliente",K375&lt;&gt;"Sí"),"DECISIÓN DEL CLIENTE - SIN VISTO BUENO ESCRITO; ","")&amp;IF(AND(D375="Material en espera",N(M375)=0),"MATERIAL EN ESPERA - SIN NUEVA FECHA; ","")&amp;IF(AND(N375="Sí",O375=""),"FALTA ORDEN DE CAMBIO - SIN NÚM.; ","")&amp;IF(F375="","DÍAS PERDIDOS EN BLANCO; ","")&amp;IF(AND(N(B375)&gt;0,C375="",TODAY()-N(B375)&gt;N('Ajustes'!$B$3)),"ABIERTO - SIN FECHA DE FIN; ","")="","",LEFT(IF(A375="","SIN OBRA; ",IF(COUNTIF('Obras'!$A$2:$A$51,A375)=0,"OBRA NO ESTÁ EN OBRAS; ",""))&amp;IF(N(B375)=0,"SIN FECHA DE INICIO; ","")&amp;IF(D375="","SIN CAUSA; ","")&amp;IF(OR(H375&lt;&gt;"Sí",NOT(OR(J375="Correo",J375="Mensaje de texto",J375="Carta",J375="Aplicación / portal"))),"SIN AVISO POR ESCRITO AL CLIENTE; ","")&amp;IF(AND(N(B375)&gt;0,N(I375)&gt;0,N(I375)-N(B375)&gt;N('Ajustes'!$B$2)),"AVISO DESPUÉS DE AJUSTES; ","")&amp;IF(AND(D375="Decisión / selección del cliente",K375&lt;&gt;"Sí"),"DECISIÓN DEL CLIENTE - SIN VISTO BUENO ESCRITO; ","")&amp;IF(AND(D375="Material en espera",N(M375)=0),"MATERIAL EN ESPERA - SIN NUEVA FECHA; ","")&amp;IF(AND(N375="Sí",O375=""),"FALTA ORDEN DE CAMBIO - SIN NÚM.; ","")&amp;IF(F375="","DÍAS PERDIDOS EN BLANCO; ","")&amp;IF(AND(N(B375)&gt;0,C375="",TODAY()-N(B375)&gt;N('Ajustes'!$B$3)),"ABIERTO - SIN FECHA DE FIN; ",""),LEN(IF(A375="","SIN OBRA; ",IF(COUNTIF('Obras'!$A$2:$A$51,A375)=0,"OBRA NO ESTÁ EN OBRAS; ",""))&amp;IF(N(B375)=0,"SIN FECHA DE INICIO; ","")&amp;IF(D375="","SIN CAUSA; ","")&amp;IF(OR(H375&lt;&gt;"Sí",NOT(OR(J375="Correo",J375="Mensaje de texto",J375="Carta",J375="Aplicación / portal"))),"SIN AVISO POR ESCRITO AL CLIENTE; ","")&amp;IF(AND(N(B375)&gt;0,N(I375)&gt;0,N(I375)-N(B375)&gt;N('Ajustes'!$B$2)),"AVISO DESPUÉS DE AJUSTES; ","")&amp;IF(AND(D375="Decisión / selección del cliente",K375&lt;&gt;"Sí"),"DECISIÓN DEL CLIENTE - SIN VISTO BUENO ESCRITO; ","")&amp;IF(AND(D375="Material en espera",N(M375)=0),"MATERIAL EN ESPERA - SIN NUEVA FECHA; ","")&amp;IF(AND(N375="Sí",O375=""),"FALTA ORDEN DE CAMBIO - SIN NÚM.; ","")&amp;IF(F375="","DÍAS PERDIDOS EN BLANCO; ","")&amp;IF(AND(N(B375)&gt;0,C375="",TODAY()-N(B375)&gt;N('Ajustes'!$B$3)),"ABIERTO - SIN FECHA DE FIN; ",""))-2)))</f>
        <v/>
      </c>
    </row>
    <row r="376">
      <c r="B376" s="7" t="n"/>
      <c r="C376" s="7" t="n"/>
      <c r="E376" s="8" t="n"/>
      <c r="G376" s="8" t="n"/>
      <c r="I376" s="7" t="n"/>
      <c r="M376" s="7" t="n"/>
      <c r="P376" s="9" t="n"/>
      <c r="R376" s="8">
        <f>IF(NOT(OR(A376&lt;&gt;"",B376&lt;&gt;"",E376&lt;&gt;"")),"",IF(IF(A376="","SIN OBRA; ",IF(COUNTIF('Obras'!$A$2:$A$51,A376)=0,"OBRA NO ESTÁ EN OBRAS; ",""))&amp;IF(N(B376)=0,"SIN FECHA DE INICIO; ","")&amp;IF(D376="","SIN CAUSA; ","")&amp;IF(OR(H376&lt;&gt;"Sí",NOT(OR(J376="Correo",J376="Mensaje de texto",J376="Carta",J376="Aplicación / portal"))),"SIN AVISO POR ESCRITO AL CLIENTE; ","")&amp;IF(AND(N(B376)&gt;0,N(I376)&gt;0,N(I376)-N(B376)&gt;N('Ajustes'!$B$2)),"AVISO DESPUÉS DE AJUSTES; ","")&amp;IF(AND(D376="Decisión / selección del cliente",K376&lt;&gt;"Sí"),"DECISIÓN DEL CLIENTE - SIN VISTO BUENO ESCRITO; ","")&amp;IF(AND(D376="Material en espera",N(M376)=0),"MATERIAL EN ESPERA - SIN NUEVA FECHA; ","")&amp;IF(AND(N376="Sí",O376=""),"FALTA ORDEN DE CAMBIO - SIN NÚM.; ","")&amp;IF(F376="","DÍAS PERDIDOS EN BLANCO; ","")&amp;IF(AND(N(B376)&gt;0,C376="",TODAY()-N(B376)&gt;N('Ajustes'!$B$3)),"ABIERTO - SIN FECHA DE FIN; ","")="","",LEFT(IF(A376="","SIN OBRA; ",IF(COUNTIF('Obras'!$A$2:$A$51,A376)=0,"OBRA NO ESTÁ EN OBRAS; ",""))&amp;IF(N(B376)=0,"SIN FECHA DE INICIO; ","")&amp;IF(D376="","SIN CAUSA; ","")&amp;IF(OR(H376&lt;&gt;"Sí",NOT(OR(J376="Correo",J376="Mensaje de texto",J376="Carta",J376="Aplicación / portal"))),"SIN AVISO POR ESCRITO AL CLIENTE; ","")&amp;IF(AND(N(B376)&gt;0,N(I376)&gt;0,N(I376)-N(B376)&gt;N('Ajustes'!$B$2)),"AVISO DESPUÉS DE AJUSTES; ","")&amp;IF(AND(D376="Decisión / selección del cliente",K376&lt;&gt;"Sí"),"DECISIÓN DEL CLIENTE - SIN VISTO BUENO ESCRITO; ","")&amp;IF(AND(D376="Material en espera",N(M376)=0),"MATERIAL EN ESPERA - SIN NUEVA FECHA; ","")&amp;IF(AND(N376="Sí",O376=""),"FALTA ORDEN DE CAMBIO - SIN NÚM.; ","")&amp;IF(F376="","DÍAS PERDIDOS EN BLANCO; ","")&amp;IF(AND(N(B376)&gt;0,C376="",TODAY()-N(B376)&gt;N('Ajustes'!$B$3)),"ABIERTO - SIN FECHA DE FIN; ",""),LEN(IF(A376="","SIN OBRA; ",IF(COUNTIF('Obras'!$A$2:$A$51,A376)=0,"OBRA NO ESTÁ EN OBRAS; ",""))&amp;IF(N(B376)=0,"SIN FECHA DE INICIO; ","")&amp;IF(D376="","SIN CAUSA; ","")&amp;IF(OR(H376&lt;&gt;"Sí",NOT(OR(J376="Correo",J376="Mensaje de texto",J376="Carta",J376="Aplicación / portal"))),"SIN AVISO POR ESCRITO AL CLIENTE; ","")&amp;IF(AND(N(B376)&gt;0,N(I376)&gt;0,N(I376)-N(B376)&gt;N('Ajustes'!$B$2)),"AVISO DESPUÉS DE AJUSTES; ","")&amp;IF(AND(D376="Decisión / selección del cliente",K376&lt;&gt;"Sí"),"DECISIÓN DEL CLIENTE - SIN VISTO BUENO ESCRITO; ","")&amp;IF(AND(D376="Material en espera",N(M376)=0),"MATERIAL EN ESPERA - SIN NUEVA FECHA; ","")&amp;IF(AND(N376="Sí",O376=""),"FALTA ORDEN DE CAMBIO - SIN NÚM.; ","")&amp;IF(F376="","DÍAS PERDIDOS EN BLANCO; ","")&amp;IF(AND(N(B376)&gt;0,C376="",TODAY()-N(B376)&gt;N('Ajustes'!$B$3)),"ABIERTO - SIN FECHA DE FIN; ",""))-2)))</f>
        <v/>
      </c>
    </row>
    <row r="377">
      <c r="B377" s="7" t="n"/>
      <c r="C377" s="7" t="n"/>
      <c r="E377" s="8" t="n"/>
      <c r="G377" s="8" t="n"/>
      <c r="I377" s="7" t="n"/>
      <c r="M377" s="7" t="n"/>
      <c r="P377" s="9" t="n"/>
      <c r="R377" s="8">
        <f>IF(NOT(OR(A377&lt;&gt;"",B377&lt;&gt;"",E377&lt;&gt;"")),"",IF(IF(A377="","SIN OBRA; ",IF(COUNTIF('Obras'!$A$2:$A$51,A377)=0,"OBRA NO ESTÁ EN OBRAS; ",""))&amp;IF(N(B377)=0,"SIN FECHA DE INICIO; ","")&amp;IF(D377="","SIN CAUSA; ","")&amp;IF(OR(H377&lt;&gt;"Sí",NOT(OR(J377="Correo",J377="Mensaje de texto",J377="Carta",J377="Aplicación / portal"))),"SIN AVISO POR ESCRITO AL CLIENTE; ","")&amp;IF(AND(N(B377)&gt;0,N(I377)&gt;0,N(I377)-N(B377)&gt;N('Ajustes'!$B$2)),"AVISO DESPUÉS DE AJUSTES; ","")&amp;IF(AND(D377="Decisión / selección del cliente",K377&lt;&gt;"Sí"),"DECISIÓN DEL CLIENTE - SIN VISTO BUENO ESCRITO; ","")&amp;IF(AND(D377="Material en espera",N(M377)=0),"MATERIAL EN ESPERA - SIN NUEVA FECHA; ","")&amp;IF(AND(N377="Sí",O377=""),"FALTA ORDEN DE CAMBIO - SIN NÚM.; ","")&amp;IF(F377="","DÍAS PERDIDOS EN BLANCO; ","")&amp;IF(AND(N(B377)&gt;0,C377="",TODAY()-N(B377)&gt;N('Ajustes'!$B$3)),"ABIERTO - SIN FECHA DE FIN; ","")="","",LEFT(IF(A377="","SIN OBRA; ",IF(COUNTIF('Obras'!$A$2:$A$51,A377)=0,"OBRA NO ESTÁ EN OBRAS; ",""))&amp;IF(N(B377)=0,"SIN FECHA DE INICIO; ","")&amp;IF(D377="","SIN CAUSA; ","")&amp;IF(OR(H377&lt;&gt;"Sí",NOT(OR(J377="Correo",J377="Mensaje de texto",J377="Carta",J377="Aplicación / portal"))),"SIN AVISO POR ESCRITO AL CLIENTE; ","")&amp;IF(AND(N(B377)&gt;0,N(I377)&gt;0,N(I377)-N(B377)&gt;N('Ajustes'!$B$2)),"AVISO DESPUÉS DE AJUSTES; ","")&amp;IF(AND(D377="Decisión / selección del cliente",K377&lt;&gt;"Sí"),"DECISIÓN DEL CLIENTE - SIN VISTO BUENO ESCRITO; ","")&amp;IF(AND(D377="Material en espera",N(M377)=0),"MATERIAL EN ESPERA - SIN NUEVA FECHA; ","")&amp;IF(AND(N377="Sí",O377=""),"FALTA ORDEN DE CAMBIO - SIN NÚM.; ","")&amp;IF(F377="","DÍAS PERDIDOS EN BLANCO; ","")&amp;IF(AND(N(B377)&gt;0,C377="",TODAY()-N(B377)&gt;N('Ajustes'!$B$3)),"ABIERTO - SIN FECHA DE FIN; ",""),LEN(IF(A377="","SIN OBRA; ",IF(COUNTIF('Obras'!$A$2:$A$51,A377)=0,"OBRA NO ESTÁ EN OBRAS; ",""))&amp;IF(N(B377)=0,"SIN FECHA DE INICIO; ","")&amp;IF(D377="","SIN CAUSA; ","")&amp;IF(OR(H377&lt;&gt;"Sí",NOT(OR(J377="Correo",J377="Mensaje de texto",J377="Carta",J377="Aplicación / portal"))),"SIN AVISO POR ESCRITO AL CLIENTE; ","")&amp;IF(AND(N(B377)&gt;0,N(I377)&gt;0,N(I377)-N(B377)&gt;N('Ajustes'!$B$2)),"AVISO DESPUÉS DE AJUSTES; ","")&amp;IF(AND(D377="Decisión / selección del cliente",K377&lt;&gt;"Sí"),"DECISIÓN DEL CLIENTE - SIN VISTO BUENO ESCRITO; ","")&amp;IF(AND(D377="Material en espera",N(M377)=0),"MATERIAL EN ESPERA - SIN NUEVA FECHA; ","")&amp;IF(AND(N377="Sí",O377=""),"FALTA ORDEN DE CAMBIO - SIN NÚM.; ","")&amp;IF(F377="","DÍAS PERDIDOS EN BLANCO; ","")&amp;IF(AND(N(B377)&gt;0,C377="",TODAY()-N(B377)&gt;N('Ajustes'!$B$3)),"ABIERTO - SIN FECHA DE FIN; ",""))-2)))</f>
        <v/>
      </c>
    </row>
    <row r="378">
      <c r="B378" s="7" t="n"/>
      <c r="C378" s="7" t="n"/>
      <c r="E378" s="8" t="n"/>
      <c r="G378" s="8" t="n"/>
      <c r="I378" s="7" t="n"/>
      <c r="M378" s="7" t="n"/>
      <c r="P378" s="9" t="n"/>
      <c r="R378" s="8">
        <f>IF(NOT(OR(A378&lt;&gt;"",B378&lt;&gt;"",E378&lt;&gt;"")),"",IF(IF(A378="","SIN OBRA; ",IF(COUNTIF('Obras'!$A$2:$A$51,A378)=0,"OBRA NO ESTÁ EN OBRAS; ",""))&amp;IF(N(B378)=0,"SIN FECHA DE INICIO; ","")&amp;IF(D378="","SIN CAUSA; ","")&amp;IF(OR(H378&lt;&gt;"Sí",NOT(OR(J378="Correo",J378="Mensaje de texto",J378="Carta",J378="Aplicación / portal"))),"SIN AVISO POR ESCRITO AL CLIENTE; ","")&amp;IF(AND(N(B378)&gt;0,N(I378)&gt;0,N(I378)-N(B378)&gt;N('Ajustes'!$B$2)),"AVISO DESPUÉS DE AJUSTES; ","")&amp;IF(AND(D378="Decisión / selección del cliente",K378&lt;&gt;"Sí"),"DECISIÓN DEL CLIENTE - SIN VISTO BUENO ESCRITO; ","")&amp;IF(AND(D378="Material en espera",N(M378)=0),"MATERIAL EN ESPERA - SIN NUEVA FECHA; ","")&amp;IF(AND(N378="Sí",O378=""),"FALTA ORDEN DE CAMBIO - SIN NÚM.; ","")&amp;IF(F378="","DÍAS PERDIDOS EN BLANCO; ","")&amp;IF(AND(N(B378)&gt;0,C378="",TODAY()-N(B378)&gt;N('Ajustes'!$B$3)),"ABIERTO - SIN FECHA DE FIN; ","")="","",LEFT(IF(A378="","SIN OBRA; ",IF(COUNTIF('Obras'!$A$2:$A$51,A378)=0,"OBRA NO ESTÁ EN OBRAS; ",""))&amp;IF(N(B378)=0,"SIN FECHA DE INICIO; ","")&amp;IF(D378="","SIN CAUSA; ","")&amp;IF(OR(H378&lt;&gt;"Sí",NOT(OR(J378="Correo",J378="Mensaje de texto",J378="Carta",J378="Aplicación / portal"))),"SIN AVISO POR ESCRITO AL CLIENTE; ","")&amp;IF(AND(N(B378)&gt;0,N(I378)&gt;0,N(I378)-N(B378)&gt;N('Ajustes'!$B$2)),"AVISO DESPUÉS DE AJUSTES; ","")&amp;IF(AND(D378="Decisión / selección del cliente",K378&lt;&gt;"Sí"),"DECISIÓN DEL CLIENTE - SIN VISTO BUENO ESCRITO; ","")&amp;IF(AND(D378="Material en espera",N(M378)=0),"MATERIAL EN ESPERA - SIN NUEVA FECHA; ","")&amp;IF(AND(N378="Sí",O378=""),"FALTA ORDEN DE CAMBIO - SIN NÚM.; ","")&amp;IF(F378="","DÍAS PERDIDOS EN BLANCO; ","")&amp;IF(AND(N(B378)&gt;0,C378="",TODAY()-N(B378)&gt;N('Ajustes'!$B$3)),"ABIERTO - SIN FECHA DE FIN; ",""),LEN(IF(A378="","SIN OBRA; ",IF(COUNTIF('Obras'!$A$2:$A$51,A378)=0,"OBRA NO ESTÁ EN OBRAS; ",""))&amp;IF(N(B378)=0,"SIN FECHA DE INICIO; ","")&amp;IF(D378="","SIN CAUSA; ","")&amp;IF(OR(H378&lt;&gt;"Sí",NOT(OR(J378="Correo",J378="Mensaje de texto",J378="Carta",J378="Aplicación / portal"))),"SIN AVISO POR ESCRITO AL CLIENTE; ","")&amp;IF(AND(N(B378)&gt;0,N(I378)&gt;0,N(I378)-N(B378)&gt;N('Ajustes'!$B$2)),"AVISO DESPUÉS DE AJUSTES; ","")&amp;IF(AND(D378="Decisión / selección del cliente",K378&lt;&gt;"Sí"),"DECISIÓN DEL CLIENTE - SIN VISTO BUENO ESCRITO; ","")&amp;IF(AND(D378="Material en espera",N(M378)=0),"MATERIAL EN ESPERA - SIN NUEVA FECHA; ","")&amp;IF(AND(N378="Sí",O378=""),"FALTA ORDEN DE CAMBIO - SIN NÚM.; ","")&amp;IF(F378="","DÍAS PERDIDOS EN BLANCO; ","")&amp;IF(AND(N(B378)&gt;0,C378="",TODAY()-N(B378)&gt;N('Ajustes'!$B$3)),"ABIERTO - SIN FECHA DE FIN; ",""))-2)))</f>
        <v/>
      </c>
    </row>
    <row r="379">
      <c r="B379" s="7" t="n"/>
      <c r="C379" s="7" t="n"/>
      <c r="E379" s="8" t="n"/>
      <c r="G379" s="8" t="n"/>
      <c r="I379" s="7" t="n"/>
      <c r="M379" s="7" t="n"/>
      <c r="P379" s="9" t="n"/>
      <c r="R379" s="8">
        <f>IF(NOT(OR(A379&lt;&gt;"",B379&lt;&gt;"",E379&lt;&gt;"")),"",IF(IF(A379="","SIN OBRA; ",IF(COUNTIF('Obras'!$A$2:$A$51,A379)=0,"OBRA NO ESTÁ EN OBRAS; ",""))&amp;IF(N(B379)=0,"SIN FECHA DE INICIO; ","")&amp;IF(D379="","SIN CAUSA; ","")&amp;IF(OR(H379&lt;&gt;"Sí",NOT(OR(J379="Correo",J379="Mensaje de texto",J379="Carta",J379="Aplicación / portal"))),"SIN AVISO POR ESCRITO AL CLIENTE; ","")&amp;IF(AND(N(B379)&gt;0,N(I379)&gt;0,N(I379)-N(B379)&gt;N('Ajustes'!$B$2)),"AVISO DESPUÉS DE AJUSTES; ","")&amp;IF(AND(D379="Decisión / selección del cliente",K379&lt;&gt;"Sí"),"DECISIÓN DEL CLIENTE - SIN VISTO BUENO ESCRITO; ","")&amp;IF(AND(D379="Material en espera",N(M379)=0),"MATERIAL EN ESPERA - SIN NUEVA FECHA; ","")&amp;IF(AND(N379="Sí",O379=""),"FALTA ORDEN DE CAMBIO - SIN NÚM.; ","")&amp;IF(F379="","DÍAS PERDIDOS EN BLANCO; ","")&amp;IF(AND(N(B379)&gt;0,C379="",TODAY()-N(B379)&gt;N('Ajustes'!$B$3)),"ABIERTO - SIN FECHA DE FIN; ","")="","",LEFT(IF(A379="","SIN OBRA; ",IF(COUNTIF('Obras'!$A$2:$A$51,A379)=0,"OBRA NO ESTÁ EN OBRAS; ",""))&amp;IF(N(B379)=0,"SIN FECHA DE INICIO; ","")&amp;IF(D379="","SIN CAUSA; ","")&amp;IF(OR(H379&lt;&gt;"Sí",NOT(OR(J379="Correo",J379="Mensaje de texto",J379="Carta",J379="Aplicación / portal"))),"SIN AVISO POR ESCRITO AL CLIENTE; ","")&amp;IF(AND(N(B379)&gt;0,N(I379)&gt;0,N(I379)-N(B379)&gt;N('Ajustes'!$B$2)),"AVISO DESPUÉS DE AJUSTES; ","")&amp;IF(AND(D379="Decisión / selección del cliente",K379&lt;&gt;"Sí"),"DECISIÓN DEL CLIENTE - SIN VISTO BUENO ESCRITO; ","")&amp;IF(AND(D379="Material en espera",N(M379)=0),"MATERIAL EN ESPERA - SIN NUEVA FECHA; ","")&amp;IF(AND(N379="Sí",O379=""),"FALTA ORDEN DE CAMBIO - SIN NÚM.; ","")&amp;IF(F379="","DÍAS PERDIDOS EN BLANCO; ","")&amp;IF(AND(N(B379)&gt;0,C379="",TODAY()-N(B379)&gt;N('Ajustes'!$B$3)),"ABIERTO - SIN FECHA DE FIN; ",""),LEN(IF(A379="","SIN OBRA; ",IF(COUNTIF('Obras'!$A$2:$A$51,A379)=0,"OBRA NO ESTÁ EN OBRAS; ",""))&amp;IF(N(B379)=0,"SIN FECHA DE INICIO; ","")&amp;IF(D379="","SIN CAUSA; ","")&amp;IF(OR(H379&lt;&gt;"Sí",NOT(OR(J379="Correo",J379="Mensaje de texto",J379="Carta",J379="Aplicación / portal"))),"SIN AVISO POR ESCRITO AL CLIENTE; ","")&amp;IF(AND(N(B379)&gt;0,N(I379)&gt;0,N(I379)-N(B379)&gt;N('Ajustes'!$B$2)),"AVISO DESPUÉS DE AJUSTES; ","")&amp;IF(AND(D379="Decisión / selección del cliente",K379&lt;&gt;"Sí"),"DECISIÓN DEL CLIENTE - SIN VISTO BUENO ESCRITO; ","")&amp;IF(AND(D379="Material en espera",N(M379)=0),"MATERIAL EN ESPERA - SIN NUEVA FECHA; ","")&amp;IF(AND(N379="Sí",O379=""),"FALTA ORDEN DE CAMBIO - SIN NÚM.; ","")&amp;IF(F379="","DÍAS PERDIDOS EN BLANCO; ","")&amp;IF(AND(N(B379)&gt;0,C379="",TODAY()-N(B379)&gt;N('Ajustes'!$B$3)),"ABIERTO - SIN FECHA DE FIN; ",""))-2)))</f>
        <v/>
      </c>
    </row>
    <row r="380">
      <c r="B380" s="7" t="n"/>
      <c r="C380" s="7" t="n"/>
      <c r="E380" s="8" t="n"/>
      <c r="G380" s="8" t="n"/>
      <c r="I380" s="7" t="n"/>
      <c r="M380" s="7" t="n"/>
      <c r="P380" s="9" t="n"/>
      <c r="R380" s="8">
        <f>IF(NOT(OR(A380&lt;&gt;"",B380&lt;&gt;"",E380&lt;&gt;"")),"",IF(IF(A380="","SIN OBRA; ",IF(COUNTIF('Obras'!$A$2:$A$51,A380)=0,"OBRA NO ESTÁ EN OBRAS; ",""))&amp;IF(N(B380)=0,"SIN FECHA DE INICIO; ","")&amp;IF(D380="","SIN CAUSA; ","")&amp;IF(OR(H380&lt;&gt;"Sí",NOT(OR(J380="Correo",J380="Mensaje de texto",J380="Carta",J380="Aplicación / portal"))),"SIN AVISO POR ESCRITO AL CLIENTE; ","")&amp;IF(AND(N(B380)&gt;0,N(I380)&gt;0,N(I380)-N(B380)&gt;N('Ajustes'!$B$2)),"AVISO DESPUÉS DE AJUSTES; ","")&amp;IF(AND(D380="Decisión / selección del cliente",K380&lt;&gt;"Sí"),"DECISIÓN DEL CLIENTE - SIN VISTO BUENO ESCRITO; ","")&amp;IF(AND(D380="Material en espera",N(M380)=0),"MATERIAL EN ESPERA - SIN NUEVA FECHA; ","")&amp;IF(AND(N380="Sí",O380=""),"FALTA ORDEN DE CAMBIO - SIN NÚM.; ","")&amp;IF(F380="","DÍAS PERDIDOS EN BLANCO; ","")&amp;IF(AND(N(B380)&gt;0,C380="",TODAY()-N(B380)&gt;N('Ajustes'!$B$3)),"ABIERTO - SIN FECHA DE FIN; ","")="","",LEFT(IF(A380="","SIN OBRA; ",IF(COUNTIF('Obras'!$A$2:$A$51,A380)=0,"OBRA NO ESTÁ EN OBRAS; ",""))&amp;IF(N(B380)=0,"SIN FECHA DE INICIO; ","")&amp;IF(D380="","SIN CAUSA; ","")&amp;IF(OR(H380&lt;&gt;"Sí",NOT(OR(J380="Correo",J380="Mensaje de texto",J380="Carta",J380="Aplicación / portal"))),"SIN AVISO POR ESCRITO AL CLIENTE; ","")&amp;IF(AND(N(B380)&gt;0,N(I380)&gt;0,N(I380)-N(B380)&gt;N('Ajustes'!$B$2)),"AVISO DESPUÉS DE AJUSTES; ","")&amp;IF(AND(D380="Decisión / selección del cliente",K380&lt;&gt;"Sí"),"DECISIÓN DEL CLIENTE - SIN VISTO BUENO ESCRITO; ","")&amp;IF(AND(D380="Material en espera",N(M380)=0),"MATERIAL EN ESPERA - SIN NUEVA FECHA; ","")&amp;IF(AND(N380="Sí",O380=""),"FALTA ORDEN DE CAMBIO - SIN NÚM.; ","")&amp;IF(F380="","DÍAS PERDIDOS EN BLANCO; ","")&amp;IF(AND(N(B380)&gt;0,C380="",TODAY()-N(B380)&gt;N('Ajustes'!$B$3)),"ABIERTO - SIN FECHA DE FIN; ",""),LEN(IF(A380="","SIN OBRA; ",IF(COUNTIF('Obras'!$A$2:$A$51,A380)=0,"OBRA NO ESTÁ EN OBRAS; ",""))&amp;IF(N(B380)=0,"SIN FECHA DE INICIO; ","")&amp;IF(D380="","SIN CAUSA; ","")&amp;IF(OR(H380&lt;&gt;"Sí",NOT(OR(J380="Correo",J380="Mensaje de texto",J380="Carta",J380="Aplicación / portal"))),"SIN AVISO POR ESCRITO AL CLIENTE; ","")&amp;IF(AND(N(B380)&gt;0,N(I380)&gt;0,N(I380)-N(B380)&gt;N('Ajustes'!$B$2)),"AVISO DESPUÉS DE AJUSTES; ","")&amp;IF(AND(D380="Decisión / selección del cliente",K380&lt;&gt;"Sí"),"DECISIÓN DEL CLIENTE - SIN VISTO BUENO ESCRITO; ","")&amp;IF(AND(D380="Material en espera",N(M380)=0),"MATERIAL EN ESPERA - SIN NUEVA FECHA; ","")&amp;IF(AND(N380="Sí",O380=""),"FALTA ORDEN DE CAMBIO - SIN NÚM.; ","")&amp;IF(F380="","DÍAS PERDIDOS EN BLANCO; ","")&amp;IF(AND(N(B380)&gt;0,C380="",TODAY()-N(B380)&gt;N('Ajustes'!$B$3)),"ABIERTO - SIN FECHA DE FIN; ",""))-2)))</f>
        <v/>
      </c>
    </row>
    <row r="381">
      <c r="B381" s="7" t="n"/>
      <c r="C381" s="7" t="n"/>
      <c r="E381" s="8" t="n"/>
      <c r="G381" s="8" t="n"/>
      <c r="I381" s="7" t="n"/>
      <c r="M381" s="7" t="n"/>
      <c r="P381" s="9" t="n"/>
      <c r="R381" s="8">
        <f>IF(NOT(OR(A381&lt;&gt;"",B381&lt;&gt;"",E381&lt;&gt;"")),"",IF(IF(A381="","SIN OBRA; ",IF(COUNTIF('Obras'!$A$2:$A$51,A381)=0,"OBRA NO ESTÁ EN OBRAS; ",""))&amp;IF(N(B381)=0,"SIN FECHA DE INICIO; ","")&amp;IF(D381="","SIN CAUSA; ","")&amp;IF(OR(H381&lt;&gt;"Sí",NOT(OR(J381="Correo",J381="Mensaje de texto",J381="Carta",J381="Aplicación / portal"))),"SIN AVISO POR ESCRITO AL CLIENTE; ","")&amp;IF(AND(N(B381)&gt;0,N(I381)&gt;0,N(I381)-N(B381)&gt;N('Ajustes'!$B$2)),"AVISO DESPUÉS DE AJUSTES; ","")&amp;IF(AND(D381="Decisión / selección del cliente",K381&lt;&gt;"Sí"),"DECISIÓN DEL CLIENTE - SIN VISTO BUENO ESCRITO; ","")&amp;IF(AND(D381="Material en espera",N(M381)=0),"MATERIAL EN ESPERA - SIN NUEVA FECHA; ","")&amp;IF(AND(N381="Sí",O381=""),"FALTA ORDEN DE CAMBIO - SIN NÚM.; ","")&amp;IF(F381="","DÍAS PERDIDOS EN BLANCO; ","")&amp;IF(AND(N(B381)&gt;0,C381="",TODAY()-N(B381)&gt;N('Ajustes'!$B$3)),"ABIERTO - SIN FECHA DE FIN; ","")="","",LEFT(IF(A381="","SIN OBRA; ",IF(COUNTIF('Obras'!$A$2:$A$51,A381)=0,"OBRA NO ESTÁ EN OBRAS; ",""))&amp;IF(N(B381)=0,"SIN FECHA DE INICIO; ","")&amp;IF(D381="","SIN CAUSA; ","")&amp;IF(OR(H381&lt;&gt;"Sí",NOT(OR(J381="Correo",J381="Mensaje de texto",J381="Carta",J381="Aplicación / portal"))),"SIN AVISO POR ESCRITO AL CLIENTE; ","")&amp;IF(AND(N(B381)&gt;0,N(I381)&gt;0,N(I381)-N(B381)&gt;N('Ajustes'!$B$2)),"AVISO DESPUÉS DE AJUSTES; ","")&amp;IF(AND(D381="Decisión / selección del cliente",K381&lt;&gt;"Sí"),"DECISIÓN DEL CLIENTE - SIN VISTO BUENO ESCRITO; ","")&amp;IF(AND(D381="Material en espera",N(M381)=0),"MATERIAL EN ESPERA - SIN NUEVA FECHA; ","")&amp;IF(AND(N381="Sí",O381=""),"FALTA ORDEN DE CAMBIO - SIN NÚM.; ","")&amp;IF(F381="","DÍAS PERDIDOS EN BLANCO; ","")&amp;IF(AND(N(B381)&gt;0,C381="",TODAY()-N(B381)&gt;N('Ajustes'!$B$3)),"ABIERTO - SIN FECHA DE FIN; ",""),LEN(IF(A381="","SIN OBRA; ",IF(COUNTIF('Obras'!$A$2:$A$51,A381)=0,"OBRA NO ESTÁ EN OBRAS; ",""))&amp;IF(N(B381)=0,"SIN FECHA DE INICIO; ","")&amp;IF(D381="","SIN CAUSA; ","")&amp;IF(OR(H381&lt;&gt;"Sí",NOT(OR(J381="Correo",J381="Mensaje de texto",J381="Carta",J381="Aplicación / portal"))),"SIN AVISO POR ESCRITO AL CLIENTE; ","")&amp;IF(AND(N(B381)&gt;0,N(I381)&gt;0,N(I381)-N(B381)&gt;N('Ajustes'!$B$2)),"AVISO DESPUÉS DE AJUSTES; ","")&amp;IF(AND(D381="Decisión / selección del cliente",K381&lt;&gt;"Sí"),"DECISIÓN DEL CLIENTE - SIN VISTO BUENO ESCRITO; ","")&amp;IF(AND(D381="Material en espera",N(M381)=0),"MATERIAL EN ESPERA - SIN NUEVA FECHA; ","")&amp;IF(AND(N381="Sí",O381=""),"FALTA ORDEN DE CAMBIO - SIN NÚM.; ","")&amp;IF(F381="","DÍAS PERDIDOS EN BLANCO; ","")&amp;IF(AND(N(B381)&gt;0,C381="",TODAY()-N(B381)&gt;N('Ajustes'!$B$3)),"ABIERTO - SIN FECHA DE FIN; ",""))-2)))</f>
        <v/>
      </c>
    </row>
    <row r="382">
      <c r="B382" s="7" t="n"/>
      <c r="C382" s="7" t="n"/>
      <c r="E382" s="8" t="n"/>
      <c r="G382" s="8" t="n"/>
      <c r="I382" s="7" t="n"/>
      <c r="M382" s="7" t="n"/>
      <c r="P382" s="9" t="n"/>
      <c r="R382" s="8">
        <f>IF(NOT(OR(A382&lt;&gt;"",B382&lt;&gt;"",E382&lt;&gt;"")),"",IF(IF(A382="","SIN OBRA; ",IF(COUNTIF('Obras'!$A$2:$A$51,A382)=0,"OBRA NO ESTÁ EN OBRAS; ",""))&amp;IF(N(B382)=0,"SIN FECHA DE INICIO; ","")&amp;IF(D382="","SIN CAUSA; ","")&amp;IF(OR(H382&lt;&gt;"Sí",NOT(OR(J382="Correo",J382="Mensaje de texto",J382="Carta",J382="Aplicación / portal"))),"SIN AVISO POR ESCRITO AL CLIENTE; ","")&amp;IF(AND(N(B382)&gt;0,N(I382)&gt;0,N(I382)-N(B382)&gt;N('Ajustes'!$B$2)),"AVISO DESPUÉS DE AJUSTES; ","")&amp;IF(AND(D382="Decisión / selección del cliente",K382&lt;&gt;"Sí"),"DECISIÓN DEL CLIENTE - SIN VISTO BUENO ESCRITO; ","")&amp;IF(AND(D382="Material en espera",N(M382)=0),"MATERIAL EN ESPERA - SIN NUEVA FECHA; ","")&amp;IF(AND(N382="Sí",O382=""),"FALTA ORDEN DE CAMBIO - SIN NÚM.; ","")&amp;IF(F382="","DÍAS PERDIDOS EN BLANCO; ","")&amp;IF(AND(N(B382)&gt;0,C382="",TODAY()-N(B382)&gt;N('Ajustes'!$B$3)),"ABIERTO - SIN FECHA DE FIN; ","")="","",LEFT(IF(A382="","SIN OBRA; ",IF(COUNTIF('Obras'!$A$2:$A$51,A382)=0,"OBRA NO ESTÁ EN OBRAS; ",""))&amp;IF(N(B382)=0,"SIN FECHA DE INICIO; ","")&amp;IF(D382="","SIN CAUSA; ","")&amp;IF(OR(H382&lt;&gt;"Sí",NOT(OR(J382="Correo",J382="Mensaje de texto",J382="Carta",J382="Aplicación / portal"))),"SIN AVISO POR ESCRITO AL CLIENTE; ","")&amp;IF(AND(N(B382)&gt;0,N(I382)&gt;0,N(I382)-N(B382)&gt;N('Ajustes'!$B$2)),"AVISO DESPUÉS DE AJUSTES; ","")&amp;IF(AND(D382="Decisión / selección del cliente",K382&lt;&gt;"Sí"),"DECISIÓN DEL CLIENTE - SIN VISTO BUENO ESCRITO; ","")&amp;IF(AND(D382="Material en espera",N(M382)=0),"MATERIAL EN ESPERA - SIN NUEVA FECHA; ","")&amp;IF(AND(N382="Sí",O382=""),"FALTA ORDEN DE CAMBIO - SIN NÚM.; ","")&amp;IF(F382="","DÍAS PERDIDOS EN BLANCO; ","")&amp;IF(AND(N(B382)&gt;0,C382="",TODAY()-N(B382)&gt;N('Ajustes'!$B$3)),"ABIERTO - SIN FECHA DE FIN; ",""),LEN(IF(A382="","SIN OBRA; ",IF(COUNTIF('Obras'!$A$2:$A$51,A382)=0,"OBRA NO ESTÁ EN OBRAS; ",""))&amp;IF(N(B382)=0,"SIN FECHA DE INICIO; ","")&amp;IF(D382="","SIN CAUSA; ","")&amp;IF(OR(H382&lt;&gt;"Sí",NOT(OR(J382="Correo",J382="Mensaje de texto",J382="Carta",J382="Aplicación / portal"))),"SIN AVISO POR ESCRITO AL CLIENTE; ","")&amp;IF(AND(N(B382)&gt;0,N(I382)&gt;0,N(I382)-N(B382)&gt;N('Ajustes'!$B$2)),"AVISO DESPUÉS DE AJUSTES; ","")&amp;IF(AND(D382="Decisión / selección del cliente",K382&lt;&gt;"Sí"),"DECISIÓN DEL CLIENTE - SIN VISTO BUENO ESCRITO; ","")&amp;IF(AND(D382="Material en espera",N(M382)=0),"MATERIAL EN ESPERA - SIN NUEVA FECHA; ","")&amp;IF(AND(N382="Sí",O382=""),"FALTA ORDEN DE CAMBIO - SIN NÚM.; ","")&amp;IF(F382="","DÍAS PERDIDOS EN BLANCO; ","")&amp;IF(AND(N(B382)&gt;0,C382="",TODAY()-N(B382)&gt;N('Ajustes'!$B$3)),"ABIERTO - SIN FECHA DE FIN; ",""))-2)))</f>
        <v/>
      </c>
    </row>
    <row r="383">
      <c r="B383" s="7" t="n"/>
      <c r="C383" s="7" t="n"/>
      <c r="E383" s="8" t="n"/>
      <c r="G383" s="8" t="n"/>
      <c r="I383" s="7" t="n"/>
      <c r="M383" s="7" t="n"/>
      <c r="P383" s="9" t="n"/>
      <c r="R383" s="8">
        <f>IF(NOT(OR(A383&lt;&gt;"",B383&lt;&gt;"",E383&lt;&gt;"")),"",IF(IF(A383="","SIN OBRA; ",IF(COUNTIF('Obras'!$A$2:$A$51,A383)=0,"OBRA NO ESTÁ EN OBRAS; ",""))&amp;IF(N(B383)=0,"SIN FECHA DE INICIO; ","")&amp;IF(D383="","SIN CAUSA; ","")&amp;IF(OR(H383&lt;&gt;"Sí",NOT(OR(J383="Correo",J383="Mensaje de texto",J383="Carta",J383="Aplicación / portal"))),"SIN AVISO POR ESCRITO AL CLIENTE; ","")&amp;IF(AND(N(B383)&gt;0,N(I383)&gt;0,N(I383)-N(B383)&gt;N('Ajustes'!$B$2)),"AVISO DESPUÉS DE AJUSTES; ","")&amp;IF(AND(D383="Decisión / selección del cliente",K383&lt;&gt;"Sí"),"DECISIÓN DEL CLIENTE - SIN VISTO BUENO ESCRITO; ","")&amp;IF(AND(D383="Material en espera",N(M383)=0),"MATERIAL EN ESPERA - SIN NUEVA FECHA; ","")&amp;IF(AND(N383="Sí",O383=""),"FALTA ORDEN DE CAMBIO - SIN NÚM.; ","")&amp;IF(F383="","DÍAS PERDIDOS EN BLANCO; ","")&amp;IF(AND(N(B383)&gt;0,C383="",TODAY()-N(B383)&gt;N('Ajustes'!$B$3)),"ABIERTO - SIN FECHA DE FIN; ","")="","",LEFT(IF(A383="","SIN OBRA; ",IF(COUNTIF('Obras'!$A$2:$A$51,A383)=0,"OBRA NO ESTÁ EN OBRAS; ",""))&amp;IF(N(B383)=0,"SIN FECHA DE INICIO; ","")&amp;IF(D383="","SIN CAUSA; ","")&amp;IF(OR(H383&lt;&gt;"Sí",NOT(OR(J383="Correo",J383="Mensaje de texto",J383="Carta",J383="Aplicación / portal"))),"SIN AVISO POR ESCRITO AL CLIENTE; ","")&amp;IF(AND(N(B383)&gt;0,N(I383)&gt;0,N(I383)-N(B383)&gt;N('Ajustes'!$B$2)),"AVISO DESPUÉS DE AJUSTES; ","")&amp;IF(AND(D383="Decisión / selección del cliente",K383&lt;&gt;"Sí"),"DECISIÓN DEL CLIENTE - SIN VISTO BUENO ESCRITO; ","")&amp;IF(AND(D383="Material en espera",N(M383)=0),"MATERIAL EN ESPERA - SIN NUEVA FECHA; ","")&amp;IF(AND(N383="Sí",O383=""),"FALTA ORDEN DE CAMBIO - SIN NÚM.; ","")&amp;IF(F383="","DÍAS PERDIDOS EN BLANCO; ","")&amp;IF(AND(N(B383)&gt;0,C383="",TODAY()-N(B383)&gt;N('Ajustes'!$B$3)),"ABIERTO - SIN FECHA DE FIN; ",""),LEN(IF(A383="","SIN OBRA; ",IF(COUNTIF('Obras'!$A$2:$A$51,A383)=0,"OBRA NO ESTÁ EN OBRAS; ",""))&amp;IF(N(B383)=0,"SIN FECHA DE INICIO; ","")&amp;IF(D383="","SIN CAUSA; ","")&amp;IF(OR(H383&lt;&gt;"Sí",NOT(OR(J383="Correo",J383="Mensaje de texto",J383="Carta",J383="Aplicación / portal"))),"SIN AVISO POR ESCRITO AL CLIENTE; ","")&amp;IF(AND(N(B383)&gt;0,N(I383)&gt;0,N(I383)-N(B383)&gt;N('Ajustes'!$B$2)),"AVISO DESPUÉS DE AJUSTES; ","")&amp;IF(AND(D383="Decisión / selección del cliente",K383&lt;&gt;"Sí"),"DECISIÓN DEL CLIENTE - SIN VISTO BUENO ESCRITO; ","")&amp;IF(AND(D383="Material en espera",N(M383)=0),"MATERIAL EN ESPERA - SIN NUEVA FECHA; ","")&amp;IF(AND(N383="Sí",O383=""),"FALTA ORDEN DE CAMBIO - SIN NÚM.; ","")&amp;IF(F383="","DÍAS PERDIDOS EN BLANCO; ","")&amp;IF(AND(N(B383)&gt;0,C383="",TODAY()-N(B383)&gt;N('Ajustes'!$B$3)),"ABIERTO - SIN FECHA DE FIN; ",""))-2)))</f>
        <v/>
      </c>
    </row>
    <row r="384">
      <c r="B384" s="7" t="n"/>
      <c r="C384" s="7" t="n"/>
      <c r="E384" s="8" t="n"/>
      <c r="G384" s="8" t="n"/>
      <c r="I384" s="7" t="n"/>
      <c r="M384" s="7" t="n"/>
      <c r="P384" s="9" t="n"/>
      <c r="R384" s="8">
        <f>IF(NOT(OR(A384&lt;&gt;"",B384&lt;&gt;"",E384&lt;&gt;"")),"",IF(IF(A384="","SIN OBRA; ",IF(COUNTIF('Obras'!$A$2:$A$51,A384)=0,"OBRA NO ESTÁ EN OBRAS; ",""))&amp;IF(N(B384)=0,"SIN FECHA DE INICIO; ","")&amp;IF(D384="","SIN CAUSA; ","")&amp;IF(OR(H384&lt;&gt;"Sí",NOT(OR(J384="Correo",J384="Mensaje de texto",J384="Carta",J384="Aplicación / portal"))),"SIN AVISO POR ESCRITO AL CLIENTE; ","")&amp;IF(AND(N(B384)&gt;0,N(I384)&gt;0,N(I384)-N(B384)&gt;N('Ajustes'!$B$2)),"AVISO DESPUÉS DE AJUSTES; ","")&amp;IF(AND(D384="Decisión / selección del cliente",K384&lt;&gt;"Sí"),"DECISIÓN DEL CLIENTE - SIN VISTO BUENO ESCRITO; ","")&amp;IF(AND(D384="Material en espera",N(M384)=0),"MATERIAL EN ESPERA - SIN NUEVA FECHA; ","")&amp;IF(AND(N384="Sí",O384=""),"FALTA ORDEN DE CAMBIO - SIN NÚM.; ","")&amp;IF(F384="","DÍAS PERDIDOS EN BLANCO; ","")&amp;IF(AND(N(B384)&gt;0,C384="",TODAY()-N(B384)&gt;N('Ajustes'!$B$3)),"ABIERTO - SIN FECHA DE FIN; ","")="","",LEFT(IF(A384="","SIN OBRA; ",IF(COUNTIF('Obras'!$A$2:$A$51,A384)=0,"OBRA NO ESTÁ EN OBRAS; ",""))&amp;IF(N(B384)=0,"SIN FECHA DE INICIO; ","")&amp;IF(D384="","SIN CAUSA; ","")&amp;IF(OR(H384&lt;&gt;"Sí",NOT(OR(J384="Correo",J384="Mensaje de texto",J384="Carta",J384="Aplicación / portal"))),"SIN AVISO POR ESCRITO AL CLIENTE; ","")&amp;IF(AND(N(B384)&gt;0,N(I384)&gt;0,N(I384)-N(B384)&gt;N('Ajustes'!$B$2)),"AVISO DESPUÉS DE AJUSTES; ","")&amp;IF(AND(D384="Decisión / selección del cliente",K384&lt;&gt;"Sí"),"DECISIÓN DEL CLIENTE - SIN VISTO BUENO ESCRITO; ","")&amp;IF(AND(D384="Material en espera",N(M384)=0),"MATERIAL EN ESPERA - SIN NUEVA FECHA; ","")&amp;IF(AND(N384="Sí",O384=""),"FALTA ORDEN DE CAMBIO - SIN NÚM.; ","")&amp;IF(F384="","DÍAS PERDIDOS EN BLANCO; ","")&amp;IF(AND(N(B384)&gt;0,C384="",TODAY()-N(B384)&gt;N('Ajustes'!$B$3)),"ABIERTO - SIN FECHA DE FIN; ",""),LEN(IF(A384="","SIN OBRA; ",IF(COUNTIF('Obras'!$A$2:$A$51,A384)=0,"OBRA NO ESTÁ EN OBRAS; ",""))&amp;IF(N(B384)=0,"SIN FECHA DE INICIO; ","")&amp;IF(D384="","SIN CAUSA; ","")&amp;IF(OR(H384&lt;&gt;"Sí",NOT(OR(J384="Correo",J384="Mensaje de texto",J384="Carta",J384="Aplicación / portal"))),"SIN AVISO POR ESCRITO AL CLIENTE; ","")&amp;IF(AND(N(B384)&gt;0,N(I384)&gt;0,N(I384)-N(B384)&gt;N('Ajustes'!$B$2)),"AVISO DESPUÉS DE AJUSTES; ","")&amp;IF(AND(D384="Decisión / selección del cliente",K384&lt;&gt;"Sí"),"DECISIÓN DEL CLIENTE - SIN VISTO BUENO ESCRITO; ","")&amp;IF(AND(D384="Material en espera",N(M384)=0),"MATERIAL EN ESPERA - SIN NUEVA FECHA; ","")&amp;IF(AND(N384="Sí",O384=""),"FALTA ORDEN DE CAMBIO - SIN NÚM.; ","")&amp;IF(F384="","DÍAS PERDIDOS EN BLANCO; ","")&amp;IF(AND(N(B384)&gt;0,C384="",TODAY()-N(B384)&gt;N('Ajustes'!$B$3)),"ABIERTO - SIN FECHA DE FIN; ",""))-2)))</f>
        <v/>
      </c>
    </row>
    <row r="385">
      <c r="B385" s="7" t="n"/>
      <c r="C385" s="7" t="n"/>
      <c r="E385" s="8" t="n"/>
      <c r="G385" s="8" t="n"/>
      <c r="I385" s="7" t="n"/>
      <c r="M385" s="7" t="n"/>
      <c r="P385" s="9" t="n"/>
      <c r="R385" s="8">
        <f>IF(NOT(OR(A385&lt;&gt;"",B385&lt;&gt;"",E385&lt;&gt;"")),"",IF(IF(A385="","SIN OBRA; ",IF(COUNTIF('Obras'!$A$2:$A$51,A385)=0,"OBRA NO ESTÁ EN OBRAS; ",""))&amp;IF(N(B385)=0,"SIN FECHA DE INICIO; ","")&amp;IF(D385="","SIN CAUSA; ","")&amp;IF(OR(H385&lt;&gt;"Sí",NOT(OR(J385="Correo",J385="Mensaje de texto",J385="Carta",J385="Aplicación / portal"))),"SIN AVISO POR ESCRITO AL CLIENTE; ","")&amp;IF(AND(N(B385)&gt;0,N(I385)&gt;0,N(I385)-N(B385)&gt;N('Ajustes'!$B$2)),"AVISO DESPUÉS DE AJUSTES; ","")&amp;IF(AND(D385="Decisión / selección del cliente",K385&lt;&gt;"Sí"),"DECISIÓN DEL CLIENTE - SIN VISTO BUENO ESCRITO; ","")&amp;IF(AND(D385="Material en espera",N(M385)=0),"MATERIAL EN ESPERA - SIN NUEVA FECHA; ","")&amp;IF(AND(N385="Sí",O385=""),"FALTA ORDEN DE CAMBIO - SIN NÚM.; ","")&amp;IF(F385="","DÍAS PERDIDOS EN BLANCO; ","")&amp;IF(AND(N(B385)&gt;0,C385="",TODAY()-N(B385)&gt;N('Ajustes'!$B$3)),"ABIERTO - SIN FECHA DE FIN; ","")="","",LEFT(IF(A385="","SIN OBRA; ",IF(COUNTIF('Obras'!$A$2:$A$51,A385)=0,"OBRA NO ESTÁ EN OBRAS; ",""))&amp;IF(N(B385)=0,"SIN FECHA DE INICIO; ","")&amp;IF(D385="","SIN CAUSA; ","")&amp;IF(OR(H385&lt;&gt;"Sí",NOT(OR(J385="Correo",J385="Mensaje de texto",J385="Carta",J385="Aplicación / portal"))),"SIN AVISO POR ESCRITO AL CLIENTE; ","")&amp;IF(AND(N(B385)&gt;0,N(I385)&gt;0,N(I385)-N(B385)&gt;N('Ajustes'!$B$2)),"AVISO DESPUÉS DE AJUSTES; ","")&amp;IF(AND(D385="Decisión / selección del cliente",K385&lt;&gt;"Sí"),"DECISIÓN DEL CLIENTE - SIN VISTO BUENO ESCRITO; ","")&amp;IF(AND(D385="Material en espera",N(M385)=0),"MATERIAL EN ESPERA - SIN NUEVA FECHA; ","")&amp;IF(AND(N385="Sí",O385=""),"FALTA ORDEN DE CAMBIO - SIN NÚM.; ","")&amp;IF(F385="","DÍAS PERDIDOS EN BLANCO; ","")&amp;IF(AND(N(B385)&gt;0,C385="",TODAY()-N(B385)&gt;N('Ajustes'!$B$3)),"ABIERTO - SIN FECHA DE FIN; ",""),LEN(IF(A385="","SIN OBRA; ",IF(COUNTIF('Obras'!$A$2:$A$51,A385)=0,"OBRA NO ESTÁ EN OBRAS; ",""))&amp;IF(N(B385)=0,"SIN FECHA DE INICIO; ","")&amp;IF(D385="","SIN CAUSA; ","")&amp;IF(OR(H385&lt;&gt;"Sí",NOT(OR(J385="Correo",J385="Mensaje de texto",J385="Carta",J385="Aplicación / portal"))),"SIN AVISO POR ESCRITO AL CLIENTE; ","")&amp;IF(AND(N(B385)&gt;0,N(I385)&gt;0,N(I385)-N(B385)&gt;N('Ajustes'!$B$2)),"AVISO DESPUÉS DE AJUSTES; ","")&amp;IF(AND(D385="Decisión / selección del cliente",K385&lt;&gt;"Sí"),"DECISIÓN DEL CLIENTE - SIN VISTO BUENO ESCRITO; ","")&amp;IF(AND(D385="Material en espera",N(M385)=0),"MATERIAL EN ESPERA - SIN NUEVA FECHA; ","")&amp;IF(AND(N385="Sí",O385=""),"FALTA ORDEN DE CAMBIO - SIN NÚM.; ","")&amp;IF(F385="","DÍAS PERDIDOS EN BLANCO; ","")&amp;IF(AND(N(B385)&gt;0,C385="",TODAY()-N(B385)&gt;N('Ajustes'!$B$3)),"ABIERTO - SIN FECHA DE FIN; ",""))-2)))</f>
        <v/>
      </c>
    </row>
    <row r="386">
      <c r="B386" s="7" t="n"/>
      <c r="C386" s="7" t="n"/>
      <c r="E386" s="8" t="n"/>
      <c r="G386" s="8" t="n"/>
      <c r="I386" s="7" t="n"/>
      <c r="M386" s="7" t="n"/>
      <c r="P386" s="9" t="n"/>
      <c r="R386" s="8">
        <f>IF(NOT(OR(A386&lt;&gt;"",B386&lt;&gt;"",E386&lt;&gt;"")),"",IF(IF(A386="","SIN OBRA; ",IF(COUNTIF('Obras'!$A$2:$A$51,A386)=0,"OBRA NO ESTÁ EN OBRAS; ",""))&amp;IF(N(B386)=0,"SIN FECHA DE INICIO; ","")&amp;IF(D386="","SIN CAUSA; ","")&amp;IF(OR(H386&lt;&gt;"Sí",NOT(OR(J386="Correo",J386="Mensaje de texto",J386="Carta",J386="Aplicación / portal"))),"SIN AVISO POR ESCRITO AL CLIENTE; ","")&amp;IF(AND(N(B386)&gt;0,N(I386)&gt;0,N(I386)-N(B386)&gt;N('Ajustes'!$B$2)),"AVISO DESPUÉS DE AJUSTES; ","")&amp;IF(AND(D386="Decisión / selección del cliente",K386&lt;&gt;"Sí"),"DECISIÓN DEL CLIENTE - SIN VISTO BUENO ESCRITO; ","")&amp;IF(AND(D386="Material en espera",N(M386)=0),"MATERIAL EN ESPERA - SIN NUEVA FECHA; ","")&amp;IF(AND(N386="Sí",O386=""),"FALTA ORDEN DE CAMBIO - SIN NÚM.; ","")&amp;IF(F386="","DÍAS PERDIDOS EN BLANCO; ","")&amp;IF(AND(N(B386)&gt;0,C386="",TODAY()-N(B386)&gt;N('Ajustes'!$B$3)),"ABIERTO - SIN FECHA DE FIN; ","")="","",LEFT(IF(A386="","SIN OBRA; ",IF(COUNTIF('Obras'!$A$2:$A$51,A386)=0,"OBRA NO ESTÁ EN OBRAS; ",""))&amp;IF(N(B386)=0,"SIN FECHA DE INICIO; ","")&amp;IF(D386="","SIN CAUSA; ","")&amp;IF(OR(H386&lt;&gt;"Sí",NOT(OR(J386="Correo",J386="Mensaje de texto",J386="Carta",J386="Aplicación / portal"))),"SIN AVISO POR ESCRITO AL CLIENTE; ","")&amp;IF(AND(N(B386)&gt;0,N(I386)&gt;0,N(I386)-N(B386)&gt;N('Ajustes'!$B$2)),"AVISO DESPUÉS DE AJUSTES; ","")&amp;IF(AND(D386="Decisión / selección del cliente",K386&lt;&gt;"Sí"),"DECISIÓN DEL CLIENTE - SIN VISTO BUENO ESCRITO; ","")&amp;IF(AND(D386="Material en espera",N(M386)=0),"MATERIAL EN ESPERA - SIN NUEVA FECHA; ","")&amp;IF(AND(N386="Sí",O386=""),"FALTA ORDEN DE CAMBIO - SIN NÚM.; ","")&amp;IF(F386="","DÍAS PERDIDOS EN BLANCO; ","")&amp;IF(AND(N(B386)&gt;0,C386="",TODAY()-N(B386)&gt;N('Ajustes'!$B$3)),"ABIERTO - SIN FECHA DE FIN; ",""),LEN(IF(A386="","SIN OBRA; ",IF(COUNTIF('Obras'!$A$2:$A$51,A386)=0,"OBRA NO ESTÁ EN OBRAS; ",""))&amp;IF(N(B386)=0,"SIN FECHA DE INICIO; ","")&amp;IF(D386="","SIN CAUSA; ","")&amp;IF(OR(H386&lt;&gt;"Sí",NOT(OR(J386="Correo",J386="Mensaje de texto",J386="Carta",J386="Aplicación / portal"))),"SIN AVISO POR ESCRITO AL CLIENTE; ","")&amp;IF(AND(N(B386)&gt;0,N(I386)&gt;0,N(I386)-N(B386)&gt;N('Ajustes'!$B$2)),"AVISO DESPUÉS DE AJUSTES; ","")&amp;IF(AND(D386="Decisión / selección del cliente",K386&lt;&gt;"Sí"),"DECISIÓN DEL CLIENTE - SIN VISTO BUENO ESCRITO; ","")&amp;IF(AND(D386="Material en espera",N(M386)=0),"MATERIAL EN ESPERA - SIN NUEVA FECHA; ","")&amp;IF(AND(N386="Sí",O386=""),"FALTA ORDEN DE CAMBIO - SIN NÚM.; ","")&amp;IF(F386="","DÍAS PERDIDOS EN BLANCO; ","")&amp;IF(AND(N(B386)&gt;0,C386="",TODAY()-N(B386)&gt;N('Ajustes'!$B$3)),"ABIERTO - SIN FECHA DE FIN; ",""))-2)))</f>
        <v/>
      </c>
    </row>
    <row r="387">
      <c r="B387" s="7" t="n"/>
      <c r="C387" s="7" t="n"/>
      <c r="E387" s="8" t="n"/>
      <c r="G387" s="8" t="n"/>
      <c r="I387" s="7" t="n"/>
      <c r="M387" s="7" t="n"/>
      <c r="P387" s="9" t="n"/>
      <c r="R387" s="8">
        <f>IF(NOT(OR(A387&lt;&gt;"",B387&lt;&gt;"",E387&lt;&gt;"")),"",IF(IF(A387="","SIN OBRA; ",IF(COUNTIF('Obras'!$A$2:$A$51,A387)=0,"OBRA NO ESTÁ EN OBRAS; ",""))&amp;IF(N(B387)=0,"SIN FECHA DE INICIO; ","")&amp;IF(D387="","SIN CAUSA; ","")&amp;IF(OR(H387&lt;&gt;"Sí",NOT(OR(J387="Correo",J387="Mensaje de texto",J387="Carta",J387="Aplicación / portal"))),"SIN AVISO POR ESCRITO AL CLIENTE; ","")&amp;IF(AND(N(B387)&gt;0,N(I387)&gt;0,N(I387)-N(B387)&gt;N('Ajustes'!$B$2)),"AVISO DESPUÉS DE AJUSTES; ","")&amp;IF(AND(D387="Decisión / selección del cliente",K387&lt;&gt;"Sí"),"DECISIÓN DEL CLIENTE - SIN VISTO BUENO ESCRITO; ","")&amp;IF(AND(D387="Material en espera",N(M387)=0),"MATERIAL EN ESPERA - SIN NUEVA FECHA; ","")&amp;IF(AND(N387="Sí",O387=""),"FALTA ORDEN DE CAMBIO - SIN NÚM.; ","")&amp;IF(F387="","DÍAS PERDIDOS EN BLANCO; ","")&amp;IF(AND(N(B387)&gt;0,C387="",TODAY()-N(B387)&gt;N('Ajustes'!$B$3)),"ABIERTO - SIN FECHA DE FIN; ","")="","",LEFT(IF(A387="","SIN OBRA; ",IF(COUNTIF('Obras'!$A$2:$A$51,A387)=0,"OBRA NO ESTÁ EN OBRAS; ",""))&amp;IF(N(B387)=0,"SIN FECHA DE INICIO; ","")&amp;IF(D387="","SIN CAUSA; ","")&amp;IF(OR(H387&lt;&gt;"Sí",NOT(OR(J387="Correo",J387="Mensaje de texto",J387="Carta",J387="Aplicación / portal"))),"SIN AVISO POR ESCRITO AL CLIENTE; ","")&amp;IF(AND(N(B387)&gt;0,N(I387)&gt;0,N(I387)-N(B387)&gt;N('Ajustes'!$B$2)),"AVISO DESPUÉS DE AJUSTES; ","")&amp;IF(AND(D387="Decisión / selección del cliente",K387&lt;&gt;"Sí"),"DECISIÓN DEL CLIENTE - SIN VISTO BUENO ESCRITO; ","")&amp;IF(AND(D387="Material en espera",N(M387)=0),"MATERIAL EN ESPERA - SIN NUEVA FECHA; ","")&amp;IF(AND(N387="Sí",O387=""),"FALTA ORDEN DE CAMBIO - SIN NÚM.; ","")&amp;IF(F387="","DÍAS PERDIDOS EN BLANCO; ","")&amp;IF(AND(N(B387)&gt;0,C387="",TODAY()-N(B387)&gt;N('Ajustes'!$B$3)),"ABIERTO - SIN FECHA DE FIN; ",""),LEN(IF(A387="","SIN OBRA; ",IF(COUNTIF('Obras'!$A$2:$A$51,A387)=0,"OBRA NO ESTÁ EN OBRAS; ",""))&amp;IF(N(B387)=0,"SIN FECHA DE INICIO; ","")&amp;IF(D387="","SIN CAUSA; ","")&amp;IF(OR(H387&lt;&gt;"Sí",NOT(OR(J387="Correo",J387="Mensaje de texto",J387="Carta",J387="Aplicación / portal"))),"SIN AVISO POR ESCRITO AL CLIENTE; ","")&amp;IF(AND(N(B387)&gt;0,N(I387)&gt;0,N(I387)-N(B387)&gt;N('Ajustes'!$B$2)),"AVISO DESPUÉS DE AJUSTES; ","")&amp;IF(AND(D387="Decisión / selección del cliente",K387&lt;&gt;"Sí"),"DECISIÓN DEL CLIENTE - SIN VISTO BUENO ESCRITO; ","")&amp;IF(AND(D387="Material en espera",N(M387)=0),"MATERIAL EN ESPERA - SIN NUEVA FECHA; ","")&amp;IF(AND(N387="Sí",O387=""),"FALTA ORDEN DE CAMBIO - SIN NÚM.; ","")&amp;IF(F387="","DÍAS PERDIDOS EN BLANCO; ","")&amp;IF(AND(N(B387)&gt;0,C387="",TODAY()-N(B387)&gt;N('Ajustes'!$B$3)),"ABIERTO - SIN FECHA DE FIN; ",""))-2)))</f>
        <v/>
      </c>
    </row>
    <row r="388">
      <c r="B388" s="7" t="n"/>
      <c r="C388" s="7" t="n"/>
      <c r="E388" s="8" t="n"/>
      <c r="G388" s="8" t="n"/>
      <c r="I388" s="7" t="n"/>
      <c r="M388" s="7" t="n"/>
      <c r="P388" s="9" t="n"/>
      <c r="R388" s="8">
        <f>IF(NOT(OR(A388&lt;&gt;"",B388&lt;&gt;"",E388&lt;&gt;"")),"",IF(IF(A388="","SIN OBRA; ",IF(COUNTIF('Obras'!$A$2:$A$51,A388)=0,"OBRA NO ESTÁ EN OBRAS; ",""))&amp;IF(N(B388)=0,"SIN FECHA DE INICIO; ","")&amp;IF(D388="","SIN CAUSA; ","")&amp;IF(OR(H388&lt;&gt;"Sí",NOT(OR(J388="Correo",J388="Mensaje de texto",J388="Carta",J388="Aplicación / portal"))),"SIN AVISO POR ESCRITO AL CLIENTE; ","")&amp;IF(AND(N(B388)&gt;0,N(I388)&gt;0,N(I388)-N(B388)&gt;N('Ajustes'!$B$2)),"AVISO DESPUÉS DE AJUSTES; ","")&amp;IF(AND(D388="Decisión / selección del cliente",K388&lt;&gt;"Sí"),"DECISIÓN DEL CLIENTE - SIN VISTO BUENO ESCRITO; ","")&amp;IF(AND(D388="Material en espera",N(M388)=0),"MATERIAL EN ESPERA - SIN NUEVA FECHA; ","")&amp;IF(AND(N388="Sí",O388=""),"FALTA ORDEN DE CAMBIO - SIN NÚM.; ","")&amp;IF(F388="","DÍAS PERDIDOS EN BLANCO; ","")&amp;IF(AND(N(B388)&gt;0,C388="",TODAY()-N(B388)&gt;N('Ajustes'!$B$3)),"ABIERTO - SIN FECHA DE FIN; ","")="","",LEFT(IF(A388="","SIN OBRA; ",IF(COUNTIF('Obras'!$A$2:$A$51,A388)=0,"OBRA NO ESTÁ EN OBRAS; ",""))&amp;IF(N(B388)=0,"SIN FECHA DE INICIO; ","")&amp;IF(D388="","SIN CAUSA; ","")&amp;IF(OR(H388&lt;&gt;"Sí",NOT(OR(J388="Correo",J388="Mensaje de texto",J388="Carta",J388="Aplicación / portal"))),"SIN AVISO POR ESCRITO AL CLIENTE; ","")&amp;IF(AND(N(B388)&gt;0,N(I388)&gt;0,N(I388)-N(B388)&gt;N('Ajustes'!$B$2)),"AVISO DESPUÉS DE AJUSTES; ","")&amp;IF(AND(D388="Decisión / selección del cliente",K388&lt;&gt;"Sí"),"DECISIÓN DEL CLIENTE - SIN VISTO BUENO ESCRITO; ","")&amp;IF(AND(D388="Material en espera",N(M388)=0),"MATERIAL EN ESPERA - SIN NUEVA FECHA; ","")&amp;IF(AND(N388="Sí",O388=""),"FALTA ORDEN DE CAMBIO - SIN NÚM.; ","")&amp;IF(F388="","DÍAS PERDIDOS EN BLANCO; ","")&amp;IF(AND(N(B388)&gt;0,C388="",TODAY()-N(B388)&gt;N('Ajustes'!$B$3)),"ABIERTO - SIN FECHA DE FIN; ",""),LEN(IF(A388="","SIN OBRA; ",IF(COUNTIF('Obras'!$A$2:$A$51,A388)=0,"OBRA NO ESTÁ EN OBRAS; ",""))&amp;IF(N(B388)=0,"SIN FECHA DE INICIO; ","")&amp;IF(D388="","SIN CAUSA; ","")&amp;IF(OR(H388&lt;&gt;"Sí",NOT(OR(J388="Correo",J388="Mensaje de texto",J388="Carta",J388="Aplicación / portal"))),"SIN AVISO POR ESCRITO AL CLIENTE; ","")&amp;IF(AND(N(B388)&gt;0,N(I388)&gt;0,N(I388)-N(B388)&gt;N('Ajustes'!$B$2)),"AVISO DESPUÉS DE AJUSTES; ","")&amp;IF(AND(D388="Decisión / selección del cliente",K388&lt;&gt;"Sí"),"DECISIÓN DEL CLIENTE - SIN VISTO BUENO ESCRITO; ","")&amp;IF(AND(D388="Material en espera",N(M388)=0),"MATERIAL EN ESPERA - SIN NUEVA FECHA; ","")&amp;IF(AND(N388="Sí",O388=""),"FALTA ORDEN DE CAMBIO - SIN NÚM.; ","")&amp;IF(F388="","DÍAS PERDIDOS EN BLANCO; ","")&amp;IF(AND(N(B388)&gt;0,C388="",TODAY()-N(B388)&gt;N('Ajustes'!$B$3)),"ABIERTO - SIN FECHA DE FIN; ",""))-2)))</f>
        <v/>
      </c>
    </row>
    <row r="389">
      <c r="B389" s="7" t="n"/>
      <c r="C389" s="7" t="n"/>
      <c r="E389" s="8" t="n"/>
      <c r="G389" s="8" t="n"/>
      <c r="I389" s="7" t="n"/>
      <c r="M389" s="7" t="n"/>
      <c r="P389" s="9" t="n"/>
      <c r="R389" s="8">
        <f>IF(NOT(OR(A389&lt;&gt;"",B389&lt;&gt;"",E389&lt;&gt;"")),"",IF(IF(A389="","SIN OBRA; ",IF(COUNTIF('Obras'!$A$2:$A$51,A389)=0,"OBRA NO ESTÁ EN OBRAS; ",""))&amp;IF(N(B389)=0,"SIN FECHA DE INICIO; ","")&amp;IF(D389="","SIN CAUSA; ","")&amp;IF(OR(H389&lt;&gt;"Sí",NOT(OR(J389="Correo",J389="Mensaje de texto",J389="Carta",J389="Aplicación / portal"))),"SIN AVISO POR ESCRITO AL CLIENTE; ","")&amp;IF(AND(N(B389)&gt;0,N(I389)&gt;0,N(I389)-N(B389)&gt;N('Ajustes'!$B$2)),"AVISO DESPUÉS DE AJUSTES; ","")&amp;IF(AND(D389="Decisión / selección del cliente",K389&lt;&gt;"Sí"),"DECISIÓN DEL CLIENTE - SIN VISTO BUENO ESCRITO; ","")&amp;IF(AND(D389="Material en espera",N(M389)=0),"MATERIAL EN ESPERA - SIN NUEVA FECHA; ","")&amp;IF(AND(N389="Sí",O389=""),"FALTA ORDEN DE CAMBIO - SIN NÚM.; ","")&amp;IF(F389="","DÍAS PERDIDOS EN BLANCO; ","")&amp;IF(AND(N(B389)&gt;0,C389="",TODAY()-N(B389)&gt;N('Ajustes'!$B$3)),"ABIERTO - SIN FECHA DE FIN; ","")="","",LEFT(IF(A389="","SIN OBRA; ",IF(COUNTIF('Obras'!$A$2:$A$51,A389)=0,"OBRA NO ESTÁ EN OBRAS; ",""))&amp;IF(N(B389)=0,"SIN FECHA DE INICIO; ","")&amp;IF(D389="","SIN CAUSA; ","")&amp;IF(OR(H389&lt;&gt;"Sí",NOT(OR(J389="Correo",J389="Mensaje de texto",J389="Carta",J389="Aplicación / portal"))),"SIN AVISO POR ESCRITO AL CLIENTE; ","")&amp;IF(AND(N(B389)&gt;0,N(I389)&gt;0,N(I389)-N(B389)&gt;N('Ajustes'!$B$2)),"AVISO DESPUÉS DE AJUSTES; ","")&amp;IF(AND(D389="Decisión / selección del cliente",K389&lt;&gt;"Sí"),"DECISIÓN DEL CLIENTE - SIN VISTO BUENO ESCRITO; ","")&amp;IF(AND(D389="Material en espera",N(M389)=0),"MATERIAL EN ESPERA - SIN NUEVA FECHA; ","")&amp;IF(AND(N389="Sí",O389=""),"FALTA ORDEN DE CAMBIO - SIN NÚM.; ","")&amp;IF(F389="","DÍAS PERDIDOS EN BLANCO; ","")&amp;IF(AND(N(B389)&gt;0,C389="",TODAY()-N(B389)&gt;N('Ajustes'!$B$3)),"ABIERTO - SIN FECHA DE FIN; ",""),LEN(IF(A389="","SIN OBRA; ",IF(COUNTIF('Obras'!$A$2:$A$51,A389)=0,"OBRA NO ESTÁ EN OBRAS; ",""))&amp;IF(N(B389)=0,"SIN FECHA DE INICIO; ","")&amp;IF(D389="","SIN CAUSA; ","")&amp;IF(OR(H389&lt;&gt;"Sí",NOT(OR(J389="Correo",J389="Mensaje de texto",J389="Carta",J389="Aplicación / portal"))),"SIN AVISO POR ESCRITO AL CLIENTE; ","")&amp;IF(AND(N(B389)&gt;0,N(I389)&gt;0,N(I389)-N(B389)&gt;N('Ajustes'!$B$2)),"AVISO DESPUÉS DE AJUSTES; ","")&amp;IF(AND(D389="Decisión / selección del cliente",K389&lt;&gt;"Sí"),"DECISIÓN DEL CLIENTE - SIN VISTO BUENO ESCRITO; ","")&amp;IF(AND(D389="Material en espera",N(M389)=0),"MATERIAL EN ESPERA - SIN NUEVA FECHA; ","")&amp;IF(AND(N389="Sí",O389=""),"FALTA ORDEN DE CAMBIO - SIN NÚM.; ","")&amp;IF(F389="","DÍAS PERDIDOS EN BLANCO; ","")&amp;IF(AND(N(B389)&gt;0,C389="",TODAY()-N(B389)&gt;N('Ajustes'!$B$3)),"ABIERTO - SIN FECHA DE FIN; ",""))-2)))</f>
        <v/>
      </c>
    </row>
    <row r="390">
      <c r="B390" s="7" t="n"/>
      <c r="C390" s="7" t="n"/>
      <c r="E390" s="8" t="n"/>
      <c r="G390" s="8" t="n"/>
      <c r="I390" s="7" t="n"/>
      <c r="M390" s="7" t="n"/>
      <c r="P390" s="9" t="n"/>
      <c r="R390" s="8">
        <f>IF(NOT(OR(A390&lt;&gt;"",B390&lt;&gt;"",E390&lt;&gt;"")),"",IF(IF(A390="","SIN OBRA; ",IF(COUNTIF('Obras'!$A$2:$A$51,A390)=0,"OBRA NO ESTÁ EN OBRAS; ",""))&amp;IF(N(B390)=0,"SIN FECHA DE INICIO; ","")&amp;IF(D390="","SIN CAUSA; ","")&amp;IF(OR(H390&lt;&gt;"Sí",NOT(OR(J390="Correo",J390="Mensaje de texto",J390="Carta",J390="Aplicación / portal"))),"SIN AVISO POR ESCRITO AL CLIENTE; ","")&amp;IF(AND(N(B390)&gt;0,N(I390)&gt;0,N(I390)-N(B390)&gt;N('Ajustes'!$B$2)),"AVISO DESPUÉS DE AJUSTES; ","")&amp;IF(AND(D390="Decisión / selección del cliente",K390&lt;&gt;"Sí"),"DECISIÓN DEL CLIENTE - SIN VISTO BUENO ESCRITO; ","")&amp;IF(AND(D390="Material en espera",N(M390)=0),"MATERIAL EN ESPERA - SIN NUEVA FECHA; ","")&amp;IF(AND(N390="Sí",O390=""),"FALTA ORDEN DE CAMBIO - SIN NÚM.; ","")&amp;IF(F390="","DÍAS PERDIDOS EN BLANCO; ","")&amp;IF(AND(N(B390)&gt;0,C390="",TODAY()-N(B390)&gt;N('Ajustes'!$B$3)),"ABIERTO - SIN FECHA DE FIN; ","")="","",LEFT(IF(A390="","SIN OBRA; ",IF(COUNTIF('Obras'!$A$2:$A$51,A390)=0,"OBRA NO ESTÁ EN OBRAS; ",""))&amp;IF(N(B390)=0,"SIN FECHA DE INICIO; ","")&amp;IF(D390="","SIN CAUSA; ","")&amp;IF(OR(H390&lt;&gt;"Sí",NOT(OR(J390="Correo",J390="Mensaje de texto",J390="Carta",J390="Aplicación / portal"))),"SIN AVISO POR ESCRITO AL CLIENTE; ","")&amp;IF(AND(N(B390)&gt;0,N(I390)&gt;0,N(I390)-N(B390)&gt;N('Ajustes'!$B$2)),"AVISO DESPUÉS DE AJUSTES; ","")&amp;IF(AND(D390="Decisión / selección del cliente",K390&lt;&gt;"Sí"),"DECISIÓN DEL CLIENTE - SIN VISTO BUENO ESCRITO; ","")&amp;IF(AND(D390="Material en espera",N(M390)=0),"MATERIAL EN ESPERA - SIN NUEVA FECHA; ","")&amp;IF(AND(N390="Sí",O390=""),"FALTA ORDEN DE CAMBIO - SIN NÚM.; ","")&amp;IF(F390="","DÍAS PERDIDOS EN BLANCO; ","")&amp;IF(AND(N(B390)&gt;0,C390="",TODAY()-N(B390)&gt;N('Ajustes'!$B$3)),"ABIERTO - SIN FECHA DE FIN; ",""),LEN(IF(A390="","SIN OBRA; ",IF(COUNTIF('Obras'!$A$2:$A$51,A390)=0,"OBRA NO ESTÁ EN OBRAS; ",""))&amp;IF(N(B390)=0,"SIN FECHA DE INICIO; ","")&amp;IF(D390="","SIN CAUSA; ","")&amp;IF(OR(H390&lt;&gt;"Sí",NOT(OR(J390="Correo",J390="Mensaje de texto",J390="Carta",J390="Aplicación / portal"))),"SIN AVISO POR ESCRITO AL CLIENTE; ","")&amp;IF(AND(N(B390)&gt;0,N(I390)&gt;0,N(I390)-N(B390)&gt;N('Ajustes'!$B$2)),"AVISO DESPUÉS DE AJUSTES; ","")&amp;IF(AND(D390="Decisión / selección del cliente",K390&lt;&gt;"Sí"),"DECISIÓN DEL CLIENTE - SIN VISTO BUENO ESCRITO; ","")&amp;IF(AND(D390="Material en espera",N(M390)=0),"MATERIAL EN ESPERA - SIN NUEVA FECHA; ","")&amp;IF(AND(N390="Sí",O390=""),"FALTA ORDEN DE CAMBIO - SIN NÚM.; ","")&amp;IF(F390="","DÍAS PERDIDOS EN BLANCO; ","")&amp;IF(AND(N(B390)&gt;0,C390="",TODAY()-N(B390)&gt;N('Ajustes'!$B$3)),"ABIERTO - SIN FECHA DE FIN; ",""))-2)))</f>
        <v/>
      </c>
    </row>
    <row r="391">
      <c r="B391" s="7" t="n"/>
      <c r="C391" s="7" t="n"/>
      <c r="E391" s="8" t="n"/>
      <c r="G391" s="8" t="n"/>
      <c r="I391" s="7" t="n"/>
      <c r="M391" s="7" t="n"/>
      <c r="P391" s="9" t="n"/>
      <c r="R391" s="8">
        <f>IF(NOT(OR(A391&lt;&gt;"",B391&lt;&gt;"",E391&lt;&gt;"")),"",IF(IF(A391="","SIN OBRA; ",IF(COUNTIF('Obras'!$A$2:$A$51,A391)=0,"OBRA NO ESTÁ EN OBRAS; ",""))&amp;IF(N(B391)=0,"SIN FECHA DE INICIO; ","")&amp;IF(D391="","SIN CAUSA; ","")&amp;IF(OR(H391&lt;&gt;"Sí",NOT(OR(J391="Correo",J391="Mensaje de texto",J391="Carta",J391="Aplicación / portal"))),"SIN AVISO POR ESCRITO AL CLIENTE; ","")&amp;IF(AND(N(B391)&gt;0,N(I391)&gt;0,N(I391)-N(B391)&gt;N('Ajustes'!$B$2)),"AVISO DESPUÉS DE AJUSTES; ","")&amp;IF(AND(D391="Decisión / selección del cliente",K391&lt;&gt;"Sí"),"DECISIÓN DEL CLIENTE - SIN VISTO BUENO ESCRITO; ","")&amp;IF(AND(D391="Material en espera",N(M391)=0),"MATERIAL EN ESPERA - SIN NUEVA FECHA; ","")&amp;IF(AND(N391="Sí",O391=""),"FALTA ORDEN DE CAMBIO - SIN NÚM.; ","")&amp;IF(F391="","DÍAS PERDIDOS EN BLANCO; ","")&amp;IF(AND(N(B391)&gt;0,C391="",TODAY()-N(B391)&gt;N('Ajustes'!$B$3)),"ABIERTO - SIN FECHA DE FIN; ","")="","",LEFT(IF(A391="","SIN OBRA; ",IF(COUNTIF('Obras'!$A$2:$A$51,A391)=0,"OBRA NO ESTÁ EN OBRAS; ",""))&amp;IF(N(B391)=0,"SIN FECHA DE INICIO; ","")&amp;IF(D391="","SIN CAUSA; ","")&amp;IF(OR(H391&lt;&gt;"Sí",NOT(OR(J391="Correo",J391="Mensaje de texto",J391="Carta",J391="Aplicación / portal"))),"SIN AVISO POR ESCRITO AL CLIENTE; ","")&amp;IF(AND(N(B391)&gt;0,N(I391)&gt;0,N(I391)-N(B391)&gt;N('Ajustes'!$B$2)),"AVISO DESPUÉS DE AJUSTES; ","")&amp;IF(AND(D391="Decisión / selección del cliente",K391&lt;&gt;"Sí"),"DECISIÓN DEL CLIENTE - SIN VISTO BUENO ESCRITO; ","")&amp;IF(AND(D391="Material en espera",N(M391)=0),"MATERIAL EN ESPERA - SIN NUEVA FECHA; ","")&amp;IF(AND(N391="Sí",O391=""),"FALTA ORDEN DE CAMBIO - SIN NÚM.; ","")&amp;IF(F391="","DÍAS PERDIDOS EN BLANCO; ","")&amp;IF(AND(N(B391)&gt;0,C391="",TODAY()-N(B391)&gt;N('Ajustes'!$B$3)),"ABIERTO - SIN FECHA DE FIN; ",""),LEN(IF(A391="","SIN OBRA; ",IF(COUNTIF('Obras'!$A$2:$A$51,A391)=0,"OBRA NO ESTÁ EN OBRAS; ",""))&amp;IF(N(B391)=0,"SIN FECHA DE INICIO; ","")&amp;IF(D391="","SIN CAUSA; ","")&amp;IF(OR(H391&lt;&gt;"Sí",NOT(OR(J391="Correo",J391="Mensaje de texto",J391="Carta",J391="Aplicación / portal"))),"SIN AVISO POR ESCRITO AL CLIENTE; ","")&amp;IF(AND(N(B391)&gt;0,N(I391)&gt;0,N(I391)-N(B391)&gt;N('Ajustes'!$B$2)),"AVISO DESPUÉS DE AJUSTES; ","")&amp;IF(AND(D391="Decisión / selección del cliente",K391&lt;&gt;"Sí"),"DECISIÓN DEL CLIENTE - SIN VISTO BUENO ESCRITO; ","")&amp;IF(AND(D391="Material en espera",N(M391)=0),"MATERIAL EN ESPERA - SIN NUEVA FECHA; ","")&amp;IF(AND(N391="Sí",O391=""),"FALTA ORDEN DE CAMBIO - SIN NÚM.; ","")&amp;IF(F391="","DÍAS PERDIDOS EN BLANCO; ","")&amp;IF(AND(N(B391)&gt;0,C391="",TODAY()-N(B391)&gt;N('Ajustes'!$B$3)),"ABIERTO - SIN FECHA DE FIN; ",""))-2)))</f>
        <v/>
      </c>
    </row>
    <row r="392">
      <c r="B392" s="7" t="n"/>
      <c r="C392" s="7" t="n"/>
      <c r="E392" s="8" t="n"/>
      <c r="G392" s="8" t="n"/>
      <c r="I392" s="7" t="n"/>
      <c r="M392" s="7" t="n"/>
      <c r="P392" s="9" t="n"/>
      <c r="R392" s="8">
        <f>IF(NOT(OR(A392&lt;&gt;"",B392&lt;&gt;"",E392&lt;&gt;"")),"",IF(IF(A392="","SIN OBRA; ",IF(COUNTIF('Obras'!$A$2:$A$51,A392)=0,"OBRA NO ESTÁ EN OBRAS; ",""))&amp;IF(N(B392)=0,"SIN FECHA DE INICIO; ","")&amp;IF(D392="","SIN CAUSA; ","")&amp;IF(OR(H392&lt;&gt;"Sí",NOT(OR(J392="Correo",J392="Mensaje de texto",J392="Carta",J392="Aplicación / portal"))),"SIN AVISO POR ESCRITO AL CLIENTE; ","")&amp;IF(AND(N(B392)&gt;0,N(I392)&gt;0,N(I392)-N(B392)&gt;N('Ajustes'!$B$2)),"AVISO DESPUÉS DE AJUSTES; ","")&amp;IF(AND(D392="Decisión / selección del cliente",K392&lt;&gt;"Sí"),"DECISIÓN DEL CLIENTE - SIN VISTO BUENO ESCRITO; ","")&amp;IF(AND(D392="Material en espera",N(M392)=0),"MATERIAL EN ESPERA - SIN NUEVA FECHA; ","")&amp;IF(AND(N392="Sí",O392=""),"FALTA ORDEN DE CAMBIO - SIN NÚM.; ","")&amp;IF(F392="","DÍAS PERDIDOS EN BLANCO; ","")&amp;IF(AND(N(B392)&gt;0,C392="",TODAY()-N(B392)&gt;N('Ajustes'!$B$3)),"ABIERTO - SIN FECHA DE FIN; ","")="","",LEFT(IF(A392="","SIN OBRA; ",IF(COUNTIF('Obras'!$A$2:$A$51,A392)=0,"OBRA NO ESTÁ EN OBRAS; ",""))&amp;IF(N(B392)=0,"SIN FECHA DE INICIO; ","")&amp;IF(D392="","SIN CAUSA; ","")&amp;IF(OR(H392&lt;&gt;"Sí",NOT(OR(J392="Correo",J392="Mensaje de texto",J392="Carta",J392="Aplicación / portal"))),"SIN AVISO POR ESCRITO AL CLIENTE; ","")&amp;IF(AND(N(B392)&gt;0,N(I392)&gt;0,N(I392)-N(B392)&gt;N('Ajustes'!$B$2)),"AVISO DESPUÉS DE AJUSTES; ","")&amp;IF(AND(D392="Decisión / selección del cliente",K392&lt;&gt;"Sí"),"DECISIÓN DEL CLIENTE - SIN VISTO BUENO ESCRITO; ","")&amp;IF(AND(D392="Material en espera",N(M392)=0),"MATERIAL EN ESPERA - SIN NUEVA FECHA; ","")&amp;IF(AND(N392="Sí",O392=""),"FALTA ORDEN DE CAMBIO - SIN NÚM.; ","")&amp;IF(F392="","DÍAS PERDIDOS EN BLANCO; ","")&amp;IF(AND(N(B392)&gt;0,C392="",TODAY()-N(B392)&gt;N('Ajustes'!$B$3)),"ABIERTO - SIN FECHA DE FIN; ",""),LEN(IF(A392="","SIN OBRA; ",IF(COUNTIF('Obras'!$A$2:$A$51,A392)=0,"OBRA NO ESTÁ EN OBRAS; ",""))&amp;IF(N(B392)=0,"SIN FECHA DE INICIO; ","")&amp;IF(D392="","SIN CAUSA; ","")&amp;IF(OR(H392&lt;&gt;"Sí",NOT(OR(J392="Correo",J392="Mensaje de texto",J392="Carta",J392="Aplicación / portal"))),"SIN AVISO POR ESCRITO AL CLIENTE; ","")&amp;IF(AND(N(B392)&gt;0,N(I392)&gt;0,N(I392)-N(B392)&gt;N('Ajustes'!$B$2)),"AVISO DESPUÉS DE AJUSTES; ","")&amp;IF(AND(D392="Decisión / selección del cliente",K392&lt;&gt;"Sí"),"DECISIÓN DEL CLIENTE - SIN VISTO BUENO ESCRITO; ","")&amp;IF(AND(D392="Material en espera",N(M392)=0),"MATERIAL EN ESPERA - SIN NUEVA FECHA; ","")&amp;IF(AND(N392="Sí",O392=""),"FALTA ORDEN DE CAMBIO - SIN NÚM.; ","")&amp;IF(F392="","DÍAS PERDIDOS EN BLANCO; ","")&amp;IF(AND(N(B392)&gt;0,C392="",TODAY()-N(B392)&gt;N('Ajustes'!$B$3)),"ABIERTO - SIN FECHA DE FIN; ",""))-2)))</f>
        <v/>
      </c>
    </row>
    <row r="393">
      <c r="B393" s="7" t="n"/>
      <c r="C393" s="7" t="n"/>
      <c r="E393" s="8" t="n"/>
      <c r="G393" s="8" t="n"/>
      <c r="I393" s="7" t="n"/>
      <c r="M393" s="7" t="n"/>
      <c r="P393" s="9" t="n"/>
      <c r="R393" s="8">
        <f>IF(NOT(OR(A393&lt;&gt;"",B393&lt;&gt;"",E393&lt;&gt;"")),"",IF(IF(A393="","SIN OBRA; ",IF(COUNTIF('Obras'!$A$2:$A$51,A393)=0,"OBRA NO ESTÁ EN OBRAS; ",""))&amp;IF(N(B393)=0,"SIN FECHA DE INICIO; ","")&amp;IF(D393="","SIN CAUSA; ","")&amp;IF(OR(H393&lt;&gt;"Sí",NOT(OR(J393="Correo",J393="Mensaje de texto",J393="Carta",J393="Aplicación / portal"))),"SIN AVISO POR ESCRITO AL CLIENTE; ","")&amp;IF(AND(N(B393)&gt;0,N(I393)&gt;0,N(I393)-N(B393)&gt;N('Ajustes'!$B$2)),"AVISO DESPUÉS DE AJUSTES; ","")&amp;IF(AND(D393="Decisión / selección del cliente",K393&lt;&gt;"Sí"),"DECISIÓN DEL CLIENTE - SIN VISTO BUENO ESCRITO; ","")&amp;IF(AND(D393="Material en espera",N(M393)=0),"MATERIAL EN ESPERA - SIN NUEVA FECHA; ","")&amp;IF(AND(N393="Sí",O393=""),"FALTA ORDEN DE CAMBIO - SIN NÚM.; ","")&amp;IF(F393="","DÍAS PERDIDOS EN BLANCO; ","")&amp;IF(AND(N(B393)&gt;0,C393="",TODAY()-N(B393)&gt;N('Ajustes'!$B$3)),"ABIERTO - SIN FECHA DE FIN; ","")="","",LEFT(IF(A393="","SIN OBRA; ",IF(COUNTIF('Obras'!$A$2:$A$51,A393)=0,"OBRA NO ESTÁ EN OBRAS; ",""))&amp;IF(N(B393)=0,"SIN FECHA DE INICIO; ","")&amp;IF(D393="","SIN CAUSA; ","")&amp;IF(OR(H393&lt;&gt;"Sí",NOT(OR(J393="Correo",J393="Mensaje de texto",J393="Carta",J393="Aplicación / portal"))),"SIN AVISO POR ESCRITO AL CLIENTE; ","")&amp;IF(AND(N(B393)&gt;0,N(I393)&gt;0,N(I393)-N(B393)&gt;N('Ajustes'!$B$2)),"AVISO DESPUÉS DE AJUSTES; ","")&amp;IF(AND(D393="Decisión / selección del cliente",K393&lt;&gt;"Sí"),"DECISIÓN DEL CLIENTE - SIN VISTO BUENO ESCRITO; ","")&amp;IF(AND(D393="Material en espera",N(M393)=0),"MATERIAL EN ESPERA - SIN NUEVA FECHA; ","")&amp;IF(AND(N393="Sí",O393=""),"FALTA ORDEN DE CAMBIO - SIN NÚM.; ","")&amp;IF(F393="","DÍAS PERDIDOS EN BLANCO; ","")&amp;IF(AND(N(B393)&gt;0,C393="",TODAY()-N(B393)&gt;N('Ajustes'!$B$3)),"ABIERTO - SIN FECHA DE FIN; ",""),LEN(IF(A393="","SIN OBRA; ",IF(COUNTIF('Obras'!$A$2:$A$51,A393)=0,"OBRA NO ESTÁ EN OBRAS; ",""))&amp;IF(N(B393)=0,"SIN FECHA DE INICIO; ","")&amp;IF(D393="","SIN CAUSA; ","")&amp;IF(OR(H393&lt;&gt;"Sí",NOT(OR(J393="Correo",J393="Mensaje de texto",J393="Carta",J393="Aplicación / portal"))),"SIN AVISO POR ESCRITO AL CLIENTE; ","")&amp;IF(AND(N(B393)&gt;0,N(I393)&gt;0,N(I393)-N(B393)&gt;N('Ajustes'!$B$2)),"AVISO DESPUÉS DE AJUSTES; ","")&amp;IF(AND(D393="Decisión / selección del cliente",K393&lt;&gt;"Sí"),"DECISIÓN DEL CLIENTE - SIN VISTO BUENO ESCRITO; ","")&amp;IF(AND(D393="Material en espera",N(M393)=0),"MATERIAL EN ESPERA - SIN NUEVA FECHA; ","")&amp;IF(AND(N393="Sí",O393=""),"FALTA ORDEN DE CAMBIO - SIN NÚM.; ","")&amp;IF(F393="","DÍAS PERDIDOS EN BLANCO; ","")&amp;IF(AND(N(B393)&gt;0,C393="",TODAY()-N(B393)&gt;N('Ajustes'!$B$3)),"ABIERTO - SIN FECHA DE FIN; ",""))-2)))</f>
        <v/>
      </c>
    </row>
    <row r="394">
      <c r="B394" s="7" t="n"/>
      <c r="C394" s="7" t="n"/>
      <c r="E394" s="8" t="n"/>
      <c r="G394" s="8" t="n"/>
      <c r="I394" s="7" t="n"/>
      <c r="M394" s="7" t="n"/>
      <c r="P394" s="9" t="n"/>
      <c r="R394" s="8">
        <f>IF(NOT(OR(A394&lt;&gt;"",B394&lt;&gt;"",E394&lt;&gt;"")),"",IF(IF(A394="","SIN OBRA; ",IF(COUNTIF('Obras'!$A$2:$A$51,A394)=0,"OBRA NO ESTÁ EN OBRAS; ",""))&amp;IF(N(B394)=0,"SIN FECHA DE INICIO; ","")&amp;IF(D394="","SIN CAUSA; ","")&amp;IF(OR(H394&lt;&gt;"Sí",NOT(OR(J394="Correo",J394="Mensaje de texto",J394="Carta",J394="Aplicación / portal"))),"SIN AVISO POR ESCRITO AL CLIENTE; ","")&amp;IF(AND(N(B394)&gt;0,N(I394)&gt;0,N(I394)-N(B394)&gt;N('Ajustes'!$B$2)),"AVISO DESPUÉS DE AJUSTES; ","")&amp;IF(AND(D394="Decisión / selección del cliente",K394&lt;&gt;"Sí"),"DECISIÓN DEL CLIENTE - SIN VISTO BUENO ESCRITO; ","")&amp;IF(AND(D394="Material en espera",N(M394)=0),"MATERIAL EN ESPERA - SIN NUEVA FECHA; ","")&amp;IF(AND(N394="Sí",O394=""),"FALTA ORDEN DE CAMBIO - SIN NÚM.; ","")&amp;IF(F394="","DÍAS PERDIDOS EN BLANCO; ","")&amp;IF(AND(N(B394)&gt;0,C394="",TODAY()-N(B394)&gt;N('Ajustes'!$B$3)),"ABIERTO - SIN FECHA DE FIN; ","")="","",LEFT(IF(A394="","SIN OBRA; ",IF(COUNTIF('Obras'!$A$2:$A$51,A394)=0,"OBRA NO ESTÁ EN OBRAS; ",""))&amp;IF(N(B394)=0,"SIN FECHA DE INICIO; ","")&amp;IF(D394="","SIN CAUSA; ","")&amp;IF(OR(H394&lt;&gt;"Sí",NOT(OR(J394="Correo",J394="Mensaje de texto",J394="Carta",J394="Aplicación / portal"))),"SIN AVISO POR ESCRITO AL CLIENTE; ","")&amp;IF(AND(N(B394)&gt;0,N(I394)&gt;0,N(I394)-N(B394)&gt;N('Ajustes'!$B$2)),"AVISO DESPUÉS DE AJUSTES; ","")&amp;IF(AND(D394="Decisión / selección del cliente",K394&lt;&gt;"Sí"),"DECISIÓN DEL CLIENTE - SIN VISTO BUENO ESCRITO; ","")&amp;IF(AND(D394="Material en espera",N(M394)=0),"MATERIAL EN ESPERA - SIN NUEVA FECHA; ","")&amp;IF(AND(N394="Sí",O394=""),"FALTA ORDEN DE CAMBIO - SIN NÚM.; ","")&amp;IF(F394="","DÍAS PERDIDOS EN BLANCO; ","")&amp;IF(AND(N(B394)&gt;0,C394="",TODAY()-N(B394)&gt;N('Ajustes'!$B$3)),"ABIERTO - SIN FECHA DE FIN; ",""),LEN(IF(A394="","SIN OBRA; ",IF(COUNTIF('Obras'!$A$2:$A$51,A394)=0,"OBRA NO ESTÁ EN OBRAS; ",""))&amp;IF(N(B394)=0,"SIN FECHA DE INICIO; ","")&amp;IF(D394="","SIN CAUSA; ","")&amp;IF(OR(H394&lt;&gt;"Sí",NOT(OR(J394="Correo",J394="Mensaje de texto",J394="Carta",J394="Aplicación / portal"))),"SIN AVISO POR ESCRITO AL CLIENTE; ","")&amp;IF(AND(N(B394)&gt;0,N(I394)&gt;0,N(I394)-N(B394)&gt;N('Ajustes'!$B$2)),"AVISO DESPUÉS DE AJUSTES; ","")&amp;IF(AND(D394="Decisión / selección del cliente",K394&lt;&gt;"Sí"),"DECISIÓN DEL CLIENTE - SIN VISTO BUENO ESCRITO; ","")&amp;IF(AND(D394="Material en espera",N(M394)=0),"MATERIAL EN ESPERA - SIN NUEVA FECHA; ","")&amp;IF(AND(N394="Sí",O394=""),"FALTA ORDEN DE CAMBIO - SIN NÚM.; ","")&amp;IF(F394="","DÍAS PERDIDOS EN BLANCO; ","")&amp;IF(AND(N(B394)&gt;0,C394="",TODAY()-N(B394)&gt;N('Ajustes'!$B$3)),"ABIERTO - SIN FECHA DE FIN; ",""))-2)))</f>
        <v/>
      </c>
    </row>
    <row r="395">
      <c r="B395" s="7" t="n"/>
      <c r="C395" s="7" t="n"/>
      <c r="E395" s="8" t="n"/>
      <c r="G395" s="8" t="n"/>
      <c r="I395" s="7" t="n"/>
      <c r="M395" s="7" t="n"/>
      <c r="P395" s="9" t="n"/>
      <c r="R395" s="8">
        <f>IF(NOT(OR(A395&lt;&gt;"",B395&lt;&gt;"",E395&lt;&gt;"")),"",IF(IF(A395="","SIN OBRA; ",IF(COUNTIF('Obras'!$A$2:$A$51,A395)=0,"OBRA NO ESTÁ EN OBRAS; ",""))&amp;IF(N(B395)=0,"SIN FECHA DE INICIO; ","")&amp;IF(D395="","SIN CAUSA; ","")&amp;IF(OR(H395&lt;&gt;"Sí",NOT(OR(J395="Correo",J395="Mensaje de texto",J395="Carta",J395="Aplicación / portal"))),"SIN AVISO POR ESCRITO AL CLIENTE; ","")&amp;IF(AND(N(B395)&gt;0,N(I395)&gt;0,N(I395)-N(B395)&gt;N('Ajustes'!$B$2)),"AVISO DESPUÉS DE AJUSTES; ","")&amp;IF(AND(D395="Decisión / selección del cliente",K395&lt;&gt;"Sí"),"DECISIÓN DEL CLIENTE - SIN VISTO BUENO ESCRITO; ","")&amp;IF(AND(D395="Material en espera",N(M395)=0),"MATERIAL EN ESPERA - SIN NUEVA FECHA; ","")&amp;IF(AND(N395="Sí",O395=""),"FALTA ORDEN DE CAMBIO - SIN NÚM.; ","")&amp;IF(F395="","DÍAS PERDIDOS EN BLANCO; ","")&amp;IF(AND(N(B395)&gt;0,C395="",TODAY()-N(B395)&gt;N('Ajustes'!$B$3)),"ABIERTO - SIN FECHA DE FIN; ","")="","",LEFT(IF(A395="","SIN OBRA; ",IF(COUNTIF('Obras'!$A$2:$A$51,A395)=0,"OBRA NO ESTÁ EN OBRAS; ",""))&amp;IF(N(B395)=0,"SIN FECHA DE INICIO; ","")&amp;IF(D395="","SIN CAUSA; ","")&amp;IF(OR(H395&lt;&gt;"Sí",NOT(OR(J395="Correo",J395="Mensaje de texto",J395="Carta",J395="Aplicación / portal"))),"SIN AVISO POR ESCRITO AL CLIENTE; ","")&amp;IF(AND(N(B395)&gt;0,N(I395)&gt;0,N(I395)-N(B395)&gt;N('Ajustes'!$B$2)),"AVISO DESPUÉS DE AJUSTES; ","")&amp;IF(AND(D395="Decisión / selección del cliente",K395&lt;&gt;"Sí"),"DECISIÓN DEL CLIENTE - SIN VISTO BUENO ESCRITO; ","")&amp;IF(AND(D395="Material en espera",N(M395)=0),"MATERIAL EN ESPERA - SIN NUEVA FECHA; ","")&amp;IF(AND(N395="Sí",O395=""),"FALTA ORDEN DE CAMBIO - SIN NÚM.; ","")&amp;IF(F395="","DÍAS PERDIDOS EN BLANCO; ","")&amp;IF(AND(N(B395)&gt;0,C395="",TODAY()-N(B395)&gt;N('Ajustes'!$B$3)),"ABIERTO - SIN FECHA DE FIN; ",""),LEN(IF(A395="","SIN OBRA; ",IF(COUNTIF('Obras'!$A$2:$A$51,A395)=0,"OBRA NO ESTÁ EN OBRAS; ",""))&amp;IF(N(B395)=0,"SIN FECHA DE INICIO; ","")&amp;IF(D395="","SIN CAUSA; ","")&amp;IF(OR(H395&lt;&gt;"Sí",NOT(OR(J395="Correo",J395="Mensaje de texto",J395="Carta",J395="Aplicación / portal"))),"SIN AVISO POR ESCRITO AL CLIENTE; ","")&amp;IF(AND(N(B395)&gt;0,N(I395)&gt;0,N(I395)-N(B395)&gt;N('Ajustes'!$B$2)),"AVISO DESPUÉS DE AJUSTES; ","")&amp;IF(AND(D395="Decisión / selección del cliente",K395&lt;&gt;"Sí"),"DECISIÓN DEL CLIENTE - SIN VISTO BUENO ESCRITO; ","")&amp;IF(AND(D395="Material en espera",N(M395)=0),"MATERIAL EN ESPERA - SIN NUEVA FECHA; ","")&amp;IF(AND(N395="Sí",O395=""),"FALTA ORDEN DE CAMBIO - SIN NÚM.; ","")&amp;IF(F395="","DÍAS PERDIDOS EN BLANCO; ","")&amp;IF(AND(N(B395)&gt;0,C395="",TODAY()-N(B395)&gt;N('Ajustes'!$B$3)),"ABIERTO - SIN FECHA DE FIN; ",""))-2)))</f>
        <v/>
      </c>
    </row>
    <row r="396">
      <c r="B396" s="7" t="n"/>
      <c r="C396" s="7" t="n"/>
      <c r="E396" s="8" t="n"/>
      <c r="G396" s="8" t="n"/>
      <c r="I396" s="7" t="n"/>
      <c r="M396" s="7" t="n"/>
      <c r="P396" s="9" t="n"/>
      <c r="R396" s="8">
        <f>IF(NOT(OR(A396&lt;&gt;"",B396&lt;&gt;"",E396&lt;&gt;"")),"",IF(IF(A396="","SIN OBRA; ",IF(COUNTIF('Obras'!$A$2:$A$51,A396)=0,"OBRA NO ESTÁ EN OBRAS; ",""))&amp;IF(N(B396)=0,"SIN FECHA DE INICIO; ","")&amp;IF(D396="","SIN CAUSA; ","")&amp;IF(OR(H396&lt;&gt;"Sí",NOT(OR(J396="Correo",J396="Mensaje de texto",J396="Carta",J396="Aplicación / portal"))),"SIN AVISO POR ESCRITO AL CLIENTE; ","")&amp;IF(AND(N(B396)&gt;0,N(I396)&gt;0,N(I396)-N(B396)&gt;N('Ajustes'!$B$2)),"AVISO DESPUÉS DE AJUSTES; ","")&amp;IF(AND(D396="Decisión / selección del cliente",K396&lt;&gt;"Sí"),"DECISIÓN DEL CLIENTE - SIN VISTO BUENO ESCRITO; ","")&amp;IF(AND(D396="Material en espera",N(M396)=0),"MATERIAL EN ESPERA - SIN NUEVA FECHA; ","")&amp;IF(AND(N396="Sí",O396=""),"FALTA ORDEN DE CAMBIO - SIN NÚM.; ","")&amp;IF(F396="","DÍAS PERDIDOS EN BLANCO; ","")&amp;IF(AND(N(B396)&gt;0,C396="",TODAY()-N(B396)&gt;N('Ajustes'!$B$3)),"ABIERTO - SIN FECHA DE FIN; ","")="","",LEFT(IF(A396="","SIN OBRA; ",IF(COUNTIF('Obras'!$A$2:$A$51,A396)=0,"OBRA NO ESTÁ EN OBRAS; ",""))&amp;IF(N(B396)=0,"SIN FECHA DE INICIO; ","")&amp;IF(D396="","SIN CAUSA; ","")&amp;IF(OR(H396&lt;&gt;"Sí",NOT(OR(J396="Correo",J396="Mensaje de texto",J396="Carta",J396="Aplicación / portal"))),"SIN AVISO POR ESCRITO AL CLIENTE; ","")&amp;IF(AND(N(B396)&gt;0,N(I396)&gt;0,N(I396)-N(B396)&gt;N('Ajustes'!$B$2)),"AVISO DESPUÉS DE AJUSTES; ","")&amp;IF(AND(D396="Decisión / selección del cliente",K396&lt;&gt;"Sí"),"DECISIÓN DEL CLIENTE - SIN VISTO BUENO ESCRITO; ","")&amp;IF(AND(D396="Material en espera",N(M396)=0),"MATERIAL EN ESPERA - SIN NUEVA FECHA; ","")&amp;IF(AND(N396="Sí",O396=""),"FALTA ORDEN DE CAMBIO - SIN NÚM.; ","")&amp;IF(F396="","DÍAS PERDIDOS EN BLANCO; ","")&amp;IF(AND(N(B396)&gt;0,C396="",TODAY()-N(B396)&gt;N('Ajustes'!$B$3)),"ABIERTO - SIN FECHA DE FIN; ",""),LEN(IF(A396="","SIN OBRA; ",IF(COUNTIF('Obras'!$A$2:$A$51,A396)=0,"OBRA NO ESTÁ EN OBRAS; ",""))&amp;IF(N(B396)=0,"SIN FECHA DE INICIO; ","")&amp;IF(D396="","SIN CAUSA; ","")&amp;IF(OR(H396&lt;&gt;"Sí",NOT(OR(J396="Correo",J396="Mensaje de texto",J396="Carta",J396="Aplicación / portal"))),"SIN AVISO POR ESCRITO AL CLIENTE; ","")&amp;IF(AND(N(B396)&gt;0,N(I396)&gt;0,N(I396)-N(B396)&gt;N('Ajustes'!$B$2)),"AVISO DESPUÉS DE AJUSTES; ","")&amp;IF(AND(D396="Decisión / selección del cliente",K396&lt;&gt;"Sí"),"DECISIÓN DEL CLIENTE - SIN VISTO BUENO ESCRITO; ","")&amp;IF(AND(D396="Material en espera",N(M396)=0),"MATERIAL EN ESPERA - SIN NUEVA FECHA; ","")&amp;IF(AND(N396="Sí",O396=""),"FALTA ORDEN DE CAMBIO - SIN NÚM.; ","")&amp;IF(F396="","DÍAS PERDIDOS EN BLANCO; ","")&amp;IF(AND(N(B396)&gt;0,C396="",TODAY()-N(B396)&gt;N('Ajustes'!$B$3)),"ABIERTO - SIN FECHA DE FIN; ",""))-2)))</f>
        <v/>
      </c>
    </row>
    <row r="397">
      <c r="B397" s="7" t="n"/>
      <c r="C397" s="7" t="n"/>
      <c r="E397" s="8" t="n"/>
      <c r="G397" s="8" t="n"/>
      <c r="I397" s="7" t="n"/>
      <c r="M397" s="7" t="n"/>
      <c r="P397" s="9" t="n"/>
      <c r="R397" s="8">
        <f>IF(NOT(OR(A397&lt;&gt;"",B397&lt;&gt;"",E397&lt;&gt;"")),"",IF(IF(A397="","SIN OBRA; ",IF(COUNTIF('Obras'!$A$2:$A$51,A397)=0,"OBRA NO ESTÁ EN OBRAS; ",""))&amp;IF(N(B397)=0,"SIN FECHA DE INICIO; ","")&amp;IF(D397="","SIN CAUSA; ","")&amp;IF(OR(H397&lt;&gt;"Sí",NOT(OR(J397="Correo",J397="Mensaje de texto",J397="Carta",J397="Aplicación / portal"))),"SIN AVISO POR ESCRITO AL CLIENTE; ","")&amp;IF(AND(N(B397)&gt;0,N(I397)&gt;0,N(I397)-N(B397)&gt;N('Ajustes'!$B$2)),"AVISO DESPUÉS DE AJUSTES; ","")&amp;IF(AND(D397="Decisión / selección del cliente",K397&lt;&gt;"Sí"),"DECISIÓN DEL CLIENTE - SIN VISTO BUENO ESCRITO; ","")&amp;IF(AND(D397="Material en espera",N(M397)=0),"MATERIAL EN ESPERA - SIN NUEVA FECHA; ","")&amp;IF(AND(N397="Sí",O397=""),"FALTA ORDEN DE CAMBIO - SIN NÚM.; ","")&amp;IF(F397="","DÍAS PERDIDOS EN BLANCO; ","")&amp;IF(AND(N(B397)&gt;0,C397="",TODAY()-N(B397)&gt;N('Ajustes'!$B$3)),"ABIERTO - SIN FECHA DE FIN; ","")="","",LEFT(IF(A397="","SIN OBRA; ",IF(COUNTIF('Obras'!$A$2:$A$51,A397)=0,"OBRA NO ESTÁ EN OBRAS; ",""))&amp;IF(N(B397)=0,"SIN FECHA DE INICIO; ","")&amp;IF(D397="","SIN CAUSA; ","")&amp;IF(OR(H397&lt;&gt;"Sí",NOT(OR(J397="Correo",J397="Mensaje de texto",J397="Carta",J397="Aplicación / portal"))),"SIN AVISO POR ESCRITO AL CLIENTE; ","")&amp;IF(AND(N(B397)&gt;0,N(I397)&gt;0,N(I397)-N(B397)&gt;N('Ajustes'!$B$2)),"AVISO DESPUÉS DE AJUSTES; ","")&amp;IF(AND(D397="Decisión / selección del cliente",K397&lt;&gt;"Sí"),"DECISIÓN DEL CLIENTE - SIN VISTO BUENO ESCRITO; ","")&amp;IF(AND(D397="Material en espera",N(M397)=0),"MATERIAL EN ESPERA - SIN NUEVA FECHA; ","")&amp;IF(AND(N397="Sí",O397=""),"FALTA ORDEN DE CAMBIO - SIN NÚM.; ","")&amp;IF(F397="","DÍAS PERDIDOS EN BLANCO; ","")&amp;IF(AND(N(B397)&gt;0,C397="",TODAY()-N(B397)&gt;N('Ajustes'!$B$3)),"ABIERTO - SIN FECHA DE FIN; ",""),LEN(IF(A397="","SIN OBRA; ",IF(COUNTIF('Obras'!$A$2:$A$51,A397)=0,"OBRA NO ESTÁ EN OBRAS; ",""))&amp;IF(N(B397)=0,"SIN FECHA DE INICIO; ","")&amp;IF(D397="","SIN CAUSA; ","")&amp;IF(OR(H397&lt;&gt;"Sí",NOT(OR(J397="Correo",J397="Mensaje de texto",J397="Carta",J397="Aplicación / portal"))),"SIN AVISO POR ESCRITO AL CLIENTE; ","")&amp;IF(AND(N(B397)&gt;0,N(I397)&gt;0,N(I397)-N(B397)&gt;N('Ajustes'!$B$2)),"AVISO DESPUÉS DE AJUSTES; ","")&amp;IF(AND(D397="Decisión / selección del cliente",K397&lt;&gt;"Sí"),"DECISIÓN DEL CLIENTE - SIN VISTO BUENO ESCRITO; ","")&amp;IF(AND(D397="Material en espera",N(M397)=0),"MATERIAL EN ESPERA - SIN NUEVA FECHA; ","")&amp;IF(AND(N397="Sí",O397=""),"FALTA ORDEN DE CAMBIO - SIN NÚM.; ","")&amp;IF(F397="","DÍAS PERDIDOS EN BLANCO; ","")&amp;IF(AND(N(B397)&gt;0,C397="",TODAY()-N(B397)&gt;N('Ajustes'!$B$3)),"ABIERTO - SIN FECHA DE FIN; ",""))-2)))</f>
        <v/>
      </c>
    </row>
    <row r="398">
      <c r="B398" s="7" t="n"/>
      <c r="C398" s="7" t="n"/>
      <c r="E398" s="8" t="n"/>
      <c r="G398" s="8" t="n"/>
      <c r="I398" s="7" t="n"/>
      <c r="M398" s="7" t="n"/>
      <c r="P398" s="9" t="n"/>
      <c r="R398" s="8">
        <f>IF(NOT(OR(A398&lt;&gt;"",B398&lt;&gt;"",E398&lt;&gt;"")),"",IF(IF(A398="","SIN OBRA; ",IF(COUNTIF('Obras'!$A$2:$A$51,A398)=0,"OBRA NO ESTÁ EN OBRAS; ",""))&amp;IF(N(B398)=0,"SIN FECHA DE INICIO; ","")&amp;IF(D398="","SIN CAUSA; ","")&amp;IF(OR(H398&lt;&gt;"Sí",NOT(OR(J398="Correo",J398="Mensaje de texto",J398="Carta",J398="Aplicación / portal"))),"SIN AVISO POR ESCRITO AL CLIENTE; ","")&amp;IF(AND(N(B398)&gt;0,N(I398)&gt;0,N(I398)-N(B398)&gt;N('Ajustes'!$B$2)),"AVISO DESPUÉS DE AJUSTES; ","")&amp;IF(AND(D398="Decisión / selección del cliente",K398&lt;&gt;"Sí"),"DECISIÓN DEL CLIENTE - SIN VISTO BUENO ESCRITO; ","")&amp;IF(AND(D398="Material en espera",N(M398)=0),"MATERIAL EN ESPERA - SIN NUEVA FECHA; ","")&amp;IF(AND(N398="Sí",O398=""),"FALTA ORDEN DE CAMBIO - SIN NÚM.; ","")&amp;IF(F398="","DÍAS PERDIDOS EN BLANCO; ","")&amp;IF(AND(N(B398)&gt;0,C398="",TODAY()-N(B398)&gt;N('Ajustes'!$B$3)),"ABIERTO - SIN FECHA DE FIN; ","")="","",LEFT(IF(A398="","SIN OBRA; ",IF(COUNTIF('Obras'!$A$2:$A$51,A398)=0,"OBRA NO ESTÁ EN OBRAS; ",""))&amp;IF(N(B398)=0,"SIN FECHA DE INICIO; ","")&amp;IF(D398="","SIN CAUSA; ","")&amp;IF(OR(H398&lt;&gt;"Sí",NOT(OR(J398="Correo",J398="Mensaje de texto",J398="Carta",J398="Aplicación / portal"))),"SIN AVISO POR ESCRITO AL CLIENTE; ","")&amp;IF(AND(N(B398)&gt;0,N(I398)&gt;0,N(I398)-N(B398)&gt;N('Ajustes'!$B$2)),"AVISO DESPUÉS DE AJUSTES; ","")&amp;IF(AND(D398="Decisión / selección del cliente",K398&lt;&gt;"Sí"),"DECISIÓN DEL CLIENTE - SIN VISTO BUENO ESCRITO; ","")&amp;IF(AND(D398="Material en espera",N(M398)=0),"MATERIAL EN ESPERA - SIN NUEVA FECHA; ","")&amp;IF(AND(N398="Sí",O398=""),"FALTA ORDEN DE CAMBIO - SIN NÚM.; ","")&amp;IF(F398="","DÍAS PERDIDOS EN BLANCO; ","")&amp;IF(AND(N(B398)&gt;0,C398="",TODAY()-N(B398)&gt;N('Ajustes'!$B$3)),"ABIERTO - SIN FECHA DE FIN; ",""),LEN(IF(A398="","SIN OBRA; ",IF(COUNTIF('Obras'!$A$2:$A$51,A398)=0,"OBRA NO ESTÁ EN OBRAS; ",""))&amp;IF(N(B398)=0,"SIN FECHA DE INICIO; ","")&amp;IF(D398="","SIN CAUSA; ","")&amp;IF(OR(H398&lt;&gt;"Sí",NOT(OR(J398="Correo",J398="Mensaje de texto",J398="Carta",J398="Aplicación / portal"))),"SIN AVISO POR ESCRITO AL CLIENTE; ","")&amp;IF(AND(N(B398)&gt;0,N(I398)&gt;0,N(I398)-N(B398)&gt;N('Ajustes'!$B$2)),"AVISO DESPUÉS DE AJUSTES; ","")&amp;IF(AND(D398="Decisión / selección del cliente",K398&lt;&gt;"Sí"),"DECISIÓN DEL CLIENTE - SIN VISTO BUENO ESCRITO; ","")&amp;IF(AND(D398="Material en espera",N(M398)=0),"MATERIAL EN ESPERA - SIN NUEVA FECHA; ","")&amp;IF(AND(N398="Sí",O398=""),"FALTA ORDEN DE CAMBIO - SIN NÚM.; ","")&amp;IF(F398="","DÍAS PERDIDOS EN BLANCO; ","")&amp;IF(AND(N(B398)&gt;0,C398="",TODAY()-N(B398)&gt;N('Ajustes'!$B$3)),"ABIERTO - SIN FECHA DE FIN; ",""))-2)))</f>
        <v/>
      </c>
    </row>
    <row r="399">
      <c r="B399" s="7" t="n"/>
      <c r="C399" s="7" t="n"/>
      <c r="E399" s="8" t="n"/>
      <c r="G399" s="8" t="n"/>
      <c r="I399" s="7" t="n"/>
      <c r="M399" s="7" t="n"/>
      <c r="P399" s="9" t="n"/>
      <c r="R399" s="8">
        <f>IF(NOT(OR(A399&lt;&gt;"",B399&lt;&gt;"",E399&lt;&gt;"")),"",IF(IF(A399="","SIN OBRA; ",IF(COUNTIF('Obras'!$A$2:$A$51,A399)=0,"OBRA NO ESTÁ EN OBRAS; ",""))&amp;IF(N(B399)=0,"SIN FECHA DE INICIO; ","")&amp;IF(D399="","SIN CAUSA; ","")&amp;IF(OR(H399&lt;&gt;"Sí",NOT(OR(J399="Correo",J399="Mensaje de texto",J399="Carta",J399="Aplicación / portal"))),"SIN AVISO POR ESCRITO AL CLIENTE; ","")&amp;IF(AND(N(B399)&gt;0,N(I399)&gt;0,N(I399)-N(B399)&gt;N('Ajustes'!$B$2)),"AVISO DESPUÉS DE AJUSTES; ","")&amp;IF(AND(D399="Decisión / selección del cliente",K399&lt;&gt;"Sí"),"DECISIÓN DEL CLIENTE - SIN VISTO BUENO ESCRITO; ","")&amp;IF(AND(D399="Material en espera",N(M399)=0),"MATERIAL EN ESPERA - SIN NUEVA FECHA; ","")&amp;IF(AND(N399="Sí",O399=""),"FALTA ORDEN DE CAMBIO - SIN NÚM.; ","")&amp;IF(F399="","DÍAS PERDIDOS EN BLANCO; ","")&amp;IF(AND(N(B399)&gt;0,C399="",TODAY()-N(B399)&gt;N('Ajustes'!$B$3)),"ABIERTO - SIN FECHA DE FIN; ","")="","",LEFT(IF(A399="","SIN OBRA; ",IF(COUNTIF('Obras'!$A$2:$A$51,A399)=0,"OBRA NO ESTÁ EN OBRAS; ",""))&amp;IF(N(B399)=0,"SIN FECHA DE INICIO; ","")&amp;IF(D399="","SIN CAUSA; ","")&amp;IF(OR(H399&lt;&gt;"Sí",NOT(OR(J399="Correo",J399="Mensaje de texto",J399="Carta",J399="Aplicación / portal"))),"SIN AVISO POR ESCRITO AL CLIENTE; ","")&amp;IF(AND(N(B399)&gt;0,N(I399)&gt;0,N(I399)-N(B399)&gt;N('Ajustes'!$B$2)),"AVISO DESPUÉS DE AJUSTES; ","")&amp;IF(AND(D399="Decisión / selección del cliente",K399&lt;&gt;"Sí"),"DECISIÓN DEL CLIENTE - SIN VISTO BUENO ESCRITO; ","")&amp;IF(AND(D399="Material en espera",N(M399)=0),"MATERIAL EN ESPERA - SIN NUEVA FECHA; ","")&amp;IF(AND(N399="Sí",O399=""),"FALTA ORDEN DE CAMBIO - SIN NÚM.; ","")&amp;IF(F399="","DÍAS PERDIDOS EN BLANCO; ","")&amp;IF(AND(N(B399)&gt;0,C399="",TODAY()-N(B399)&gt;N('Ajustes'!$B$3)),"ABIERTO - SIN FECHA DE FIN; ",""),LEN(IF(A399="","SIN OBRA; ",IF(COUNTIF('Obras'!$A$2:$A$51,A399)=0,"OBRA NO ESTÁ EN OBRAS; ",""))&amp;IF(N(B399)=0,"SIN FECHA DE INICIO; ","")&amp;IF(D399="","SIN CAUSA; ","")&amp;IF(OR(H399&lt;&gt;"Sí",NOT(OR(J399="Correo",J399="Mensaje de texto",J399="Carta",J399="Aplicación / portal"))),"SIN AVISO POR ESCRITO AL CLIENTE; ","")&amp;IF(AND(N(B399)&gt;0,N(I399)&gt;0,N(I399)-N(B399)&gt;N('Ajustes'!$B$2)),"AVISO DESPUÉS DE AJUSTES; ","")&amp;IF(AND(D399="Decisión / selección del cliente",K399&lt;&gt;"Sí"),"DECISIÓN DEL CLIENTE - SIN VISTO BUENO ESCRITO; ","")&amp;IF(AND(D399="Material en espera",N(M399)=0),"MATERIAL EN ESPERA - SIN NUEVA FECHA; ","")&amp;IF(AND(N399="Sí",O399=""),"FALTA ORDEN DE CAMBIO - SIN NÚM.; ","")&amp;IF(F399="","DÍAS PERDIDOS EN BLANCO; ","")&amp;IF(AND(N(B399)&gt;0,C399="",TODAY()-N(B399)&gt;N('Ajustes'!$B$3)),"ABIERTO - SIN FECHA DE FIN; ",""))-2)))</f>
        <v/>
      </c>
    </row>
    <row r="400">
      <c r="B400" s="7" t="n"/>
      <c r="C400" s="7" t="n"/>
      <c r="E400" s="8" t="n"/>
      <c r="G400" s="8" t="n"/>
      <c r="I400" s="7" t="n"/>
      <c r="M400" s="7" t="n"/>
      <c r="P400" s="9" t="n"/>
      <c r="R400" s="8">
        <f>IF(NOT(OR(A400&lt;&gt;"",B400&lt;&gt;"",E400&lt;&gt;"")),"",IF(IF(A400="","SIN OBRA; ",IF(COUNTIF('Obras'!$A$2:$A$51,A400)=0,"OBRA NO ESTÁ EN OBRAS; ",""))&amp;IF(N(B400)=0,"SIN FECHA DE INICIO; ","")&amp;IF(D400="","SIN CAUSA; ","")&amp;IF(OR(H400&lt;&gt;"Sí",NOT(OR(J400="Correo",J400="Mensaje de texto",J400="Carta",J400="Aplicación / portal"))),"SIN AVISO POR ESCRITO AL CLIENTE; ","")&amp;IF(AND(N(B400)&gt;0,N(I400)&gt;0,N(I400)-N(B400)&gt;N('Ajustes'!$B$2)),"AVISO DESPUÉS DE AJUSTES; ","")&amp;IF(AND(D400="Decisión / selección del cliente",K400&lt;&gt;"Sí"),"DECISIÓN DEL CLIENTE - SIN VISTO BUENO ESCRITO; ","")&amp;IF(AND(D400="Material en espera",N(M400)=0),"MATERIAL EN ESPERA - SIN NUEVA FECHA; ","")&amp;IF(AND(N400="Sí",O400=""),"FALTA ORDEN DE CAMBIO - SIN NÚM.; ","")&amp;IF(F400="","DÍAS PERDIDOS EN BLANCO; ","")&amp;IF(AND(N(B400)&gt;0,C400="",TODAY()-N(B400)&gt;N('Ajustes'!$B$3)),"ABIERTO - SIN FECHA DE FIN; ","")="","",LEFT(IF(A400="","SIN OBRA; ",IF(COUNTIF('Obras'!$A$2:$A$51,A400)=0,"OBRA NO ESTÁ EN OBRAS; ",""))&amp;IF(N(B400)=0,"SIN FECHA DE INICIO; ","")&amp;IF(D400="","SIN CAUSA; ","")&amp;IF(OR(H400&lt;&gt;"Sí",NOT(OR(J400="Correo",J400="Mensaje de texto",J400="Carta",J400="Aplicación / portal"))),"SIN AVISO POR ESCRITO AL CLIENTE; ","")&amp;IF(AND(N(B400)&gt;0,N(I400)&gt;0,N(I400)-N(B400)&gt;N('Ajustes'!$B$2)),"AVISO DESPUÉS DE AJUSTES; ","")&amp;IF(AND(D400="Decisión / selección del cliente",K400&lt;&gt;"Sí"),"DECISIÓN DEL CLIENTE - SIN VISTO BUENO ESCRITO; ","")&amp;IF(AND(D400="Material en espera",N(M400)=0),"MATERIAL EN ESPERA - SIN NUEVA FECHA; ","")&amp;IF(AND(N400="Sí",O400=""),"FALTA ORDEN DE CAMBIO - SIN NÚM.; ","")&amp;IF(F400="","DÍAS PERDIDOS EN BLANCO; ","")&amp;IF(AND(N(B400)&gt;0,C400="",TODAY()-N(B400)&gt;N('Ajustes'!$B$3)),"ABIERTO - SIN FECHA DE FIN; ",""),LEN(IF(A400="","SIN OBRA; ",IF(COUNTIF('Obras'!$A$2:$A$51,A400)=0,"OBRA NO ESTÁ EN OBRAS; ",""))&amp;IF(N(B400)=0,"SIN FECHA DE INICIO; ","")&amp;IF(D400="","SIN CAUSA; ","")&amp;IF(OR(H400&lt;&gt;"Sí",NOT(OR(J400="Correo",J400="Mensaje de texto",J400="Carta",J400="Aplicación / portal"))),"SIN AVISO POR ESCRITO AL CLIENTE; ","")&amp;IF(AND(N(B400)&gt;0,N(I400)&gt;0,N(I400)-N(B400)&gt;N('Ajustes'!$B$2)),"AVISO DESPUÉS DE AJUSTES; ","")&amp;IF(AND(D400="Decisión / selección del cliente",K400&lt;&gt;"Sí"),"DECISIÓN DEL CLIENTE - SIN VISTO BUENO ESCRITO; ","")&amp;IF(AND(D400="Material en espera",N(M400)=0),"MATERIAL EN ESPERA - SIN NUEVA FECHA; ","")&amp;IF(AND(N400="Sí",O400=""),"FALTA ORDEN DE CAMBIO - SIN NÚM.; ","")&amp;IF(F400="","DÍAS PERDIDOS EN BLANCO; ","")&amp;IF(AND(N(B400)&gt;0,C400="",TODAY()-N(B400)&gt;N('Ajustes'!$B$3)),"ABIERTO - SIN FECHA DE FIN; ",""))-2)))</f>
        <v/>
      </c>
    </row>
    <row r="401">
      <c r="B401" s="7" t="n"/>
      <c r="C401" s="7" t="n"/>
      <c r="E401" s="8" t="n"/>
      <c r="G401" s="8" t="n"/>
      <c r="I401" s="7" t="n"/>
      <c r="M401" s="7" t="n"/>
      <c r="P401" s="9" t="n"/>
      <c r="R401" s="8">
        <f>IF(NOT(OR(A401&lt;&gt;"",B401&lt;&gt;"",E401&lt;&gt;"")),"",IF(IF(A401="","SIN OBRA; ",IF(COUNTIF('Obras'!$A$2:$A$51,A401)=0,"OBRA NO ESTÁ EN OBRAS; ",""))&amp;IF(N(B401)=0,"SIN FECHA DE INICIO; ","")&amp;IF(D401="","SIN CAUSA; ","")&amp;IF(OR(H401&lt;&gt;"Sí",NOT(OR(J401="Correo",J401="Mensaje de texto",J401="Carta",J401="Aplicación / portal"))),"SIN AVISO POR ESCRITO AL CLIENTE; ","")&amp;IF(AND(N(B401)&gt;0,N(I401)&gt;0,N(I401)-N(B401)&gt;N('Ajustes'!$B$2)),"AVISO DESPUÉS DE AJUSTES; ","")&amp;IF(AND(D401="Decisión / selección del cliente",K401&lt;&gt;"Sí"),"DECISIÓN DEL CLIENTE - SIN VISTO BUENO ESCRITO; ","")&amp;IF(AND(D401="Material en espera",N(M401)=0),"MATERIAL EN ESPERA - SIN NUEVA FECHA; ","")&amp;IF(AND(N401="Sí",O401=""),"FALTA ORDEN DE CAMBIO - SIN NÚM.; ","")&amp;IF(F401="","DÍAS PERDIDOS EN BLANCO; ","")&amp;IF(AND(N(B401)&gt;0,C401="",TODAY()-N(B401)&gt;N('Ajustes'!$B$3)),"ABIERTO - SIN FECHA DE FIN; ","")="","",LEFT(IF(A401="","SIN OBRA; ",IF(COUNTIF('Obras'!$A$2:$A$51,A401)=0,"OBRA NO ESTÁ EN OBRAS; ",""))&amp;IF(N(B401)=0,"SIN FECHA DE INICIO; ","")&amp;IF(D401="","SIN CAUSA; ","")&amp;IF(OR(H401&lt;&gt;"Sí",NOT(OR(J401="Correo",J401="Mensaje de texto",J401="Carta",J401="Aplicación / portal"))),"SIN AVISO POR ESCRITO AL CLIENTE; ","")&amp;IF(AND(N(B401)&gt;0,N(I401)&gt;0,N(I401)-N(B401)&gt;N('Ajustes'!$B$2)),"AVISO DESPUÉS DE AJUSTES; ","")&amp;IF(AND(D401="Decisión / selección del cliente",K401&lt;&gt;"Sí"),"DECISIÓN DEL CLIENTE - SIN VISTO BUENO ESCRITO; ","")&amp;IF(AND(D401="Material en espera",N(M401)=0),"MATERIAL EN ESPERA - SIN NUEVA FECHA; ","")&amp;IF(AND(N401="Sí",O401=""),"FALTA ORDEN DE CAMBIO - SIN NÚM.; ","")&amp;IF(F401="","DÍAS PERDIDOS EN BLANCO; ","")&amp;IF(AND(N(B401)&gt;0,C401="",TODAY()-N(B401)&gt;N('Ajustes'!$B$3)),"ABIERTO - SIN FECHA DE FIN; ",""),LEN(IF(A401="","SIN OBRA; ",IF(COUNTIF('Obras'!$A$2:$A$51,A401)=0,"OBRA NO ESTÁ EN OBRAS; ",""))&amp;IF(N(B401)=0,"SIN FECHA DE INICIO; ","")&amp;IF(D401="","SIN CAUSA; ","")&amp;IF(OR(H401&lt;&gt;"Sí",NOT(OR(J401="Correo",J401="Mensaje de texto",J401="Carta",J401="Aplicación / portal"))),"SIN AVISO POR ESCRITO AL CLIENTE; ","")&amp;IF(AND(N(B401)&gt;0,N(I401)&gt;0,N(I401)-N(B401)&gt;N('Ajustes'!$B$2)),"AVISO DESPUÉS DE AJUSTES; ","")&amp;IF(AND(D401="Decisión / selección del cliente",K401&lt;&gt;"Sí"),"DECISIÓN DEL CLIENTE - SIN VISTO BUENO ESCRITO; ","")&amp;IF(AND(D401="Material en espera",N(M401)=0),"MATERIAL EN ESPERA - SIN NUEVA FECHA; ","")&amp;IF(AND(N401="Sí",O401=""),"FALTA ORDEN DE CAMBIO - SIN NÚM.; ","")&amp;IF(F401="","DÍAS PERDIDOS EN BLANCO; ","")&amp;IF(AND(N(B401)&gt;0,C401="",TODAY()-N(B401)&gt;N('Ajustes'!$B$3)),"ABIERTO - SIN FECHA DE FIN; ",""))-2)))</f>
        <v/>
      </c>
    </row>
    <row r="402">
      <c r="B402" s="7" t="n"/>
      <c r="C402" s="7" t="n"/>
      <c r="E402" s="8" t="n"/>
      <c r="G402" s="8" t="n"/>
      <c r="I402" s="7" t="n"/>
      <c r="M402" s="7" t="n"/>
      <c r="P402" s="9" t="n"/>
      <c r="R402" s="8">
        <f>IF(NOT(OR(A402&lt;&gt;"",B402&lt;&gt;"",E402&lt;&gt;"")),"",IF(IF(A402="","SIN OBRA; ",IF(COUNTIF('Obras'!$A$2:$A$51,A402)=0,"OBRA NO ESTÁ EN OBRAS; ",""))&amp;IF(N(B402)=0,"SIN FECHA DE INICIO; ","")&amp;IF(D402="","SIN CAUSA; ","")&amp;IF(OR(H402&lt;&gt;"Sí",NOT(OR(J402="Correo",J402="Mensaje de texto",J402="Carta",J402="Aplicación / portal"))),"SIN AVISO POR ESCRITO AL CLIENTE; ","")&amp;IF(AND(N(B402)&gt;0,N(I402)&gt;0,N(I402)-N(B402)&gt;N('Ajustes'!$B$2)),"AVISO DESPUÉS DE AJUSTES; ","")&amp;IF(AND(D402="Decisión / selección del cliente",K402&lt;&gt;"Sí"),"DECISIÓN DEL CLIENTE - SIN VISTO BUENO ESCRITO; ","")&amp;IF(AND(D402="Material en espera",N(M402)=0),"MATERIAL EN ESPERA - SIN NUEVA FECHA; ","")&amp;IF(AND(N402="Sí",O402=""),"FALTA ORDEN DE CAMBIO - SIN NÚM.; ","")&amp;IF(F402="","DÍAS PERDIDOS EN BLANCO; ","")&amp;IF(AND(N(B402)&gt;0,C402="",TODAY()-N(B402)&gt;N('Ajustes'!$B$3)),"ABIERTO - SIN FECHA DE FIN; ","")="","",LEFT(IF(A402="","SIN OBRA; ",IF(COUNTIF('Obras'!$A$2:$A$51,A402)=0,"OBRA NO ESTÁ EN OBRAS; ",""))&amp;IF(N(B402)=0,"SIN FECHA DE INICIO; ","")&amp;IF(D402="","SIN CAUSA; ","")&amp;IF(OR(H402&lt;&gt;"Sí",NOT(OR(J402="Correo",J402="Mensaje de texto",J402="Carta",J402="Aplicación / portal"))),"SIN AVISO POR ESCRITO AL CLIENTE; ","")&amp;IF(AND(N(B402)&gt;0,N(I402)&gt;0,N(I402)-N(B402)&gt;N('Ajustes'!$B$2)),"AVISO DESPUÉS DE AJUSTES; ","")&amp;IF(AND(D402="Decisión / selección del cliente",K402&lt;&gt;"Sí"),"DECISIÓN DEL CLIENTE - SIN VISTO BUENO ESCRITO; ","")&amp;IF(AND(D402="Material en espera",N(M402)=0),"MATERIAL EN ESPERA - SIN NUEVA FECHA; ","")&amp;IF(AND(N402="Sí",O402=""),"FALTA ORDEN DE CAMBIO - SIN NÚM.; ","")&amp;IF(F402="","DÍAS PERDIDOS EN BLANCO; ","")&amp;IF(AND(N(B402)&gt;0,C402="",TODAY()-N(B402)&gt;N('Ajustes'!$B$3)),"ABIERTO - SIN FECHA DE FIN; ",""),LEN(IF(A402="","SIN OBRA; ",IF(COUNTIF('Obras'!$A$2:$A$51,A402)=0,"OBRA NO ESTÁ EN OBRAS; ",""))&amp;IF(N(B402)=0,"SIN FECHA DE INICIO; ","")&amp;IF(D402="","SIN CAUSA; ","")&amp;IF(OR(H402&lt;&gt;"Sí",NOT(OR(J402="Correo",J402="Mensaje de texto",J402="Carta",J402="Aplicación / portal"))),"SIN AVISO POR ESCRITO AL CLIENTE; ","")&amp;IF(AND(N(B402)&gt;0,N(I402)&gt;0,N(I402)-N(B402)&gt;N('Ajustes'!$B$2)),"AVISO DESPUÉS DE AJUSTES; ","")&amp;IF(AND(D402="Decisión / selección del cliente",K402&lt;&gt;"Sí"),"DECISIÓN DEL CLIENTE - SIN VISTO BUENO ESCRITO; ","")&amp;IF(AND(D402="Material en espera",N(M402)=0),"MATERIAL EN ESPERA - SIN NUEVA FECHA; ","")&amp;IF(AND(N402="Sí",O402=""),"FALTA ORDEN DE CAMBIO - SIN NÚM.; ","")&amp;IF(F402="","DÍAS PERDIDOS EN BLANCO; ","")&amp;IF(AND(N(B402)&gt;0,C402="",TODAY()-N(B402)&gt;N('Ajustes'!$B$3)),"ABIERTO - SIN FECHA DE FIN; ",""))-2)))</f>
        <v/>
      </c>
    </row>
    <row r="403">
      <c r="B403" s="7" t="n"/>
      <c r="C403" s="7" t="n"/>
      <c r="E403" s="8" t="n"/>
      <c r="G403" s="8" t="n"/>
      <c r="I403" s="7" t="n"/>
      <c r="M403" s="7" t="n"/>
      <c r="P403" s="9" t="n"/>
      <c r="R403" s="8">
        <f>IF(NOT(OR(A403&lt;&gt;"",B403&lt;&gt;"",E403&lt;&gt;"")),"",IF(IF(A403="","SIN OBRA; ",IF(COUNTIF('Obras'!$A$2:$A$51,A403)=0,"OBRA NO ESTÁ EN OBRAS; ",""))&amp;IF(N(B403)=0,"SIN FECHA DE INICIO; ","")&amp;IF(D403="","SIN CAUSA; ","")&amp;IF(OR(H403&lt;&gt;"Sí",NOT(OR(J403="Correo",J403="Mensaje de texto",J403="Carta",J403="Aplicación / portal"))),"SIN AVISO POR ESCRITO AL CLIENTE; ","")&amp;IF(AND(N(B403)&gt;0,N(I403)&gt;0,N(I403)-N(B403)&gt;N('Ajustes'!$B$2)),"AVISO DESPUÉS DE AJUSTES; ","")&amp;IF(AND(D403="Decisión / selección del cliente",K403&lt;&gt;"Sí"),"DECISIÓN DEL CLIENTE - SIN VISTO BUENO ESCRITO; ","")&amp;IF(AND(D403="Material en espera",N(M403)=0),"MATERIAL EN ESPERA - SIN NUEVA FECHA; ","")&amp;IF(AND(N403="Sí",O403=""),"FALTA ORDEN DE CAMBIO - SIN NÚM.; ","")&amp;IF(F403="","DÍAS PERDIDOS EN BLANCO; ","")&amp;IF(AND(N(B403)&gt;0,C403="",TODAY()-N(B403)&gt;N('Ajustes'!$B$3)),"ABIERTO - SIN FECHA DE FIN; ","")="","",LEFT(IF(A403="","SIN OBRA; ",IF(COUNTIF('Obras'!$A$2:$A$51,A403)=0,"OBRA NO ESTÁ EN OBRAS; ",""))&amp;IF(N(B403)=0,"SIN FECHA DE INICIO; ","")&amp;IF(D403="","SIN CAUSA; ","")&amp;IF(OR(H403&lt;&gt;"Sí",NOT(OR(J403="Correo",J403="Mensaje de texto",J403="Carta",J403="Aplicación / portal"))),"SIN AVISO POR ESCRITO AL CLIENTE; ","")&amp;IF(AND(N(B403)&gt;0,N(I403)&gt;0,N(I403)-N(B403)&gt;N('Ajustes'!$B$2)),"AVISO DESPUÉS DE AJUSTES; ","")&amp;IF(AND(D403="Decisión / selección del cliente",K403&lt;&gt;"Sí"),"DECISIÓN DEL CLIENTE - SIN VISTO BUENO ESCRITO; ","")&amp;IF(AND(D403="Material en espera",N(M403)=0),"MATERIAL EN ESPERA - SIN NUEVA FECHA; ","")&amp;IF(AND(N403="Sí",O403=""),"FALTA ORDEN DE CAMBIO - SIN NÚM.; ","")&amp;IF(F403="","DÍAS PERDIDOS EN BLANCO; ","")&amp;IF(AND(N(B403)&gt;0,C403="",TODAY()-N(B403)&gt;N('Ajustes'!$B$3)),"ABIERTO - SIN FECHA DE FIN; ",""),LEN(IF(A403="","SIN OBRA; ",IF(COUNTIF('Obras'!$A$2:$A$51,A403)=0,"OBRA NO ESTÁ EN OBRAS; ",""))&amp;IF(N(B403)=0,"SIN FECHA DE INICIO; ","")&amp;IF(D403="","SIN CAUSA; ","")&amp;IF(OR(H403&lt;&gt;"Sí",NOT(OR(J403="Correo",J403="Mensaje de texto",J403="Carta",J403="Aplicación / portal"))),"SIN AVISO POR ESCRITO AL CLIENTE; ","")&amp;IF(AND(N(B403)&gt;0,N(I403)&gt;0,N(I403)-N(B403)&gt;N('Ajustes'!$B$2)),"AVISO DESPUÉS DE AJUSTES; ","")&amp;IF(AND(D403="Decisión / selección del cliente",K403&lt;&gt;"Sí"),"DECISIÓN DEL CLIENTE - SIN VISTO BUENO ESCRITO; ","")&amp;IF(AND(D403="Material en espera",N(M403)=0),"MATERIAL EN ESPERA - SIN NUEVA FECHA; ","")&amp;IF(AND(N403="Sí",O403=""),"FALTA ORDEN DE CAMBIO - SIN NÚM.; ","")&amp;IF(F403="","DÍAS PERDIDOS EN BLANCO; ","")&amp;IF(AND(N(B403)&gt;0,C403="",TODAY()-N(B403)&gt;N('Ajustes'!$B$3)),"ABIERTO - SIN FECHA DE FIN; ",""))-2)))</f>
        <v/>
      </c>
    </row>
    <row r="404">
      <c r="B404" s="7" t="n"/>
      <c r="C404" s="7" t="n"/>
      <c r="E404" s="8" t="n"/>
      <c r="G404" s="8" t="n"/>
      <c r="I404" s="7" t="n"/>
      <c r="M404" s="7" t="n"/>
      <c r="P404" s="9" t="n"/>
      <c r="R404" s="8">
        <f>IF(NOT(OR(A404&lt;&gt;"",B404&lt;&gt;"",E404&lt;&gt;"")),"",IF(IF(A404="","SIN OBRA; ",IF(COUNTIF('Obras'!$A$2:$A$51,A404)=0,"OBRA NO ESTÁ EN OBRAS; ",""))&amp;IF(N(B404)=0,"SIN FECHA DE INICIO; ","")&amp;IF(D404="","SIN CAUSA; ","")&amp;IF(OR(H404&lt;&gt;"Sí",NOT(OR(J404="Correo",J404="Mensaje de texto",J404="Carta",J404="Aplicación / portal"))),"SIN AVISO POR ESCRITO AL CLIENTE; ","")&amp;IF(AND(N(B404)&gt;0,N(I404)&gt;0,N(I404)-N(B404)&gt;N('Ajustes'!$B$2)),"AVISO DESPUÉS DE AJUSTES; ","")&amp;IF(AND(D404="Decisión / selección del cliente",K404&lt;&gt;"Sí"),"DECISIÓN DEL CLIENTE - SIN VISTO BUENO ESCRITO; ","")&amp;IF(AND(D404="Material en espera",N(M404)=0),"MATERIAL EN ESPERA - SIN NUEVA FECHA; ","")&amp;IF(AND(N404="Sí",O404=""),"FALTA ORDEN DE CAMBIO - SIN NÚM.; ","")&amp;IF(F404="","DÍAS PERDIDOS EN BLANCO; ","")&amp;IF(AND(N(B404)&gt;0,C404="",TODAY()-N(B404)&gt;N('Ajustes'!$B$3)),"ABIERTO - SIN FECHA DE FIN; ","")="","",LEFT(IF(A404="","SIN OBRA; ",IF(COUNTIF('Obras'!$A$2:$A$51,A404)=0,"OBRA NO ESTÁ EN OBRAS; ",""))&amp;IF(N(B404)=0,"SIN FECHA DE INICIO; ","")&amp;IF(D404="","SIN CAUSA; ","")&amp;IF(OR(H404&lt;&gt;"Sí",NOT(OR(J404="Correo",J404="Mensaje de texto",J404="Carta",J404="Aplicación / portal"))),"SIN AVISO POR ESCRITO AL CLIENTE; ","")&amp;IF(AND(N(B404)&gt;0,N(I404)&gt;0,N(I404)-N(B404)&gt;N('Ajustes'!$B$2)),"AVISO DESPUÉS DE AJUSTES; ","")&amp;IF(AND(D404="Decisión / selección del cliente",K404&lt;&gt;"Sí"),"DECISIÓN DEL CLIENTE - SIN VISTO BUENO ESCRITO; ","")&amp;IF(AND(D404="Material en espera",N(M404)=0),"MATERIAL EN ESPERA - SIN NUEVA FECHA; ","")&amp;IF(AND(N404="Sí",O404=""),"FALTA ORDEN DE CAMBIO - SIN NÚM.; ","")&amp;IF(F404="","DÍAS PERDIDOS EN BLANCO; ","")&amp;IF(AND(N(B404)&gt;0,C404="",TODAY()-N(B404)&gt;N('Ajustes'!$B$3)),"ABIERTO - SIN FECHA DE FIN; ",""),LEN(IF(A404="","SIN OBRA; ",IF(COUNTIF('Obras'!$A$2:$A$51,A404)=0,"OBRA NO ESTÁ EN OBRAS; ",""))&amp;IF(N(B404)=0,"SIN FECHA DE INICIO; ","")&amp;IF(D404="","SIN CAUSA; ","")&amp;IF(OR(H404&lt;&gt;"Sí",NOT(OR(J404="Correo",J404="Mensaje de texto",J404="Carta",J404="Aplicación / portal"))),"SIN AVISO POR ESCRITO AL CLIENTE; ","")&amp;IF(AND(N(B404)&gt;0,N(I404)&gt;0,N(I404)-N(B404)&gt;N('Ajustes'!$B$2)),"AVISO DESPUÉS DE AJUSTES; ","")&amp;IF(AND(D404="Decisión / selección del cliente",K404&lt;&gt;"Sí"),"DECISIÓN DEL CLIENTE - SIN VISTO BUENO ESCRITO; ","")&amp;IF(AND(D404="Material en espera",N(M404)=0),"MATERIAL EN ESPERA - SIN NUEVA FECHA; ","")&amp;IF(AND(N404="Sí",O404=""),"FALTA ORDEN DE CAMBIO - SIN NÚM.; ","")&amp;IF(F404="","DÍAS PERDIDOS EN BLANCO; ","")&amp;IF(AND(N(B404)&gt;0,C404="",TODAY()-N(B404)&gt;N('Ajustes'!$B$3)),"ABIERTO - SIN FECHA DE FIN; ",""))-2)))</f>
        <v/>
      </c>
    </row>
    <row r="405">
      <c r="B405" s="7" t="n"/>
      <c r="C405" s="7" t="n"/>
      <c r="E405" s="8" t="n"/>
      <c r="G405" s="8" t="n"/>
      <c r="I405" s="7" t="n"/>
      <c r="M405" s="7" t="n"/>
      <c r="P405" s="9" t="n"/>
      <c r="R405" s="8">
        <f>IF(NOT(OR(A405&lt;&gt;"",B405&lt;&gt;"",E405&lt;&gt;"")),"",IF(IF(A405="","SIN OBRA; ",IF(COUNTIF('Obras'!$A$2:$A$51,A405)=0,"OBRA NO ESTÁ EN OBRAS; ",""))&amp;IF(N(B405)=0,"SIN FECHA DE INICIO; ","")&amp;IF(D405="","SIN CAUSA; ","")&amp;IF(OR(H405&lt;&gt;"Sí",NOT(OR(J405="Correo",J405="Mensaje de texto",J405="Carta",J405="Aplicación / portal"))),"SIN AVISO POR ESCRITO AL CLIENTE; ","")&amp;IF(AND(N(B405)&gt;0,N(I405)&gt;0,N(I405)-N(B405)&gt;N('Ajustes'!$B$2)),"AVISO DESPUÉS DE AJUSTES; ","")&amp;IF(AND(D405="Decisión / selección del cliente",K405&lt;&gt;"Sí"),"DECISIÓN DEL CLIENTE - SIN VISTO BUENO ESCRITO; ","")&amp;IF(AND(D405="Material en espera",N(M405)=0),"MATERIAL EN ESPERA - SIN NUEVA FECHA; ","")&amp;IF(AND(N405="Sí",O405=""),"FALTA ORDEN DE CAMBIO - SIN NÚM.; ","")&amp;IF(F405="","DÍAS PERDIDOS EN BLANCO; ","")&amp;IF(AND(N(B405)&gt;0,C405="",TODAY()-N(B405)&gt;N('Ajustes'!$B$3)),"ABIERTO - SIN FECHA DE FIN; ","")="","",LEFT(IF(A405="","SIN OBRA; ",IF(COUNTIF('Obras'!$A$2:$A$51,A405)=0,"OBRA NO ESTÁ EN OBRAS; ",""))&amp;IF(N(B405)=0,"SIN FECHA DE INICIO; ","")&amp;IF(D405="","SIN CAUSA; ","")&amp;IF(OR(H405&lt;&gt;"Sí",NOT(OR(J405="Correo",J405="Mensaje de texto",J405="Carta",J405="Aplicación / portal"))),"SIN AVISO POR ESCRITO AL CLIENTE; ","")&amp;IF(AND(N(B405)&gt;0,N(I405)&gt;0,N(I405)-N(B405)&gt;N('Ajustes'!$B$2)),"AVISO DESPUÉS DE AJUSTES; ","")&amp;IF(AND(D405="Decisión / selección del cliente",K405&lt;&gt;"Sí"),"DECISIÓN DEL CLIENTE - SIN VISTO BUENO ESCRITO; ","")&amp;IF(AND(D405="Material en espera",N(M405)=0),"MATERIAL EN ESPERA - SIN NUEVA FECHA; ","")&amp;IF(AND(N405="Sí",O405=""),"FALTA ORDEN DE CAMBIO - SIN NÚM.; ","")&amp;IF(F405="","DÍAS PERDIDOS EN BLANCO; ","")&amp;IF(AND(N(B405)&gt;0,C405="",TODAY()-N(B405)&gt;N('Ajustes'!$B$3)),"ABIERTO - SIN FECHA DE FIN; ",""),LEN(IF(A405="","SIN OBRA; ",IF(COUNTIF('Obras'!$A$2:$A$51,A405)=0,"OBRA NO ESTÁ EN OBRAS; ",""))&amp;IF(N(B405)=0,"SIN FECHA DE INICIO; ","")&amp;IF(D405="","SIN CAUSA; ","")&amp;IF(OR(H405&lt;&gt;"Sí",NOT(OR(J405="Correo",J405="Mensaje de texto",J405="Carta",J405="Aplicación / portal"))),"SIN AVISO POR ESCRITO AL CLIENTE; ","")&amp;IF(AND(N(B405)&gt;0,N(I405)&gt;0,N(I405)-N(B405)&gt;N('Ajustes'!$B$2)),"AVISO DESPUÉS DE AJUSTES; ","")&amp;IF(AND(D405="Decisión / selección del cliente",K405&lt;&gt;"Sí"),"DECISIÓN DEL CLIENTE - SIN VISTO BUENO ESCRITO; ","")&amp;IF(AND(D405="Material en espera",N(M405)=0),"MATERIAL EN ESPERA - SIN NUEVA FECHA; ","")&amp;IF(AND(N405="Sí",O405=""),"FALTA ORDEN DE CAMBIO - SIN NÚM.; ","")&amp;IF(F405="","DÍAS PERDIDOS EN BLANCO; ","")&amp;IF(AND(N(B405)&gt;0,C405="",TODAY()-N(B405)&gt;N('Ajustes'!$B$3)),"ABIERTO - SIN FECHA DE FIN; ",""))-2)))</f>
        <v/>
      </c>
    </row>
    <row r="406">
      <c r="B406" s="7" t="n"/>
      <c r="C406" s="7" t="n"/>
      <c r="E406" s="8" t="n"/>
      <c r="G406" s="8" t="n"/>
      <c r="I406" s="7" t="n"/>
      <c r="M406" s="7" t="n"/>
      <c r="P406" s="9" t="n"/>
      <c r="R406" s="8">
        <f>IF(NOT(OR(A406&lt;&gt;"",B406&lt;&gt;"",E406&lt;&gt;"")),"",IF(IF(A406="","SIN OBRA; ",IF(COUNTIF('Obras'!$A$2:$A$51,A406)=0,"OBRA NO ESTÁ EN OBRAS; ",""))&amp;IF(N(B406)=0,"SIN FECHA DE INICIO; ","")&amp;IF(D406="","SIN CAUSA; ","")&amp;IF(OR(H406&lt;&gt;"Sí",NOT(OR(J406="Correo",J406="Mensaje de texto",J406="Carta",J406="Aplicación / portal"))),"SIN AVISO POR ESCRITO AL CLIENTE; ","")&amp;IF(AND(N(B406)&gt;0,N(I406)&gt;0,N(I406)-N(B406)&gt;N('Ajustes'!$B$2)),"AVISO DESPUÉS DE AJUSTES; ","")&amp;IF(AND(D406="Decisión / selección del cliente",K406&lt;&gt;"Sí"),"DECISIÓN DEL CLIENTE - SIN VISTO BUENO ESCRITO; ","")&amp;IF(AND(D406="Material en espera",N(M406)=0),"MATERIAL EN ESPERA - SIN NUEVA FECHA; ","")&amp;IF(AND(N406="Sí",O406=""),"FALTA ORDEN DE CAMBIO - SIN NÚM.; ","")&amp;IF(F406="","DÍAS PERDIDOS EN BLANCO; ","")&amp;IF(AND(N(B406)&gt;0,C406="",TODAY()-N(B406)&gt;N('Ajustes'!$B$3)),"ABIERTO - SIN FECHA DE FIN; ","")="","",LEFT(IF(A406="","SIN OBRA; ",IF(COUNTIF('Obras'!$A$2:$A$51,A406)=0,"OBRA NO ESTÁ EN OBRAS; ",""))&amp;IF(N(B406)=0,"SIN FECHA DE INICIO; ","")&amp;IF(D406="","SIN CAUSA; ","")&amp;IF(OR(H406&lt;&gt;"Sí",NOT(OR(J406="Correo",J406="Mensaje de texto",J406="Carta",J406="Aplicación / portal"))),"SIN AVISO POR ESCRITO AL CLIENTE; ","")&amp;IF(AND(N(B406)&gt;0,N(I406)&gt;0,N(I406)-N(B406)&gt;N('Ajustes'!$B$2)),"AVISO DESPUÉS DE AJUSTES; ","")&amp;IF(AND(D406="Decisión / selección del cliente",K406&lt;&gt;"Sí"),"DECISIÓN DEL CLIENTE - SIN VISTO BUENO ESCRITO; ","")&amp;IF(AND(D406="Material en espera",N(M406)=0),"MATERIAL EN ESPERA - SIN NUEVA FECHA; ","")&amp;IF(AND(N406="Sí",O406=""),"FALTA ORDEN DE CAMBIO - SIN NÚM.; ","")&amp;IF(F406="","DÍAS PERDIDOS EN BLANCO; ","")&amp;IF(AND(N(B406)&gt;0,C406="",TODAY()-N(B406)&gt;N('Ajustes'!$B$3)),"ABIERTO - SIN FECHA DE FIN; ",""),LEN(IF(A406="","SIN OBRA; ",IF(COUNTIF('Obras'!$A$2:$A$51,A406)=0,"OBRA NO ESTÁ EN OBRAS; ",""))&amp;IF(N(B406)=0,"SIN FECHA DE INICIO; ","")&amp;IF(D406="","SIN CAUSA; ","")&amp;IF(OR(H406&lt;&gt;"Sí",NOT(OR(J406="Correo",J406="Mensaje de texto",J406="Carta",J406="Aplicación / portal"))),"SIN AVISO POR ESCRITO AL CLIENTE; ","")&amp;IF(AND(N(B406)&gt;0,N(I406)&gt;0,N(I406)-N(B406)&gt;N('Ajustes'!$B$2)),"AVISO DESPUÉS DE AJUSTES; ","")&amp;IF(AND(D406="Decisión / selección del cliente",K406&lt;&gt;"Sí"),"DECISIÓN DEL CLIENTE - SIN VISTO BUENO ESCRITO; ","")&amp;IF(AND(D406="Material en espera",N(M406)=0),"MATERIAL EN ESPERA - SIN NUEVA FECHA; ","")&amp;IF(AND(N406="Sí",O406=""),"FALTA ORDEN DE CAMBIO - SIN NÚM.; ","")&amp;IF(F406="","DÍAS PERDIDOS EN BLANCO; ","")&amp;IF(AND(N(B406)&gt;0,C406="",TODAY()-N(B406)&gt;N('Ajustes'!$B$3)),"ABIERTO - SIN FECHA DE FIN; ",""))-2)))</f>
        <v/>
      </c>
    </row>
    <row r="407">
      <c r="B407" s="7" t="n"/>
      <c r="C407" s="7" t="n"/>
      <c r="E407" s="8" t="n"/>
      <c r="G407" s="8" t="n"/>
      <c r="I407" s="7" t="n"/>
      <c r="M407" s="7" t="n"/>
      <c r="P407" s="9" t="n"/>
      <c r="R407" s="8">
        <f>IF(NOT(OR(A407&lt;&gt;"",B407&lt;&gt;"",E407&lt;&gt;"")),"",IF(IF(A407="","SIN OBRA; ",IF(COUNTIF('Obras'!$A$2:$A$51,A407)=0,"OBRA NO ESTÁ EN OBRAS; ",""))&amp;IF(N(B407)=0,"SIN FECHA DE INICIO; ","")&amp;IF(D407="","SIN CAUSA; ","")&amp;IF(OR(H407&lt;&gt;"Sí",NOT(OR(J407="Correo",J407="Mensaje de texto",J407="Carta",J407="Aplicación / portal"))),"SIN AVISO POR ESCRITO AL CLIENTE; ","")&amp;IF(AND(N(B407)&gt;0,N(I407)&gt;0,N(I407)-N(B407)&gt;N('Ajustes'!$B$2)),"AVISO DESPUÉS DE AJUSTES; ","")&amp;IF(AND(D407="Decisión / selección del cliente",K407&lt;&gt;"Sí"),"DECISIÓN DEL CLIENTE - SIN VISTO BUENO ESCRITO; ","")&amp;IF(AND(D407="Material en espera",N(M407)=0),"MATERIAL EN ESPERA - SIN NUEVA FECHA; ","")&amp;IF(AND(N407="Sí",O407=""),"FALTA ORDEN DE CAMBIO - SIN NÚM.; ","")&amp;IF(F407="","DÍAS PERDIDOS EN BLANCO; ","")&amp;IF(AND(N(B407)&gt;0,C407="",TODAY()-N(B407)&gt;N('Ajustes'!$B$3)),"ABIERTO - SIN FECHA DE FIN; ","")="","",LEFT(IF(A407="","SIN OBRA; ",IF(COUNTIF('Obras'!$A$2:$A$51,A407)=0,"OBRA NO ESTÁ EN OBRAS; ",""))&amp;IF(N(B407)=0,"SIN FECHA DE INICIO; ","")&amp;IF(D407="","SIN CAUSA; ","")&amp;IF(OR(H407&lt;&gt;"Sí",NOT(OR(J407="Correo",J407="Mensaje de texto",J407="Carta",J407="Aplicación / portal"))),"SIN AVISO POR ESCRITO AL CLIENTE; ","")&amp;IF(AND(N(B407)&gt;0,N(I407)&gt;0,N(I407)-N(B407)&gt;N('Ajustes'!$B$2)),"AVISO DESPUÉS DE AJUSTES; ","")&amp;IF(AND(D407="Decisión / selección del cliente",K407&lt;&gt;"Sí"),"DECISIÓN DEL CLIENTE - SIN VISTO BUENO ESCRITO; ","")&amp;IF(AND(D407="Material en espera",N(M407)=0),"MATERIAL EN ESPERA - SIN NUEVA FECHA; ","")&amp;IF(AND(N407="Sí",O407=""),"FALTA ORDEN DE CAMBIO - SIN NÚM.; ","")&amp;IF(F407="","DÍAS PERDIDOS EN BLANCO; ","")&amp;IF(AND(N(B407)&gt;0,C407="",TODAY()-N(B407)&gt;N('Ajustes'!$B$3)),"ABIERTO - SIN FECHA DE FIN; ",""),LEN(IF(A407="","SIN OBRA; ",IF(COUNTIF('Obras'!$A$2:$A$51,A407)=0,"OBRA NO ESTÁ EN OBRAS; ",""))&amp;IF(N(B407)=0,"SIN FECHA DE INICIO; ","")&amp;IF(D407="","SIN CAUSA; ","")&amp;IF(OR(H407&lt;&gt;"Sí",NOT(OR(J407="Correo",J407="Mensaje de texto",J407="Carta",J407="Aplicación / portal"))),"SIN AVISO POR ESCRITO AL CLIENTE; ","")&amp;IF(AND(N(B407)&gt;0,N(I407)&gt;0,N(I407)-N(B407)&gt;N('Ajustes'!$B$2)),"AVISO DESPUÉS DE AJUSTES; ","")&amp;IF(AND(D407="Decisión / selección del cliente",K407&lt;&gt;"Sí"),"DECISIÓN DEL CLIENTE - SIN VISTO BUENO ESCRITO; ","")&amp;IF(AND(D407="Material en espera",N(M407)=0),"MATERIAL EN ESPERA - SIN NUEVA FECHA; ","")&amp;IF(AND(N407="Sí",O407=""),"FALTA ORDEN DE CAMBIO - SIN NÚM.; ","")&amp;IF(F407="","DÍAS PERDIDOS EN BLANCO; ","")&amp;IF(AND(N(B407)&gt;0,C407="",TODAY()-N(B407)&gt;N('Ajustes'!$B$3)),"ABIERTO - SIN FECHA DE FIN; ",""))-2)))</f>
        <v/>
      </c>
    </row>
    <row r="408">
      <c r="B408" s="7" t="n"/>
      <c r="C408" s="7" t="n"/>
      <c r="E408" s="8" t="n"/>
      <c r="G408" s="8" t="n"/>
      <c r="I408" s="7" t="n"/>
      <c r="M408" s="7" t="n"/>
      <c r="P408" s="9" t="n"/>
      <c r="R408" s="8">
        <f>IF(NOT(OR(A408&lt;&gt;"",B408&lt;&gt;"",E408&lt;&gt;"")),"",IF(IF(A408="","SIN OBRA; ",IF(COUNTIF('Obras'!$A$2:$A$51,A408)=0,"OBRA NO ESTÁ EN OBRAS; ",""))&amp;IF(N(B408)=0,"SIN FECHA DE INICIO; ","")&amp;IF(D408="","SIN CAUSA; ","")&amp;IF(OR(H408&lt;&gt;"Sí",NOT(OR(J408="Correo",J408="Mensaje de texto",J408="Carta",J408="Aplicación / portal"))),"SIN AVISO POR ESCRITO AL CLIENTE; ","")&amp;IF(AND(N(B408)&gt;0,N(I408)&gt;0,N(I408)-N(B408)&gt;N('Ajustes'!$B$2)),"AVISO DESPUÉS DE AJUSTES; ","")&amp;IF(AND(D408="Decisión / selección del cliente",K408&lt;&gt;"Sí"),"DECISIÓN DEL CLIENTE - SIN VISTO BUENO ESCRITO; ","")&amp;IF(AND(D408="Material en espera",N(M408)=0),"MATERIAL EN ESPERA - SIN NUEVA FECHA; ","")&amp;IF(AND(N408="Sí",O408=""),"FALTA ORDEN DE CAMBIO - SIN NÚM.; ","")&amp;IF(F408="","DÍAS PERDIDOS EN BLANCO; ","")&amp;IF(AND(N(B408)&gt;0,C408="",TODAY()-N(B408)&gt;N('Ajustes'!$B$3)),"ABIERTO - SIN FECHA DE FIN; ","")="","",LEFT(IF(A408="","SIN OBRA; ",IF(COUNTIF('Obras'!$A$2:$A$51,A408)=0,"OBRA NO ESTÁ EN OBRAS; ",""))&amp;IF(N(B408)=0,"SIN FECHA DE INICIO; ","")&amp;IF(D408="","SIN CAUSA; ","")&amp;IF(OR(H408&lt;&gt;"Sí",NOT(OR(J408="Correo",J408="Mensaje de texto",J408="Carta",J408="Aplicación / portal"))),"SIN AVISO POR ESCRITO AL CLIENTE; ","")&amp;IF(AND(N(B408)&gt;0,N(I408)&gt;0,N(I408)-N(B408)&gt;N('Ajustes'!$B$2)),"AVISO DESPUÉS DE AJUSTES; ","")&amp;IF(AND(D408="Decisión / selección del cliente",K408&lt;&gt;"Sí"),"DECISIÓN DEL CLIENTE - SIN VISTO BUENO ESCRITO; ","")&amp;IF(AND(D408="Material en espera",N(M408)=0),"MATERIAL EN ESPERA - SIN NUEVA FECHA; ","")&amp;IF(AND(N408="Sí",O408=""),"FALTA ORDEN DE CAMBIO - SIN NÚM.; ","")&amp;IF(F408="","DÍAS PERDIDOS EN BLANCO; ","")&amp;IF(AND(N(B408)&gt;0,C408="",TODAY()-N(B408)&gt;N('Ajustes'!$B$3)),"ABIERTO - SIN FECHA DE FIN; ",""),LEN(IF(A408="","SIN OBRA; ",IF(COUNTIF('Obras'!$A$2:$A$51,A408)=0,"OBRA NO ESTÁ EN OBRAS; ",""))&amp;IF(N(B408)=0,"SIN FECHA DE INICIO; ","")&amp;IF(D408="","SIN CAUSA; ","")&amp;IF(OR(H408&lt;&gt;"Sí",NOT(OR(J408="Correo",J408="Mensaje de texto",J408="Carta",J408="Aplicación / portal"))),"SIN AVISO POR ESCRITO AL CLIENTE; ","")&amp;IF(AND(N(B408)&gt;0,N(I408)&gt;0,N(I408)-N(B408)&gt;N('Ajustes'!$B$2)),"AVISO DESPUÉS DE AJUSTES; ","")&amp;IF(AND(D408="Decisión / selección del cliente",K408&lt;&gt;"Sí"),"DECISIÓN DEL CLIENTE - SIN VISTO BUENO ESCRITO; ","")&amp;IF(AND(D408="Material en espera",N(M408)=0),"MATERIAL EN ESPERA - SIN NUEVA FECHA; ","")&amp;IF(AND(N408="Sí",O408=""),"FALTA ORDEN DE CAMBIO - SIN NÚM.; ","")&amp;IF(F408="","DÍAS PERDIDOS EN BLANCO; ","")&amp;IF(AND(N(B408)&gt;0,C408="",TODAY()-N(B408)&gt;N('Ajustes'!$B$3)),"ABIERTO - SIN FECHA DE FIN; ",""))-2)))</f>
        <v/>
      </c>
    </row>
    <row r="409">
      <c r="B409" s="7" t="n"/>
      <c r="C409" s="7" t="n"/>
      <c r="E409" s="8" t="n"/>
      <c r="G409" s="8" t="n"/>
      <c r="I409" s="7" t="n"/>
      <c r="M409" s="7" t="n"/>
      <c r="P409" s="9" t="n"/>
      <c r="R409" s="8">
        <f>IF(NOT(OR(A409&lt;&gt;"",B409&lt;&gt;"",E409&lt;&gt;"")),"",IF(IF(A409="","SIN OBRA; ",IF(COUNTIF('Obras'!$A$2:$A$51,A409)=0,"OBRA NO ESTÁ EN OBRAS; ",""))&amp;IF(N(B409)=0,"SIN FECHA DE INICIO; ","")&amp;IF(D409="","SIN CAUSA; ","")&amp;IF(OR(H409&lt;&gt;"Sí",NOT(OR(J409="Correo",J409="Mensaje de texto",J409="Carta",J409="Aplicación / portal"))),"SIN AVISO POR ESCRITO AL CLIENTE; ","")&amp;IF(AND(N(B409)&gt;0,N(I409)&gt;0,N(I409)-N(B409)&gt;N('Ajustes'!$B$2)),"AVISO DESPUÉS DE AJUSTES; ","")&amp;IF(AND(D409="Decisión / selección del cliente",K409&lt;&gt;"Sí"),"DECISIÓN DEL CLIENTE - SIN VISTO BUENO ESCRITO; ","")&amp;IF(AND(D409="Material en espera",N(M409)=0),"MATERIAL EN ESPERA - SIN NUEVA FECHA; ","")&amp;IF(AND(N409="Sí",O409=""),"FALTA ORDEN DE CAMBIO - SIN NÚM.; ","")&amp;IF(F409="","DÍAS PERDIDOS EN BLANCO; ","")&amp;IF(AND(N(B409)&gt;0,C409="",TODAY()-N(B409)&gt;N('Ajustes'!$B$3)),"ABIERTO - SIN FECHA DE FIN; ","")="","",LEFT(IF(A409="","SIN OBRA; ",IF(COUNTIF('Obras'!$A$2:$A$51,A409)=0,"OBRA NO ESTÁ EN OBRAS; ",""))&amp;IF(N(B409)=0,"SIN FECHA DE INICIO; ","")&amp;IF(D409="","SIN CAUSA; ","")&amp;IF(OR(H409&lt;&gt;"Sí",NOT(OR(J409="Correo",J409="Mensaje de texto",J409="Carta",J409="Aplicación / portal"))),"SIN AVISO POR ESCRITO AL CLIENTE; ","")&amp;IF(AND(N(B409)&gt;0,N(I409)&gt;0,N(I409)-N(B409)&gt;N('Ajustes'!$B$2)),"AVISO DESPUÉS DE AJUSTES; ","")&amp;IF(AND(D409="Decisión / selección del cliente",K409&lt;&gt;"Sí"),"DECISIÓN DEL CLIENTE - SIN VISTO BUENO ESCRITO; ","")&amp;IF(AND(D409="Material en espera",N(M409)=0),"MATERIAL EN ESPERA - SIN NUEVA FECHA; ","")&amp;IF(AND(N409="Sí",O409=""),"FALTA ORDEN DE CAMBIO - SIN NÚM.; ","")&amp;IF(F409="","DÍAS PERDIDOS EN BLANCO; ","")&amp;IF(AND(N(B409)&gt;0,C409="",TODAY()-N(B409)&gt;N('Ajustes'!$B$3)),"ABIERTO - SIN FECHA DE FIN; ",""),LEN(IF(A409="","SIN OBRA; ",IF(COUNTIF('Obras'!$A$2:$A$51,A409)=0,"OBRA NO ESTÁ EN OBRAS; ",""))&amp;IF(N(B409)=0,"SIN FECHA DE INICIO; ","")&amp;IF(D409="","SIN CAUSA; ","")&amp;IF(OR(H409&lt;&gt;"Sí",NOT(OR(J409="Correo",J409="Mensaje de texto",J409="Carta",J409="Aplicación / portal"))),"SIN AVISO POR ESCRITO AL CLIENTE; ","")&amp;IF(AND(N(B409)&gt;0,N(I409)&gt;0,N(I409)-N(B409)&gt;N('Ajustes'!$B$2)),"AVISO DESPUÉS DE AJUSTES; ","")&amp;IF(AND(D409="Decisión / selección del cliente",K409&lt;&gt;"Sí"),"DECISIÓN DEL CLIENTE - SIN VISTO BUENO ESCRITO; ","")&amp;IF(AND(D409="Material en espera",N(M409)=0),"MATERIAL EN ESPERA - SIN NUEVA FECHA; ","")&amp;IF(AND(N409="Sí",O409=""),"FALTA ORDEN DE CAMBIO - SIN NÚM.; ","")&amp;IF(F409="","DÍAS PERDIDOS EN BLANCO; ","")&amp;IF(AND(N(B409)&gt;0,C409="",TODAY()-N(B409)&gt;N('Ajustes'!$B$3)),"ABIERTO - SIN FECHA DE FIN; ",""))-2)))</f>
        <v/>
      </c>
    </row>
    <row r="410">
      <c r="B410" s="7" t="n"/>
      <c r="C410" s="7" t="n"/>
      <c r="E410" s="8" t="n"/>
      <c r="G410" s="8" t="n"/>
      <c r="I410" s="7" t="n"/>
      <c r="M410" s="7" t="n"/>
      <c r="P410" s="9" t="n"/>
      <c r="R410" s="8">
        <f>IF(NOT(OR(A410&lt;&gt;"",B410&lt;&gt;"",E410&lt;&gt;"")),"",IF(IF(A410="","SIN OBRA; ",IF(COUNTIF('Obras'!$A$2:$A$51,A410)=0,"OBRA NO ESTÁ EN OBRAS; ",""))&amp;IF(N(B410)=0,"SIN FECHA DE INICIO; ","")&amp;IF(D410="","SIN CAUSA; ","")&amp;IF(OR(H410&lt;&gt;"Sí",NOT(OR(J410="Correo",J410="Mensaje de texto",J410="Carta",J410="Aplicación / portal"))),"SIN AVISO POR ESCRITO AL CLIENTE; ","")&amp;IF(AND(N(B410)&gt;0,N(I410)&gt;0,N(I410)-N(B410)&gt;N('Ajustes'!$B$2)),"AVISO DESPUÉS DE AJUSTES; ","")&amp;IF(AND(D410="Decisión / selección del cliente",K410&lt;&gt;"Sí"),"DECISIÓN DEL CLIENTE - SIN VISTO BUENO ESCRITO; ","")&amp;IF(AND(D410="Material en espera",N(M410)=0),"MATERIAL EN ESPERA - SIN NUEVA FECHA; ","")&amp;IF(AND(N410="Sí",O410=""),"FALTA ORDEN DE CAMBIO - SIN NÚM.; ","")&amp;IF(F410="","DÍAS PERDIDOS EN BLANCO; ","")&amp;IF(AND(N(B410)&gt;0,C410="",TODAY()-N(B410)&gt;N('Ajustes'!$B$3)),"ABIERTO - SIN FECHA DE FIN; ","")="","",LEFT(IF(A410="","SIN OBRA; ",IF(COUNTIF('Obras'!$A$2:$A$51,A410)=0,"OBRA NO ESTÁ EN OBRAS; ",""))&amp;IF(N(B410)=0,"SIN FECHA DE INICIO; ","")&amp;IF(D410="","SIN CAUSA; ","")&amp;IF(OR(H410&lt;&gt;"Sí",NOT(OR(J410="Correo",J410="Mensaje de texto",J410="Carta",J410="Aplicación / portal"))),"SIN AVISO POR ESCRITO AL CLIENTE; ","")&amp;IF(AND(N(B410)&gt;0,N(I410)&gt;0,N(I410)-N(B410)&gt;N('Ajustes'!$B$2)),"AVISO DESPUÉS DE AJUSTES; ","")&amp;IF(AND(D410="Decisión / selección del cliente",K410&lt;&gt;"Sí"),"DECISIÓN DEL CLIENTE - SIN VISTO BUENO ESCRITO; ","")&amp;IF(AND(D410="Material en espera",N(M410)=0),"MATERIAL EN ESPERA - SIN NUEVA FECHA; ","")&amp;IF(AND(N410="Sí",O410=""),"FALTA ORDEN DE CAMBIO - SIN NÚM.; ","")&amp;IF(F410="","DÍAS PERDIDOS EN BLANCO; ","")&amp;IF(AND(N(B410)&gt;0,C410="",TODAY()-N(B410)&gt;N('Ajustes'!$B$3)),"ABIERTO - SIN FECHA DE FIN; ",""),LEN(IF(A410="","SIN OBRA; ",IF(COUNTIF('Obras'!$A$2:$A$51,A410)=0,"OBRA NO ESTÁ EN OBRAS; ",""))&amp;IF(N(B410)=0,"SIN FECHA DE INICIO; ","")&amp;IF(D410="","SIN CAUSA; ","")&amp;IF(OR(H410&lt;&gt;"Sí",NOT(OR(J410="Correo",J410="Mensaje de texto",J410="Carta",J410="Aplicación / portal"))),"SIN AVISO POR ESCRITO AL CLIENTE; ","")&amp;IF(AND(N(B410)&gt;0,N(I410)&gt;0,N(I410)-N(B410)&gt;N('Ajustes'!$B$2)),"AVISO DESPUÉS DE AJUSTES; ","")&amp;IF(AND(D410="Decisión / selección del cliente",K410&lt;&gt;"Sí"),"DECISIÓN DEL CLIENTE - SIN VISTO BUENO ESCRITO; ","")&amp;IF(AND(D410="Material en espera",N(M410)=0),"MATERIAL EN ESPERA - SIN NUEVA FECHA; ","")&amp;IF(AND(N410="Sí",O410=""),"FALTA ORDEN DE CAMBIO - SIN NÚM.; ","")&amp;IF(F410="","DÍAS PERDIDOS EN BLANCO; ","")&amp;IF(AND(N(B410)&gt;0,C410="",TODAY()-N(B410)&gt;N('Ajustes'!$B$3)),"ABIERTO - SIN FECHA DE FIN; ",""))-2)))</f>
        <v/>
      </c>
    </row>
    <row r="411">
      <c r="B411" s="7" t="n"/>
      <c r="C411" s="7" t="n"/>
      <c r="E411" s="8" t="n"/>
      <c r="G411" s="8" t="n"/>
      <c r="I411" s="7" t="n"/>
      <c r="M411" s="7" t="n"/>
      <c r="P411" s="9" t="n"/>
      <c r="R411" s="8">
        <f>IF(NOT(OR(A411&lt;&gt;"",B411&lt;&gt;"",E411&lt;&gt;"")),"",IF(IF(A411="","SIN OBRA; ",IF(COUNTIF('Obras'!$A$2:$A$51,A411)=0,"OBRA NO ESTÁ EN OBRAS; ",""))&amp;IF(N(B411)=0,"SIN FECHA DE INICIO; ","")&amp;IF(D411="","SIN CAUSA; ","")&amp;IF(OR(H411&lt;&gt;"Sí",NOT(OR(J411="Correo",J411="Mensaje de texto",J411="Carta",J411="Aplicación / portal"))),"SIN AVISO POR ESCRITO AL CLIENTE; ","")&amp;IF(AND(N(B411)&gt;0,N(I411)&gt;0,N(I411)-N(B411)&gt;N('Ajustes'!$B$2)),"AVISO DESPUÉS DE AJUSTES; ","")&amp;IF(AND(D411="Decisión / selección del cliente",K411&lt;&gt;"Sí"),"DECISIÓN DEL CLIENTE - SIN VISTO BUENO ESCRITO; ","")&amp;IF(AND(D411="Material en espera",N(M411)=0),"MATERIAL EN ESPERA - SIN NUEVA FECHA; ","")&amp;IF(AND(N411="Sí",O411=""),"FALTA ORDEN DE CAMBIO - SIN NÚM.; ","")&amp;IF(F411="","DÍAS PERDIDOS EN BLANCO; ","")&amp;IF(AND(N(B411)&gt;0,C411="",TODAY()-N(B411)&gt;N('Ajustes'!$B$3)),"ABIERTO - SIN FECHA DE FIN; ","")="","",LEFT(IF(A411="","SIN OBRA; ",IF(COUNTIF('Obras'!$A$2:$A$51,A411)=0,"OBRA NO ESTÁ EN OBRAS; ",""))&amp;IF(N(B411)=0,"SIN FECHA DE INICIO; ","")&amp;IF(D411="","SIN CAUSA; ","")&amp;IF(OR(H411&lt;&gt;"Sí",NOT(OR(J411="Correo",J411="Mensaje de texto",J411="Carta",J411="Aplicación / portal"))),"SIN AVISO POR ESCRITO AL CLIENTE; ","")&amp;IF(AND(N(B411)&gt;0,N(I411)&gt;0,N(I411)-N(B411)&gt;N('Ajustes'!$B$2)),"AVISO DESPUÉS DE AJUSTES; ","")&amp;IF(AND(D411="Decisión / selección del cliente",K411&lt;&gt;"Sí"),"DECISIÓN DEL CLIENTE - SIN VISTO BUENO ESCRITO; ","")&amp;IF(AND(D411="Material en espera",N(M411)=0),"MATERIAL EN ESPERA - SIN NUEVA FECHA; ","")&amp;IF(AND(N411="Sí",O411=""),"FALTA ORDEN DE CAMBIO - SIN NÚM.; ","")&amp;IF(F411="","DÍAS PERDIDOS EN BLANCO; ","")&amp;IF(AND(N(B411)&gt;0,C411="",TODAY()-N(B411)&gt;N('Ajustes'!$B$3)),"ABIERTO - SIN FECHA DE FIN; ",""),LEN(IF(A411="","SIN OBRA; ",IF(COUNTIF('Obras'!$A$2:$A$51,A411)=0,"OBRA NO ESTÁ EN OBRAS; ",""))&amp;IF(N(B411)=0,"SIN FECHA DE INICIO; ","")&amp;IF(D411="","SIN CAUSA; ","")&amp;IF(OR(H411&lt;&gt;"Sí",NOT(OR(J411="Correo",J411="Mensaje de texto",J411="Carta",J411="Aplicación / portal"))),"SIN AVISO POR ESCRITO AL CLIENTE; ","")&amp;IF(AND(N(B411)&gt;0,N(I411)&gt;0,N(I411)-N(B411)&gt;N('Ajustes'!$B$2)),"AVISO DESPUÉS DE AJUSTES; ","")&amp;IF(AND(D411="Decisión / selección del cliente",K411&lt;&gt;"Sí"),"DECISIÓN DEL CLIENTE - SIN VISTO BUENO ESCRITO; ","")&amp;IF(AND(D411="Material en espera",N(M411)=0),"MATERIAL EN ESPERA - SIN NUEVA FECHA; ","")&amp;IF(AND(N411="Sí",O411=""),"FALTA ORDEN DE CAMBIO - SIN NÚM.; ","")&amp;IF(F411="","DÍAS PERDIDOS EN BLANCO; ","")&amp;IF(AND(N(B411)&gt;0,C411="",TODAY()-N(B411)&gt;N('Ajustes'!$B$3)),"ABIERTO - SIN FECHA DE FIN; ",""))-2)))</f>
        <v/>
      </c>
    </row>
    <row r="412">
      <c r="B412" s="7" t="n"/>
      <c r="C412" s="7" t="n"/>
      <c r="E412" s="8" t="n"/>
      <c r="G412" s="8" t="n"/>
      <c r="I412" s="7" t="n"/>
      <c r="M412" s="7" t="n"/>
      <c r="P412" s="9" t="n"/>
      <c r="R412" s="8">
        <f>IF(NOT(OR(A412&lt;&gt;"",B412&lt;&gt;"",E412&lt;&gt;"")),"",IF(IF(A412="","SIN OBRA; ",IF(COUNTIF('Obras'!$A$2:$A$51,A412)=0,"OBRA NO ESTÁ EN OBRAS; ",""))&amp;IF(N(B412)=0,"SIN FECHA DE INICIO; ","")&amp;IF(D412="","SIN CAUSA; ","")&amp;IF(OR(H412&lt;&gt;"Sí",NOT(OR(J412="Correo",J412="Mensaje de texto",J412="Carta",J412="Aplicación / portal"))),"SIN AVISO POR ESCRITO AL CLIENTE; ","")&amp;IF(AND(N(B412)&gt;0,N(I412)&gt;0,N(I412)-N(B412)&gt;N('Ajustes'!$B$2)),"AVISO DESPUÉS DE AJUSTES; ","")&amp;IF(AND(D412="Decisión / selección del cliente",K412&lt;&gt;"Sí"),"DECISIÓN DEL CLIENTE - SIN VISTO BUENO ESCRITO; ","")&amp;IF(AND(D412="Material en espera",N(M412)=0),"MATERIAL EN ESPERA - SIN NUEVA FECHA; ","")&amp;IF(AND(N412="Sí",O412=""),"FALTA ORDEN DE CAMBIO - SIN NÚM.; ","")&amp;IF(F412="","DÍAS PERDIDOS EN BLANCO; ","")&amp;IF(AND(N(B412)&gt;0,C412="",TODAY()-N(B412)&gt;N('Ajustes'!$B$3)),"ABIERTO - SIN FECHA DE FIN; ","")="","",LEFT(IF(A412="","SIN OBRA; ",IF(COUNTIF('Obras'!$A$2:$A$51,A412)=0,"OBRA NO ESTÁ EN OBRAS; ",""))&amp;IF(N(B412)=0,"SIN FECHA DE INICIO; ","")&amp;IF(D412="","SIN CAUSA; ","")&amp;IF(OR(H412&lt;&gt;"Sí",NOT(OR(J412="Correo",J412="Mensaje de texto",J412="Carta",J412="Aplicación / portal"))),"SIN AVISO POR ESCRITO AL CLIENTE; ","")&amp;IF(AND(N(B412)&gt;0,N(I412)&gt;0,N(I412)-N(B412)&gt;N('Ajustes'!$B$2)),"AVISO DESPUÉS DE AJUSTES; ","")&amp;IF(AND(D412="Decisión / selección del cliente",K412&lt;&gt;"Sí"),"DECISIÓN DEL CLIENTE - SIN VISTO BUENO ESCRITO; ","")&amp;IF(AND(D412="Material en espera",N(M412)=0),"MATERIAL EN ESPERA - SIN NUEVA FECHA; ","")&amp;IF(AND(N412="Sí",O412=""),"FALTA ORDEN DE CAMBIO - SIN NÚM.; ","")&amp;IF(F412="","DÍAS PERDIDOS EN BLANCO; ","")&amp;IF(AND(N(B412)&gt;0,C412="",TODAY()-N(B412)&gt;N('Ajustes'!$B$3)),"ABIERTO - SIN FECHA DE FIN; ",""),LEN(IF(A412="","SIN OBRA; ",IF(COUNTIF('Obras'!$A$2:$A$51,A412)=0,"OBRA NO ESTÁ EN OBRAS; ",""))&amp;IF(N(B412)=0,"SIN FECHA DE INICIO; ","")&amp;IF(D412="","SIN CAUSA; ","")&amp;IF(OR(H412&lt;&gt;"Sí",NOT(OR(J412="Correo",J412="Mensaje de texto",J412="Carta",J412="Aplicación / portal"))),"SIN AVISO POR ESCRITO AL CLIENTE; ","")&amp;IF(AND(N(B412)&gt;0,N(I412)&gt;0,N(I412)-N(B412)&gt;N('Ajustes'!$B$2)),"AVISO DESPUÉS DE AJUSTES; ","")&amp;IF(AND(D412="Decisión / selección del cliente",K412&lt;&gt;"Sí"),"DECISIÓN DEL CLIENTE - SIN VISTO BUENO ESCRITO; ","")&amp;IF(AND(D412="Material en espera",N(M412)=0),"MATERIAL EN ESPERA - SIN NUEVA FECHA; ","")&amp;IF(AND(N412="Sí",O412=""),"FALTA ORDEN DE CAMBIO - SIN NÚM.; ","")&amp;IF(F412="","DÍAS PERDIDOS EN BLANCO; ","")&amp;IF(AND(N(B412)&gt;0,C412="",TODAY()-N(B412)&gt;N('Ajustes'!$B$3)),"ABIERTO - SIN FECHA DE FIN; ",""))-2)))</f>
        <v/>
      </c>
    </row>
    <row r="413">
      <c r="B413" s="7" t="n"/>
      <c r="C413" s="7" t="n"/>
      <c r="E413" s="8" t="n"/>
      <c r="G413" s="8" t="n"/>
      <c r="I413" s="7" t="n"/>
      <c r="M413" s="7" t="n"/>
      <c r="P413" s="9" t="n"/>
      <c r="R413" s="8">
        <f>IF(NOT(OR(A413&lt;&gt;"",B413&lt;&gt;"",E413&lt;&gt;"")),"",IF(IF(A413="","SIN OBRA; ",IF(COUNTIF('Obras'!$A$2:$A$51,A413)=0,"OBRA NO ESTÁ EN OBRAS; ",""))&amp;IF(N(B413)=0,"SIN FECHA DE INICIO; ","")&amp;IF(D413="","SIN CAUSA; ","")&amp;IF(OR(H413&lt;&gt;"Sí",NOT(OR(J413="Correo",J413="Mensaje de texto",J413="Carta",J413="Aplicación / portal"))),"SIN AVISO POR ESCRITO AL CLIENTE; ","")&amp;IF(AND(N(B413)&gt;0,N(I413)&gt;0,N(I413)-N(B413)&gt;N('Ajustes'!$B$2)),"AVISO DESPUÉS DE AJUSTES; ","")&amp;IF(AND(D413="Decisión / selección del cliente",K413&lt;&gt;"Sí"),"DECISIÓN DEL CLIENTE - SIN VISTO BUENO ESCRITO; ","")&amp;IF(AND(D413="Material en espera",N(M413)=0),"MATERIAL EN ESPERA - SIN NUEVA FECHA; ","")&amp;IF(AND(N413="Sí",O413=""),"FALTA ORDEN DE CAMBIO - SIN NÚM.; ","")&amp;IF(F413="","DÍAS PERDIDOS EN BLANCO; ","")&amp;IF(AND(N(B413)&gt;0,C413="",TODAY()-N(B413)&gt;N('Ajustes'!$B$3)),"ABIERTO - SIN FECHA DE FIN; ","")="","",LEFT(IF(A413="","SIN OBRA; ",IF(COUNTIF('Obras'!$A$2:$A$51,A413)=0,"OBRA NO ESTÁ EN OBRAS; ",""))&amp;IF(N(B413)=0,"SIN FECHA DE INICIO; ","")&amp;IF(D413="","SIN CAUSA; ","")&amp;IF(OR(H413&lt;&gt;"Sí",NOT(OR(J413="Correo",J413="Mensaje de texto",J413="Carta",J413="Aplicación / portal"))),"SIN AVISO POR ESCRITO AL CLIENTE; ","")&amp;IF(AND(N(B413)&gt;0,N(I413)&gt;0,N(I413)-N(B413)&gt;N('Ajustes'!$B$2)),"AVISO DESPUÉS DE AJUSTES; ","")&amp;IF(AND(D413="Decisión / selección del cliente",K413&lt;&gt;"Sí"),"DECISIÓN DEL CLIENTE - SIN VISTO BUENO ESCRITO; ","")&amp;IF(AND(D413="Material en espera",N(M413)=0),"MATERIAL EN ESPERA - SIN NUEVA FECHA; ","")&amp;IF(AND(N413="Sí",O413=""),"FALTA ORDEN DE CAMBIO - SIN NÚM.; ","")&amp;IF(F413="","DÍAS PERDIDOS EN BLANCO; ","")&amp;IF(AND(N(B413)&gt;0,C413="",TODAY()-N(B413)&gt;N('Ajustes'!$B$3)),"ABIERTO - SIN FECHA DE FIN; ",""),LEN(IF(A413="","SIN OBRA; ",IF(COUNTIF('Obras'!$A$2:$A$51,A413)=0,"OBRA NO ESTÁ EN OBRAS; ",""))&amp;IF(N(B413)=0,"SIN FECHA DE INICIO; ","")&amp;IF(D413="","SIN CAUSA; ","")&amp;IF(OR(H413&lt;&gt;"Sí",NOT(OR(J413="Correo",J413="Mensaje de texto",J413="Carta",J413="Aplicación / portal"))),"SIN AVISO POR ESCRITO AL CLIENTE; ","")&amp;IF(AND(N(B413)&gt;0,N(I413)&gt;0,N(I413)-N(B413)&gt;N('Ajustes'!$B$2)),"AVISO DESPUÉS DE AJUSTES; ","")&amp;IF(AND(D413="Decisión / selección del cliente",K413&lt;&gt;"Sí"),"DECISIÓN DEL CLIENTE - SIN VISTO BUENO ESCRITO; ","")&amp;IF(AND(D413="Material en espera",N(M413)=0),"MATERIAL EN ESPERA - SIN NUEVA FECHA; ","")&amp;IF(AND(N413="Sí",O413=""),"FALTA ORDEN DE CAMBIO - SIN NÚM.; ","")&amp;IF(F413="","DÍAS PERDIDOS EN BLANCO; ","")&amp;IF(AND(N(B413)&gt;0,C413="",TODAY()-N(B413)&gt;N('Ajustes'!$B$3)),"ABIERTO - SIN FECHA DE FIN; ",""))-2)))</f>
        <v/>
      </c>
    </row>
    <row r="414">
      <c r="B414" s="7" t="n"/>
      <c r="C414" s="7" t="n"/>
      <c r="E414" s="8" t="n"/>
      <c r="G414" s="8" t="n"/>
      <c r="I414" s="7" t="n"/>
      <c r="M414" s="7" t="n"/>
      <c r="P414" s="9" t="n"/>
      <c r="R414" s="8">
        <f>IF(NOT(OR(A414&lt;&gt;"",B414&lt;&gt;"",E414&lt;&gt;"")),"",IF(IF(A414="","SIN OBRA; ",IF(COUNTIF('Obras'!$A$2:$A$51,A414)=0,"OBRA NO ESTÁ EN OBRAS; ",""))&amp;IF(N(B414)=0,"SIN FECHA DE INICIO; ","")&amp;IF(D414="","SIN CAUSA; ","")&amp;IF(OR(H414&lt;&gt;"Sí",NOT(OR(J414="Correo",J414="Mensaje de texto",J414="Carta",J414="Aplicación / portal"))),"SIN AVISO POR ESCRITO AL CLIENTE; ","")&amp;IF(AND(N(B414)&gt;0,N(I414)&gt;0,N(I414)-N(B414)&gt;N('Ajustes'!$B$2)),"AVISO DESPUÉS DE AJUSTES; ","")&amp;IF(AND(D414="Decisión / selección del cliente",K414&lt;&gt;"Sí"),"DECISIÓN DEL CLIENTE - SIN VISTO BUENO ESCRITO; ","")&amp;IF(AND(D414="Material en espera",N(M414)=0),"MATERIAL EN ESPERA - SIN NUEVA FECHA; ","")&amp;IF(AND(N414="Sí",O414=""),"FALTA ORDEN DE CAMBIO - SIN NÚM.; ","")&amp;IF(F414="","DÍAS PERDIDOS EN BLANCO; ","")&amp;IF(AND(N(B414)&gt;0,C414="",TODAY()-N(B414)&gt;N('Ajustes'!$B$3)),"ABIERTO - SIN FECHA DE FIN; ","")="","",LEFT(IF(A414="","SIN OBRA; ",IF(COUNTIF('Obras'!$A$2:$A$51,A414)=0,"OBRA NO ESTÁ EN OBRAS; ",""))&amp;IF(N(B414)=0,"SIN FECHA DE INICIO; ","")&amp;IF(D414="","SIN CAUSA; ","")&amp;IF(OR(H414&lt;&gt;"Sí",NOT(OR(J414="Correo",J414="Mensaje de texto",J414="Carta",J414="Aplicación / portal"))),"SIN AVISO POR ESCRITO AL CLIENTE; ","")&amp;IF(AND(N(B414)&gt;0,N(I414)&gt;0,N(I414)-N(B414)&gt;N('Ajustes'!$B$2)),"AVISO DESPUÉS DE AJUSTES; ","")&amp;IF(AND(D414="Decisión / selección del cliente",K414&lt;&gt;"Sí"),"DECISIÓN DEL CLIENTE - SIN VISTO BUENO ESCRITO; ","")&amp;IF(AND(D414="Material en espera",N(M414)=0),"MATERIAL EN ESPERA - SIN NUEVA FECHA; ","")&amp;IF(AND(N414="Sí",O414=""),"FALTA ORDEN DE CAMBIO - SIN NÚM.; ","")&amp;IF(F414="","DÍAS PERDIDOS EN BLANCO; ","")&amp;IF(AND(N(B414)&gt;0,C414="",TODAY()-N(B414)&gt;N('Ajustes'!$B$3)),"ABIERTO - SIN FECHA DE FIN; ",""),LEN(IF(A414="","SIN OBRA; ",IF(COUNTIF('Obras'!$A$2:$A$51,A414)=0,"OBRA NO ESTÁ EN OBRAS; ",""))&amp;IF(N(B414)=0,"SIN FECHA DE INICIO; ","")&amp;IF(D414="","SIN CAUSA; ","")&amp;IF(OR(H414&lt;&gt;"Sí",NOT(OR(J414="Correo",J414="Mensaje de texto",J414="Carta",J414="Aplicación / portal"))),"SIN AVISO POR ESCRITO AL CLIENTE; ","")&amp;IF(AND(N(B414)&gt;0,N(I414)&gt;0,N(I414)-N(B414)&gt;N('Ajustes'!$B$2)),"AVISO DESPUÉS DE AJUSTES; ","")&amp;IF(AND(D414="Decisión / selección del cliente",K414&lt;&gt;"Sí"),"DECISIÓN DEL CLIENTE - SIN VISTO BUENO ESCRITO; ","")&amp;IF(AND(D414="Material en espera",N(M414)=0),"MATERIAL EN ESPERA - SIN NUEVA FECHA; ","")&amp;IF(AND(N414="Sí",O414=""),"FALTA ORDEN DE CAMBIO - SIN NÚM.; ","")&amp;IF(F414="","DÍAS PERDIDOS EN BLANCO; ","")&amp;IF(AND(N(B414)&gt;0,C414="",TODAY()-N(B414)&gt;N('Ajustes'!$B$3)),"ABIERTO - SIN FECHA DE FIN; ",""))-2)))</f>
        <v/>
      </c>
    </row>
    <row r="415">
      <c r="B415" s="7" t="n"/>
      <c r="C415" s="7" t="n"/>
      <c r="E415" s="8" t="n"/>
      <c r="G415" s="8" t="n"/>
      <c r="I415" s="7" t="n"/>
      <c r="M415" s="7" t="n"/>
      <c r="P415" s="9" t="n"/>
      <c r="R415" s="8">
        <f>IF(NOT(OR(A415&lt;&gt;"",B415&lt;&gt;"",E415&lt;&gt;"")),"",IF(IF(A415="","SIN OBRA; ",IF(COUNTIF('Obras'!$A$2:$A$51,A415)=0,"OBRA NO ESTÁ EN OBRAS; ",""))&amp;IF(N(B415)=0,"SIN FECHA DE INICIO; ","")&amp;IF(D415="","SIN CAUSA; ","")&amp;IF(OR(H415&lt;&gt;"Sí",NOT(OR(J415="Correo",J415="Mensaje de texto",J415="Carta",J415="Aplicación / portal"))),"SIN AVISO POR ESCRITO AL CLIENTE; ","")&amp;IF(AND(N(B415)&gt;0,N(I415)&gt;0,N(I415)-N(B415)&gt;N('Ajustes'!$B$2)),"AVISO DESPUÉS DE AJUSTES; ","")&amp;IF(AND(D415="Decisión / selección del cliente",K415&lt;&gt;"Sí"),"DECISIÓN DEL CLIENTE - SIN VISTO BUENO ESCRITO; ","")&amp;IF(AND(D415="Material en espera",N(M415)=0),"MATERIAL EN ESPERA - SIN NUEVA FECHA; ","")&amp;IF(AND(N415="Sí",O415=""),"FALTA ORDEN DE CAMBIO - SIN NÚM.; ","")&amp;IF(F415="","DÍAS PERDIDOS EN BLANCO; ","")&amp;IF(AND(N(B415)&gt;0,C415="",TODAY()-N(B415)&gt;N('Ajustes'!$B$3)),"ABIERTO - SIN FECHA DE FIN; ","")="","",LEFT(IF(A415="","SIN OBRA; ",IF(COUNTIF('Obras'!$A$2:$A$51,A415)=0,"OBRA NO ESTÁ EN OBRAS; ",""))&amp;IF(N(B415)=0,"SIN FECHA DE INICIO; ","")&amp;IF(D415="","SIN CAUSA; ","")&amp;IF(OR(H415&lt;&gt;"Sí",NOT(OR(J415="Correo",J415="Mensaje de texto",J415="Carta",J415="Aplicación / portal"))),"SIN AVISO POR ESCRITO AL CLIENTE; ","")&amp;IF(AND(N(B415)&gt;0,N(I415)&gt;0,N(I415)-N(B415)&gt;N('Ajustes'!$B$2)),"AVISO DESPUÉS DE AJUSTES; ","")&amp;IF(AND(D415="Decisión / selección del cliente",K415&lt;&gt;"Sí"),"DECISIÓN DEL CLIENTE - SIN VISTO BUENO ESCRITO; ","")&amp;IF(AND(D415="Material en espera",N(M415)=0),"MATERIAL EN ESPERA - SIN NUEVA FECHA; ","")&amp;IF(AND(N415="Sí",O415=""),"FALTA ORDEN DE CAMBIO - SIN NÚM.; ","")&amp;IF(F415="","DÍAS PERDIDOS EN BLANCO; ","")&amp;IF(AND(N(B415)&gt;0,C415="",TODAY()-N(B415)&gt;N('Ajustes'!$B$3)),"ABIERTO - SIN FECHA DE FIN; ",""),LEN(IF(A415="","SIN OBRA; ",IF(COUNTIF('Obras'!$A$2:$A$51,A415)=0,"OBRA NO ESTÁ EN OBRAS; ",""))&amp;IF(N(B415)=0,"SIN FECHA DE INICIO; ","")&amp;IF(D415="","SIN CAUSA; ","")&amp;IF(OR(H415&lt;&gt;"Sí",NOT(OR(J415="Correo",J415="Mensaje de texto",J415="Carta",J415="Aplicación / portal"))),"SIN AVISO POR ESCRITO AL CLIENTE; ","")&amp;IF(AND(N(B415)&gt;0,N(I415)&gt;0,N(I415)-N(B415)&gt;N('Ajustes'!$B$2)),"AVISO DESPUÉS DE AJUSTES; ","")&amp;IF(AND(D415="Decisión / selección del cliente",K415&lt;&gt;"Sí"),"DECISIÓN DEL CLIENTE - SIN VISTO BUENO ESCRITO; ","")&amp;IF(AND(D415="Material en espera",N(M415)=0),"MATERIAL EN ESPERA - SIN NUEVA FECHA; ","")&amp;IF(AND(N415="Sí",O415=""),"FALTA ORDEN DE CAMBIO - SIN NÚM.; ","")&amp;IF(F415="","DÍAS PERDIDOS EN BLANCO; ","")&amp;IF(AND(N(B415)&gt;0,C415="",TODAY()-N(B415)&gt;N('Ajustes'!$B$3)),"ABIERTO - SIN FECHA DE FIN; ",""))-2)))</f>
        <v/>
      </c>
    </row>
    <row r="416">
      <c r="B416" s="7" t="n"/>
      <c r="C416" s="7" t="n"/>
      <c r="E416" s="8" t="n"/>
      <c r="G416" s="8" t="n"/>
      <c r="I416" s="7" t="n"/>
      <c r="M416" s="7" t="n"/>
      <c r="P416" s="9" t="n"/>
      <c r="R416" s="8">
        <f>IF(NOT(OR(A416&lt;&gt;"",B416&lt;&gt;"",E416&lt;&gt;"")),"",IF(IF(A416="","SIN OBRA; ",IF(COUNTIF('Obras'!$A$2:$A$51,A416)=0,"OBRA NO ESTÁ EN OBRAS; ",""))&amp;IF(N(B416)=0,"SIN FECHA DE INICIO; ","")&amp;IF(D416="","SIN CAUSA; ","")&amp;IF(OR(H416&lt;&gt;"Sí",NOT(OR(J416="Correo",J416="Mensaje de texto",J416="Carta",J416="Aplicación / portal"))),"SIN AVISO POR ESCRITO AL CLIENTE; ","")&amp;IF(AND(N(B416)&gt;0,N(I416)&gt;0,N(I416)-N(B416)&gt;N('Ajustes'!$B$2)),"AVISO DESPUÉS DE AJUSTES; ","")&amp;IF(AND(D416="Decisión / selección del cliente",K416&lt;&gt;"Sí"),"DECISIÓN DEL CLIENTE - SIN VISTO BUENO ESCRITO; ","")&amp;IF(AND(D416="Material en espera",N(M416)=0),"MATERIAL EN ESPERA - SIN NUEVA FECHA; ","")&amp;IF(AND(N416="Sí",O416=""),"FALTA ORDEN DE CAMBIO - SIN NÚM.; ","")&amp;IF(F416="","DÍAS PERDIDOS EN BLANCO; ","")&amp;IF(AND(N(B416)&gt;0,C416="",TODAY()-N(B416)&gt;N('Ajustes'!$B$3)),"ABIERTO - SIN FECHA DE FIN; ","")="","",LEFT(IF(A416="","SIN OBRA; ",IF(COUNTIF('Obras'!$A$2:$A$51,A416)=0,"OBRA NO ESTÁ EN OBRAS; ",""))&amp;IF(N(B416)=0,"SIN FECHA DE INICIO; ","")&amp;IF(D416="","SIN CAUSA; ","")&amp;IF(OR(H416&lt;&gt;"Sí",NOT(OR(J416="Correo",J416="Mensaje de texto",J416="Carta",J416="Aplicación / portal"))),"SIN AVISO POR ESCRITO AL CLIENTE; ","")&amp;IF(AND(N(B416)&gt;0,N(I416)&gt;0,N(I416)-N(B416)&gt;N('Ajustes'!$B$2)),"AVISO DESPUÉS DE AJUSTES; ","")&amp;IF(AND(D416="Decisión / selección del cliente",K416&lt;&gt;"Sí"),"DECISIÓN DEL CLIENTE - SIN VISTO BUENO ESCRITO; ","")&amp;IF(AND(D416="Material en espera",N(M416)=0),"MATERIAL EN ESPERA - SIN NUEVA FECHA; ","")&amp;IF(AND(N416="Sí",O416=""),"FALTA ORDEN DE CAMBIO - SIN NÚM.; ","")&amp;IF(F416="","DÍAS PERDIDOS EN BLANCO; ","")&amp;IF(AND(N(B416)&gt;0,C416="",TODAY()-N(B416)&gt;N('Ajustes'!$B$3)),"ABIERTO - SIN FECHA DE FIN; ",""),LEN(IF(A416="","SIN OBRA; ",IF(COUNTIF('Obras'!$A$2:$A$51,A416)=0,"OBRA NO ESTÁ EN OBRAS; ",""))&amp;IF(N(B416)=0,"SIN FECHA DE INICIO; ","")&amp;IF(D416="","SIN CAUSA; ","")&amp;IF(OR(H416&lt;&gt;"Sí",NOT(OR(J416="Correo",J416="Mensaje de texto",J416="Carta",J416="Aplicación / portal"))),"SIN AVISO POR ESCRITO AL CLIENTE; ","")&amp;IF(AND(N(B416)&gt;0,N(I416)&gt;0,N(I416)-N(B416)&gt;N('Ajustes'!$B$2)),"AVISO DESPUÉS DE AJUSTES; ","")&amp;IF(AND(D416="Decisión / selección del cliente",K416&lt;&gt;"Sí"),"DECISIÓN DEL CLIENTE - SIN VISTO BUENO ESCRITO; ","")&amp;IF(AND(D416="Material en espera",N(M416)=0),"MATERIAL EN ESPERA - SIN NUEVA FECHA; ","")&amp;IF(AND(N416="Sí",O416=""),"FALTA ORDEN DE CAMBIO - SIN NÚM.; ","")&amp;IF(F416="","DÍAS PERDIDOS EN BLANCO; ","")&amp;IF(AND(N(B416)&gt;0,C416="",TODAY()-N(B416)&gt;N('Ajustes'!$B$3)),"ABIERTO - SIN FECHA DE FIN; ",""))-2)))</f>
        <v/>
      </c>
    </row>
    <row r="417">
      <c r="B417" s="7" t="n"/>
      <c r="C417" s="7" t="n"/>
      <c r="E417" s="8" t="n"/>
      <c r="G417" s="8" t="n"/>
      <c r="I417" s="7" t="n"/>
      <c r="M417" s="7" t="n"/>
      <c r="P417" s="9" t="n"/>
      <c r="R417" s="8">
        <f>IF(NOT(OR(A417&lt;&gt;"",B417&lt;&gt;"",E417&lt;&gt;"")),"",IF(IF(A417="","SIN OBRA; ",IF(COUNTIF('Obras'!$A$2:$A$51,A417)=0,"OBRA NO ESTÁ EN OBRAS; ",""))&amp;IF(N(B417)=0,"SIN FECHA DE INICIO; ","")&amp;IF(D417="","SIN CAUSA; ","")&amp;IF(OR(H417&lt;&gt;"Sí",NOT(OR(J417="Correo",J417="Mensaje de texto",J417="Carta",J417="Aplicación / portal"))),"SIN AVISO POR ESCRITO AL CLIENTE; ","")&amp;IF(AND(N(B417)&gt;0,N(I417)&gt;0,N(I417)-N(B417)&gt;N('Ajustes'!$B$2)),"AVISO DESPUÉS DE AJUSTES; ","")&amp;IF(AND(D417="Decisión / selección del cliente",K417&lt;&gt;"Sí"),"DECISIÓN DEL CLIENTE - SIN VISTO BUENO ESCRITO; ","")&amp;IF(AND(D417="Material en espera",N(M417)=0),"MATERIAL EN ESPERA - SIN NUEVA FECHA; ","")&amp;IF(AND(N417="Sí",O417=""),"FALTA ORDEN DE CAMBIO - SIN NÚM.; ","")&amp;IF(F417="","DÍAS PERDIDOS EN BLANCO; ","")&amp;IF(AND(N(B417)&gt;0,C417="",TODAY()-N(B417)&gt;N('Ajustes'!$B$3)),"ABIERTO - SIN FECHA DE FIN; ","")="","",LEFT(IF(A417="","SIN OBRA; ",IF(COUNTIF('Obras'!$A$2:$A$51,A417)=0,"OBRA NO ESTÁ EN OBRAS; ",""))&amp;IF(N(B417)=0,"SIN FECHA DE INICIO; ","")&amp;IF(D417="","SIN CAUSA; ","")&amp;IF(OR(H417&lt;&gt;"Sí",NOT(OR(J417="Correo",J417="Mensaje de texto",J417="Carta",J417="Aplicación / portal"))),"SIN AVISO POR ESCRITO AL CLIENTE; ","")&amp;IF(AND(N(B417)&gt;0,N(I417)&gt;0,N(I417)-N(B417)&gt;N('Ajustes'!$B$2)),"AVISO DESPUÉS DE AJUSTES; ","")&amp;IF(AND(D417="Decisión / selección del cliente",K417&lt;&gt;"Sí"),"DECISIÓN DEL CLIENTE - SIN VISTO BUENO ESCRITO; ","")&amp;IF(AND(D417="Material en espera",N(M417)=0),"MATERIAL EN ESPERA - SIN NUEVA FECHA; ","")&amp;IF(AND(N417="Sí",O417=""),"FALTA ORDEN DE CAMBIO - SIN NÚM.; ","")&amp;IF(F417="","DÍAS PERDIDOS EN BLANCO; ","")&amp;IF(AND(N(B417)&gt;0,C417="",TODAY()-N(B417)&gt;N('Ajustes'!$B$3)),"ABIERTO - SIN FECHA DE FIN; ",""),LEN(IF(A417="","SIN OBRA; ",IF(COUNTIF('Obras'!$A$2:$A$51,A417)=0,"OBRA NO ESTÁ EN OBRAS; ",""))&amp;IF(N(B417)=0,"SIN FECHA DE INICIO; ","")&amp;IF(D417="","SIN CAUSA; ","")&amp;IF(OR(H417&lt;&gt;"Sí",NOT(OR(J417="Correo",J417="Mensaje de texto",J417="Carta",J417="Aplicación / portal"))),"SIN AVISO POR ESCRITO AL CLIENTE; ","")&amp;IF(AND(N(B417)&gt;0,N(I417)&gt;0,N(I417)-N(B417)&gt;N('Ajustes'!$B$2)),"AVISO DESPUÉS DE AJUSTES; ","")&amp;IF(AND(D417="Decisión / selección del cliente",K417&lt;&gt;"Sí"),"DECISIÓN DEL CLIENTE - SIN VISTO BUENO ESCRITO; ","")&amp;IF(AND(D417="Material en espera",N(M417)=0),"MATERIAL EN ESPERA - SIN NUEVA FECHA; ","")&amp;IF(AND(N417="Sí",O417=""),"FALTA ORDEN DE CAMBIO - SIN NÚM.; ","")&amp;IF(F417="","DÍAS PERDIDOS EN BLANCO; ","")&amp;IF(AND(N(B417)&gt;0,C417="",TODAY()-N(B417)&gt;N('Ajustes'!$B$3)),"ABIERTO - SIN FECHA DE FIN; ",""))-2)))</f>
        <v/>
      </c>
    </row>
    <row r="418">
      <c r="B418" s="7" t="n"/>
      <c r="C418" s="7" t="n"/>
      <c r="E418" s="8" t="n"/>
      <c r="G418" s="8" t="n"/>
      <c r="I418" s="7" t="n"/>
      <c r="M418" s="7" t="n"/>
      <c r="P418" s="9" t="n"/>
      <c r="R418" s="8">
        <f>IF(NOT(OR(A418&lt;&gt;"",B418&lt;&gt;"",E418&lt;&gt;"")),"",IF(IF(A418="","SIN OBRA; ",IF(COUNTIF('Obras'!$A$2:$A$51,A418)=0,"OBRA NO ESTÁ EN OBRAS; ",""))&amp;IF(N(B418)=0,"SIN FECHA DE INICIO; ","")&amp;IF(D418="","SIN CAUSA; ","")&amp;IF(OR(H418&lt;&gt;"Sí",NOT(OR(J418="Correo",J418="Mensaje de texto",J418="Carta",J418="Aplicación / portal"))),"SIN AVISO POR ESCRITO AL CLIENTE; ","")&amp;IF(AND(N(B418)&gt;0,N(I418)&gt;0,N(I418)-N(B418)&gt;N('Ajustes'!$B$2)),"AVISO DESPUÉS DE AJUSTES; ","")&amp;IF(AND(D418="Decisión / selección del cliente",K418&lt;&gt;"Sí"),"DECISIÓN DEL CLIENTE - SIN VISTO BUENO ESCRITO; ","")&amp;IF(AND(D418="Material en espera",N(M418)=0),"MATERIAL EN ESPERA - SIN NUEVA FECHA; ","")&amp;IF(AND(N418="Sí",O418=""),"FALTA ORDEN DE CAMBIO - SIN NÚM.; ","")&amp;IF(F418="","DÍAS PERDIDOS EN BLANCO; ","")&amp;IF(AND(N(B418)&gt;0,C418="",TODAY()-N(B418)&gt;N('Ajustes'!$B$3)),"ABIERTO - SIN FECHA DE FIN; ","")="","",LEFT(IF(A418="","SIN OBRA; ",IF(COUNTIF('Obras'!$A$2:$A$51,A418)=0,"OBRA NO ESTÁ EN OBRAS; ",""))&amp;IF(N(B418)=0,"SIN FECHA DE INICIO; ","")&amp;IF(D418="","SIN CAUSA; ","")&amp;IF(OR(H418&lt;&gt;"Sí",NOT(OR(J418="Correo",J418="Mensaje de texto",J418="Carta",J418="Aplicación / portal"))),"SIN AVISO POR ESCRITO AL CLIENTE; ","")&amp;IF(AND(N(B418)&gt;0,N(I418)&gt;0,N(I418)-N(B418)&gt;N('Ajustes'!$B$2)),"AVISO DESPUÉS DE AJUSTES; ","")&amp;IF(AND(D418="Decisión / selección del cliente",K418&lt;&gt;"Sí"),"DECISIÓN DEL CLIENTE - SIN VISTO BUENO ESCRITO; ","")&amp;IF(AND(D418="Material en espera",N(M418)=0),"MATERIAL EN ESPERA - SIN NUEVA FECHA; ","")&amp;IF(AND(N418="Sí",O418=""),"FALTA ORDEN DE CAMBIO - SIN NÚM.; ","")&amp;IF(F418="","DÍAS PERDIDOS EN BLANCO; ","")&amp;IF(AND(N(B418)&gt;0,C418="",TODAY()-N(B418)&gt;N('Ajustes'!$B$3)),"ABIERTO - SIN FECHA DE FIN; ",""),LEN(IF(A418="","SIN OBRA; ",IF(COUNTIF('Obras'!$A$2:$A$51,A418)=0,"OBRA NO ESTÁ EN OBRAS; ",""))&amp;IF(N(B418)=0,"SIN FECHA DE INICIO; ","")&amp;IF(D418="","SIN CAUSA; ","")&amp;IF(OR(H418&lt;&gt;"Sí",NOT(OR(J418="Correo",J418="Mensaje de texto",J418="Carta",J418="Aplicación / portal"))),"SIN AVISO POR ESCRITO AL CLIENTE; ","")&amp;IF(AND(N(B418)&gt;0,N(I418)&gt;0,N(I418)-N(B418)&gt;N('Ajustes'!$B$2)),"AVISO DESPUÉS DE AJUSTES; ","")&amp;IF(AND(D418="Decisión / selección del cliente",K418&lt;&gt;"Sí"),"DECISIÓN DEL CLIENTE - SIN VISTO BUENO ESCRITO; ","")&amp;IF(AND(D418="Material en espera",N(M418)=0),"MATERIAL EN ESPERA - SIN NUEVA FECHA; ","")&amp;IF(AND(N418="Sí",O418=""),"FALTA ORDEN DE CAMBIO - SIN NÚM.; ","")&amp;IF(F418="","DÍAS PERDIDOS EN BLANCO; ","")&amp;IF(AND(N(B418)&gt;0,C418="",TODAY()-N(B418)&gt;N('Ajustes'!$B$3)),"ABIERTO - SIN FECHA DE FIN; ",""))-2)))</f>
        <v/>
      </c>
    </row>
    <row r="419">
      <c r="B419" s="7" t="n"/>
      <c r="C419" s="7" t="n"/>
      <c r="E419" s="8" t="n"/>
      <c r="G419" s="8" t="n"/>
      <c r="I419" s="7" t="n"/>
      <c r="M419" s="7" t="n"/>
      <c r="P419" s="9" t="n"/>
      <c r="R419" s="8">
        <f>IF(NOT(OR(A419&lt;&gt;"",B419&lt;&gt;"",E419&lt;&gt;"")),"",IF(IF(A419="","SIN OBRA; ",IF(COUNTIF('Obras'!$A$2:$A$51,A419)=0,"OBRA NO ESTÁ EN OBRAS; ",""))&amp;IF(N(B419)=0,"SIN FECHA DE INICIO; ","")&amp;IF(D419="","SIN CAUSA; ","")&amp;IF(OR(H419&lt;&gt;"Sí",NOT(OR(J419="Correo",J419="Mensaje de texto",J419="Carta",J419="Aplicación / portal"))),"SIN AVISO POR ESCRITO AL CLIENTE; ","")&amp;IF(AND(N(B419)&gt;0,N(I419)&gt;0,N(I419)-N(B419)&gt;N('Ajustes'!$B$2)),"AVISO DESPUÉS DE AJUSTES; ","")&amp;IF(AND(D419="Decisión / selección del cliente",K419&lt;&gt;"Sí"),"DECISIÓN DEL CLIENTE - SIN VISTO BUENO ESCRITO; ","")&amp;IF(AND(D419="Material en espera",N(M419)=0),"MATERIAL EN ESPERA - SIN NUEVA FECHA; ","")&amp;IF(AND(N419="Sí",O419=""),"FALTA ORDEN DE CAMBIO - SIN NÚM.; ","")&amp;IF(F419="","DÍAS PERDIDOS EN BLANCO; ","")&amp;IF(AND(N(B419)&gt;0,C419="",TODAY()-N(B419)&gt;N('Ajustes'!$B$3)),"ABIERTO - SIN FECHA DE FIN; ","")="","",LEFT(IF(A419="","SIN OBRA; ",IF(COUNTIF('Obras'!$A$2:$A$51,A419)=0,"OBRA NO ESTÁ EN OBRAS; ",""))&amp;IF(N(B419)=0,"SIN FECHA DE INICIO; ","")&amp;IF(D419="","SIN CAUSA; ","")&amp;IF(OR(H419&lt;&gt;"Sí",NOT(OR(J419="Correo",J419="Mensaje de texto",J419="Carta",J419="Aplicación / portal"))),"SIN AVISO POR ESCRITO AL CLIENTE; ","")&amp;IF(AND(N(B419)&gt;0,N(I419)&gt;0,N(I419)-N(B419)&gt;N('Ajustes'!$B$2)),"AVISO DESPUÉS DE AJUSTES; ","")&amp;IF(AND(D419="Decisión / selección del cliente",K419&lt;&gt;"Sí"),"DECISIÓN DEL CLIENTE - SIN VISTO BUENO ESCRITO; ","")&amp;IF(AND(D419="Material en espera",N(M419)=0),"MATERIAL EN ESPERA - SIN NUEVA FECHA; ","")&amp;IF(AND(N419="Sí",O419=""),"FALTA ORDEN DE CAMBIO - SIN NÚM.; ","")&amp;IF(F419="","DÍAS PERDIDOS EN BLANCO; ","")&amp;IF(AND(N(B419)&gt;0,C419="",TODAY()-N(B419)&gt;N('Ajustes'!$B$3)),"ABIERTO - SIN FECHA DE FIN; ",""),LEN(IF(A419="","SIN OBRA; ",IF(COUNTIF('Obras'!$A$2:$A$51,A419)=0,"OBRA NO ESTÁ EN OBRAS; ",""))&amp;IF(N(B419)=0,"SIN FECHA DE INICIO; ","")&amp;IF(D419="","SIN CAUSA; ","")&amp;IF(OR(H419&lt;&gt;"Sí",NOT(OR(J419="Correo",J419="Mensaje de texto",J419="Carta",J419="Aplicación / portal"))),"SIN AVISO POR ESCRITO AL CLIENTE; ","")&amp;IF(AND(N(B419)&gt;0,N(I419)&gt;0,N(I419)-N(B419)&gt;N('Ajustes'!$B$2)),"AVISO DESPUÉS DE AJUSTES; ","")&amp;IF(AND(D419="Decisión / selección del cliente",K419&lt;&gt;"Sí"),"DECISIÓN DEL CLIENTE - SIN VISTO BUENO ESCRITO; ","")&amp;IF(AND(D419="Material en espera",N(M419)=0),"MATERIAL EN ESPERA - SIN NUEVA FECHA; ","")&amp;IF(AND(N419="Sí",O419=""),"FALTA ORDEN DE CAMBIO - SIN NÚM.; ","")&amp;IF(F419="","DÍAS PERDIDOS EN BLANCO; ","")&amp;IF(AND(N(B419)&gt;0,C419="",TODAY()-N(B419)&gt;N('Ajustes'!$B$3)),"ABIERTO - SIN FECHA DE FIN; ",""))-2)))</f>
        <v/>
      </c>
    </row>
    <row r="420">
      <c r="B420" s="7" t="n"/>
      <c r="C420" s="7" t="n"/>
      <c r="E420" s="8" t="n"/>
      <c r="G420" s="8" t="n"/>
      <c r="I420" s="7" t="n"/>
      <c r="M420" s="7" t="n"/>
      <c r="P420" s="9" t="n"/>
      <c r="R420" s="8">
        <f>IF(NOT(OR(A420&lt;&gt;"",B420&lt;&gt;"",E420&lt;&gt;"")),"",IF(IF(A420="","SIN OBRA; ",IF(COUNTIF('Obras'!$A$2:$A$51,A420)=0,"OBRA NO ESTÁ EN OBRAS; ",""))&amp;IF(N(B420)=0,"SIN FECHA DE INICIO; ","")&amp;IF(D420="","SIN CAUSA; ","")&amp;IF(OR(H420&lt;&gt;"Sí",NOT(OR(J420="Correo",J420="Mensaje de texto",J420="Carta",J420="Aplicación / portal"))),"SIN AVISO POR ESCRITO AL CLIENTE; ","")&amp;IF(AND(N(B420)&gt;0,N(I420)&gt;0,N(I420)-N(B420)&gt;N('Ajustes'!$B$2)),"AVISO DESPUÉS DE AJUSTES; ","")&amp;IF(AND(D420="Decisión / selección del cliente",K420&lt;&gt;"Sí"),"DECISIÓN DEL CLIENTE - SIN VISTO BUENO ESCRITO; ","")&amp;IF(AND(D420="Material en espera",N(M420)=0),"MATERIAL EN ESPERA - SIN NUEVA FECHA; ","")&amp;IF(AND(N420="Sí",O420=""),"FALTA ORDEN DE CAMBIO - SIN NÚM.; ","")&amp;IF(F420="","DÍAS PERDIDOS EN BLANCO; ","")&amp;IF(AND(N(B420)&gt;0,C420="",TODAY()-N(B420)&gt;N('Ajustes'!$B$3)),"ABIERTO - SIN FECHA DE FIN; ","")="","",LEFT(IF(A420="","SIN OBRA; ",IF(COUNTIF('Obras'!$A$2:$A$51,A420)=0,"OBRA NO ESTÁ EN OBRAS; ",""))&amp;IF(N(B420)=0,"SIN FECHA DE INICIO; ","")&amp;IF(D420="","SIN CAUSA; ","")&amp;IF(OR(H420&lt;&gt;"Sí",NOT(OR(J420="Correo",J420="Mensaje de texto",J420="Carta",J420="Aplicación / portal"))),"SIN AVISO POR ESCRITO AL CLIENTE; ","")&amp;IF(AND(N(B420)&gt;0,N(I420)&gt;0,N(I420)-N(B420)&gt;N('Ajustes'!$B$2)),"AVISO DESPUÉS DE AJUSTES; ","")&amp;IF(AND(D420="Decisión / selección del cliente",K420&lt;&gt;"Sí"),"DECISIÓN DEL CLIENTE - SIN VISTO BUENO ESCRITO; ","")&amp;IF(AND(D420="Material en espera",N(M420)=0),"MATERIAL EN ESPERA - SIN NUEVA FECHA; ","")&amp;IF(AND(N420="Sí",O420=""),"FALTA ORDEN DE CAMBIO - SIN NÚM.; ","")&amp;IF(F420="","DÍAS PERDIDOS EN BLANCO; ","")&amp;IF(AND(N(B420)&gt;0,C420="",TODAY()-N(B420)&gt;N('Ajustes'!$B$3)),"ABIERTO - SIN FECHA DE FIN; ",""),LEN(IF(A420="","SIN OBRA; ",IF(COUNTIF('Obras'!$A$2:$A$51,A420)=0,"OBRA NO ESTÁ EN OBRAS; ",""))&amp;IF(N(B420)=0,"SIN FECHA DE INICIO; ","")&amp;IF(D420="","SIN CAUSA; ","")&amp;IF(OR(H420&lt;&gt;"Sí",NOT(OR(J420="Correo",J420="Mensaje de texto",J420="Carta",J420="Aplicación / portal"))),"SIN AVISO POR ESCRITO AL CLIENTE; ","")&amp;IF(AND(N(B420)&gt;0,N(I420)&gt;0,N(I420)-N(B420)&gt;N('Ajustes'!$B$2)),"AVISO DESPUÉS DE AJUSTES; ","")&amp;IF(AND(D420="Decisión / selección del cliente",K420&lt;&gt;"Sí"),"DECISIÓN DEL CLIENTE - SIN VISTO BUENO ESCRITO; ","")&amp;IF(AND(D420="Material en espera",N(M420)=0),"MATERIAL EN ESPERA - SIN NUEVA FECHA; ","")&amp;IF(AND(N420="Sí",O420=""),"FALTA ORDEN DE CAMBIO - SIN NÚM.; ","")&amp;IF(F420="","DÍAS PERDIDOS EN BLANCO; ","")&amp;IF(AND(N(B420)&gt;0,C420="",TODAY()-N(B420)&gt;N('Ajustes'!$B$3)),"ABIERTO - SIN FECHA DE FIN; ",""))-2)))</f>
        <v/>
      </c>
    </row>
    <row r="421">
      <c r="B421" s="7" t="n"/>
      <c r="C421" s="7" t="n"/>
      <c r="E421" s="8" t="n"/>
      <c r="G421" s="8" t="n"/>
      <c r="I421" s="7" t="n"/>
      <c r="M421" s="7" t="n"/>
      <c r="P421" s="9" t="n"/>
      <c r="R421" s="8">
        <f>IF(NOT(OR(A421&lt;&gt;"",B421&lt;&gt;"",E421&lt;&gt;"")),"",IF(IF(A421="","SIN OBRA; ",IF(COUNTIF('Obras'!$A$2:$A$51,A421)=0,"OBRA NO ESTÁ EN OBRAS; ",""))&amp;IF(N(B421)=0,"SIN FECHA DE INICIO; ","")&amp;IF(D421="","SIN CAUSA; ","")&amp;IF(OR(H421&lt;&gt;"Sí",NOT(OR(J421="Correo",J421="Mensaje de texto",J421="Carta",J421="Aplicación / portal"))),"SIN AVISO POR ESCRITO AL CLIENTE; ","")&amp;IF(AND(N(B421)&gt;0,N(I421)&gt;0,N(I421)-N(B421)&gt;N('Ajustes'!$B$2)),"AVISO DESPUÉS DE AJUSTES; ","")&amp;IF(AND(D421="Decisión / selección del cliente",K421&lt;&gt;"Sí"),"DECISIÓN DEL CLIENTE - SIN VISTO BUENO ESCRITO; ","")&amp;IF(AND(D421="Material en espera",N(M421)=0),"MATERIAL EN ESPERA - SIN NUEVA FECHA; ","")&amp;IF(AND(N421="Sí",O421=""),"FALTA ORDEN DE CAMBIO - SIN NÚM.; ","")&amp;IF(F421="","DÍAS PERDIDOS EN BLANCO; ","")&amp;IF(AND(N(B421)&gt;0,C421="",TODAY()-N(B421)&gt;N('Ajustes'!$B$3)),"ABIERTO - SIN FECHA DE FIN; ","")="","",LEFT(IF(A421="","SIN OBRA; ",IF(COUNTIF('Obras'!$A$2:$A$51,A421)=0,"OBRA NO ESTÁ EN OBRAS; ",""))&amp;IF(N(B421)=0,"SIN FECHA DE INICIO; ","")&amp;IF(D421="","SIN CAUSA; ","")&amp;IF(OR(H421&lt;&gt;"Sí",NOT(OR(J421="Correo",J421="Mensaje de texto",J421="Carta",J421="Aplicación / portal"))),"SIN AVISO POR ESCRITO AL CLIENTE; ","")&amp;IF(AND(N(B421)&gt;0,N(I421)&gt;0,N(I421)-N(B421)&gt;N('Ajustes'!$B$2)),"AVISO DESPUÉS DE AJUSTES; ","")&amp;IF(AND(D421="Decisión / selección del cliente",K421&lt;&gt;"Sí"),"DECISIÓN DEL CLIENTE - SIN VISTO BUENO ESCRITO; ","")&amp;IF(AND(D421="Material en espera",N(M421)=0),"MATERIAL EN ESPERA - SIN NUEVA FECHA; ","")&amp;IF(AND(N421="Sí",O421=""),"FALTA ORDEN DE CAMBIO - SIN NÚM.; ","")&amp;IF(F421="","DÍAS PERDIDOS EN BLANCO; ","")&amp;IF(AND(N(B421)&gt;0,C421="",TODAY()-N(B421)&gt;N('Ajustes'!$B$3)),"ABIERTO - SIN FECHA DE FIN; ",""),LEN(IF(A421="","SIN OBRA; ",IF(COUNTIF('Obras'!$A$2:$A$51,A421)=0,"OBRA NO ESTÁ EN OBRAS; ",""))&amp;IF(N(B421)=0,"SIN FECHA DE INICIO; ","")&amp;IF(D421="","SIN CAUSA; ","")&amp;IF(OR(H421&lt;&gt;"Sí",NOT(OR(J421="Correo",J421="Mensaje de texto",J421="Carta",J421="Aplicación / portal"))),"SIN AVISO POR ESCRITO AL CLIENTE; ","")&amp;IF(AND(N(B421)&gt;0,N(I421)&gt;0,N(I421)-N(B421)&gt;N('Ajustes'!$B$2)),"AVISO DESPUÉS DE AJUSTES; ","")&amp;IF(AND(D421="Decisión / selección del cliente",K421&lt;&gt;"Sí"),"DECISIÓN DEL CLIENTE - SIN VISTO BUENO ESCRITO; ","")&amp;IF(AND(D421="Material en espera",N(M421)=0),"MATERIAL EN ESPERA - SIN NUEVA FECHA; ","")&amp;IF(AND(N421="Sí",O421=""),"FALTA ORDEN DE CAMBIO - SIN NÚM.; ","")&amp;IF(F421="","DÍAS PERDIDOS EN BLANCO; ","")&amp;IF(AND(N(B421)&gt;0,C421="",TODAY()-N(B421)&gt;N('Ajustes'!$B$3)),"ABIERTO - SIN FECHA DE FIN; ",""))-2)))</f>
        <v/>
      </c>
    </row>
    <row r="422">
      <c r="B422" s="7" t="n"/>
      <c r="C422" s="7" t="n"/>
      <c r="E422" s="8" t="n"/>
      <c r="G422" s="8" t="n"/>
      <c r="I422" s="7" t="n"/>
      <c r="M422" s="7" t="n"/>
      <c r="P422" s="9" t="n"/>
      <c r="R422" s="8">
        <f>IF(NOT(OR(A422&lt;&gt;"",B422&lt;&gt;"",E422&lt;&gt;"")),"",IF(IF(A422="","SIN OBRA; ",IF(COUNTIF('Obras'!$A$2:$A$51,A422)=0,"OBRA NO ESTÁ EN OBRAS; ",""))&amp;IF(N(B422)=0,"SIN FECHA DE INICIO; ","")&amp;IF(D422="","SIN CAUSA; ","")&amp;IF(OR(H422&lt;&gt;"Sí",NOT(OR(J422="Correo",J422="Mensaje de texto",J422="Carta",J422="Aplicación / portal"))),"SIN AVISO POR ESCRITO AL CLIENTE; ","")&amp;IF(AND(N(B422)&gt;0,N(I422)&gt;0,N(I422)-N(B422)&gt;N('Ajustes'!$B$2)),"AVISO DESPUÉS DE AJUSTES; ","")&amp;IF(AND(D422="Decisión / selección del cliente",K422&lt;&gt;"Sí"),"DECISIÓN DEL CLIENTE - SIN VISTO BUENO ESCRITO; ","")&amp;IF(AND(D422="Material en espera",N(M422)=0),"MATERIAL EN ESPERA - SIN NUEVA FECHA; ","")&amp;IF(AND(N422="Sí",O422=""),"FALTA ORDEN DE CAMBIO - SIN NÚM.; ","")&amp;IF(F422="","DÍAS PERDIDOS EN BLANCO; ","")&amp;IF(AND(N(B422)&gt;0,C422="",TODAY()-N(B422)&gt;N('Ajustes'!$B$3)),"ABIERTO - SIN FECHA DE FIN; ","")="","",LEFT(IF(A422="","SIN OBRA; ",IF(COUNTIF('Obras'!$A$2:$A$51,A422)=0,"OBRA NO ESTÁ EN OBRAS; ",""))&amp;IF(N(B422)=0,"SIN FECHA DE INICIO; ","")&amp;IF(D422="","SIN CAUSA; ","")&amp;IF(OR(H422&lt;&gt;"Sí",NOT(OR(J422="Correo",J422="Mensaje de texto",J422="Carta",J422="Aplicación / portal"))),"SIN AVISO POR ESCRITO AL CLIENTE; ","")&amp;IF(AND(N(B422)&gt;0,N(I422)&gt;0,N(I422)-N(B422)&gt;N('Ajustes'!$B$2)),"AVISO DESPUÉS DE AJUSTES; ","")&amp;IF(AND(D422="Decisión / selección del cliente",K422&lt;&gt;"Sí"),"DECISIÓN DEL CLIENTE - SIN VISTO BUENO ESCRITO; ","")&amp;IF(AND(D422="Material en espera",N(M422)=0),"MATERIAL EN ESPERA - SIN NUEVA FECHA; ","")&amp;IF(AND(N422="Sí",O422=""),"FALTA ORDEN DE CAMBIO - SIN NÚM.; ","")&amp;IF(F422="","DÍAS PERDIDOS EN BLANCO; ","")&amp;IF(AND(N(B422)&gt;0,C422="",TODAY()-N(B422)&gt;N('Ajustes'!$B$3)),"ABIERTO - SIN FECHA DE FIN; ",""),LEN(IF(A422="","SIN OBRA; ",IF(COUNTIF('Obras'!$A$2:$A$51,A422)=0,"OBRA NO ESTÁ EN OBRAS; ",""))&amp;IF(N(B422)=0,"SIN FECHA DE INICIO; ","")&amp;IF(D422="","SIN CAUSA; ","")&amp;IF(OR(H422&lt;&gt;"Sí",NOT(OR(J422="Correo",J422="Mensaje de texto",J422="Carta",J422="Aplicación / portal"))),"SIN AVISO POR ESCRITO AL CLIENTE; ","")&amp;IF(AND(N(B422)&gt;0,N(I422)&gt;0,N(I422)-N(B422)&gt;N('Ajustes'!$B$2)),"AVISO DESPUÉS DE AJUSTES; ","")&amp;IF(AND(D422="Decisión / selección del cliente",K422&lt;&gt;"Sí"),"DECISIÓN DEL CLIENTE - SIN VISTO BUENO ESCRITO; ","")&amp;IF(AND(D422="Material en espera",N(M422)=0),"MATERIAL EN ESPERA - SIN NUEVA FECHA; ","")&amp;IF(AND(N422="Sí",O422=""),"FALTA ORDEN DE CAMBIO - SIN NÚM.; ","")&amp;IF(F422="","DÍAS PERDIDOS EN BLANCO; ","")&amp;IF(AND(N(B422)&gt;0,C422="",TODAY()-N(B422)&gt;N('Ajustes'!$B$3)),"ABIERTO - SIN FECHA DE FIN; ",""))-2)))</f>
        <v/>
      </c>
    </row>
    <row r="423">
      <c r="B423" s="7" t="n"/>
      <c r="C423" s="7" t="n"/>
      <c r="E423" s="8" t="n"/>
      <c r="G423" s="8" t="n"/>
      <c r="I423" s="7" t="n"/>
      <c r="M423" s="7" t="n"/>
      <c r="P423" s="9" t="n"/>
      <c r="R423" s="8">
        <f>IF(NOT(OR(A423&lt;&gt;"",B423&lt;&gt;"",E423&lt;&gt;"")),"",IF(IF(A423="","SIN OBRA; ",IF(COUNTIF('Obras'!$A$2:$A$51,A423)=0,"OBRA NO ESTÁ EN OBRAS; ",""))&amp;IF(N(B423)=0,"SIN FECHA DE INICIO; ","")&amp;IF(D423="","SIN CAUSA; ","")&amp;IF(OR(H423&lt;&gt;"Sí",NOT(OR(J423="Correo",J423="Mensaje de texto",J423="Carta",J423="Aplicación / portal"))),"SIN AVISO POR ESCRITO AL CLIENTE; ","")&amp;IF(AND(N(B423)&gt;0,N(I423)&gt;0,N(I423)-N(B423)&gt;N('Ajustes'!$B$2)),"AVISO DESPUÉS DE AJUSTES; ","")&amp;IF(AND(D423="Decisión / selección del cliente",K423&lt;&gt;"Sí"),"DECISIÓN DEL CLIENTE - SIN VISTO BUENO ESCRITO; ","")&amp;IF(AND(D423="Material en espera",N(M423)=0),"MATERIAL EN ESPERA - SIN NUEVA FECHA; ","")&amp;IF(AND(N423="Sí",O423=""),"FALTA ORDEN DE CAMBIO - SIN NÚM.; ","")&amp;IF(F423="","DÍAS PERDIDOS EN BLANCO; ","")&amp;IF(AND(N(B423)&gt;0,C423="",TODAY()-N(B423)&gt;N('Ajustes'!$B$3)),"ABIERTO - SIN FECHA DE FIN; ","")="","",LEFT(IF(A423="","SIN OBRA; ",IF(COUNTIF('Obras'!$A$2:$A$51,A423)=0,"OBRA NO ESTÁ EN OBRAS; ",""))&amp;IF(N(B423)=0,"SIN FECHA DE INICIO; ","")&amp;IF(D423="","SIN CAUSA; ","")&amp;IF(OR(H423&lt;&gt;"Sí",NOT(OR(J423="Correo",J423="Mensaje de texto",J423="Carta",J423="Aplicación / portal"))),"SIN AVISO POR ESCRITO AL CLIENTE; ","")&amp;IF(AND(N(B423)&gt;0,N(I423)&gt;0,N(I423)-N(B423)&gt;N('Ajustes'!$B$2)),"AVISO DESPUÉS DE AJUSTES; ","")&amp;IF(AND(D423="Decisión / selección del cliente",K423&lt;&gt;"Sí"),"DECISIÓN DEL CLIENTE - SIN VISTO BUENO ESCRITO; ","")&amp;IF(AND(D423="Material en espera",N(M423)=0),"MATERIAL EN ESPERA - SIN NUEVA FECHA; ","")&amp;IF(AND(N423="Sí",O423=""),"FALTA ORDEN DE CAMBIO - SIN NÚM.; ","")&amp;IF(F423="","DÍAS PERDIDOS EN BLANCO; ","")&amp;IF(AND(N(B423)&gt;0,C423="",TODAY()-N(B423)&gt;N('Ajustes'!$B$3)),"ABIERTO - SIN FECHA DE FIN; ",""),LEN(IF(A423="","SIN OBRA; ",IF(COUNTIF('Obras'!$A$2:$A$51,A423)=0,"OBRA NO ESTÁ EN OBRAS; ",""))&amp;IF(N(B423)=0,"SIN FECHA DE INICIO; ","")&amp;IF(D423="","SIN CAUSA; ","")&amp;IF(OR(H423&lt;&gt;"Sí",NOT(OR(J423="Correo",J423="Mensaje de texto",J423="Carta",J423="Aplicación / portal"))),"SIN AVISO POR ESCRITO AL CLIENTE; ","")&amp;IF(AND(N(B423)&gt;0,N(I423)&gt;0,N(I423)-N(B423)&gt;N('Ajustes'!$B$2)),"AVISO DESPUÉS DE AJUSTES; ","")&amp;IF(AND(D423="Decisión / selección del cliente",K423&lt;&gt;"Sí"),"DECISIÓN DEL CLIENTE - SIN VISTO BUENO ESCRITO; ","")&amp;IF(AND(D423="Material en espera",N(M423)=0),"MATERIAL EN ESPERA - SIN NUEVA FECHA; ","")&amp;IF(AND(N423="Sí",O423=""),"FALTA ORDEN DE CAMBIO - SIN NÚM.; ","")&amp;IF(F423="","DÍAS PERDIDOS EN BLANCO; ","")&amp;IF(AND(N(B423)&gt;0,C423="",TODAY()-N(B423)&gt;N('Ajustes'!$B$3)),"ABIERTO - SIN FECHA DE FIN; ",""))-2)))</f>
        <v/>
      </c>
    </row>
    <row r="424">
      <c r="B424" s="7" t="n"/>
      <c r="C424" s="7" t="n"/>
      <c r="E424" s="8" t="n"/>
      <c r="G424" s="8" t="n"/>
      <c r="I424" s="7" t="n"/>
      <c r="M424" s="7" t="n"/>
      <c r="P424" s="9" t="n"/>
      <c r="R424" s="8">
        <f>IF(NOT(OR(A424&lt;&gt;"",B424&lt;&gt;"",E424&lt;&gt;"")),"",IF(IF(A424="","SIN OBRA; ",IF(COUNTIF('Obras'!$A$2:$A$51,A424)=0,"OBRA NO ESTÁ EN OBRAS; ",""))&amp;IF(N(B424)=0,"SIN FECHA DE INICIO; ","")&amp;IF(D424="","SIN CAUSA; ","")&amp;IF(OR(H424&lt;&gt;"Sí",NOT(OR(J424="Correo",J424="Mensaje de texto",J424="Carta",J424="Aplicación / portal"))),"SIN AVISO POR ESCRITO AL CLIENTE; ","")&amp;IF(AND(N(B424)&gt;0,N(I424)&gt;0,N(I424)-N(B424)&gt;N('Ajustes'!$B$2)),"AVISO DESPUÉS DE AJUSTES; ","")&amp;IF(AND(D424="Decisión / selección del cliente",K424&lt;&gt;"Sí"),"DECISIÓN DEL CLIENTE - SIN VISTO BUENO ESCRITO; ","")&amp;IF(AND(D424="Material en espera",N(M424)=0),"MATERIAL EN ESPERA - SIN NUEVA FECHA; ","")&amp;IF(AND(N424="Sí",O424=""),"FALTA ORDEN DE CAMBIO - SIN NÚM.; ","")&amp;IF(F424="","DÍAS PERDIDOS EN BLANCO; ","")&amp;IF(AND(N(B424)&gt;0,C424="",TODAY()-N(B424)&gt;N('Ajustes'!$B$3)),"ABIERTO - SIN FECHA DE FIN; ","")="","",LEFT(IF(A424="","SIN OBRA; ",IF(COUNTIF('Obras'!$A$2:$A$51,A424)=0,"OBRA NO ESTÁ EN OBRAS; ",""))&amp;IF(N(B424)=0,"SIN FECHA DE INICIO; ","")&amp;IF(D424="","SIN CAUSA; ","")&amp;IF(OR(H424&lt;&gt;"Sí",NOT(OR(J424="Correo",J424="Mensaje de texto",J424="Carta",J424="Aplicación / portal"))),"SIN AVISO POR ESCRITO AL CLIENTE; ","")&amp;IF(AND(N(B424)&gt;0,N(I424)&gt;0,N(I424)-N(B424)&gt;N('Ajustes'!$B$2)),"AVISO DESPUÉS DE AJUSTES; ","")&amp;IF(AND(D424="Decisión / selección del cliente",K424&lt;&gt;"Sí"),"DECISIÓN DEL CLIENTE - SIN VISTO BUENO ESCRITO; ","")&amp;IF(AND(D424="Material en espera",N(M424)=0),"MATERIAL EN ESPERA - SIN NUEVA FECHA; ","")&amp;IF(AND(N424="Sí",O424=""),"FALTA ORDEN DE CAMBIO - SIN NÚM.; ","")&amp;IF(F424="","DÍAS PERDIDOS EN BLANCO; ","")&amp;IF(AND(N(B424)&gt;0,C424="",TODAY()-N(B424)&gt;N('Ajustes'!$B$3)),"ABIERTO - SIN FECHA DE FIN; ",""),LEN(IF(A424="","SIN OBRA; ",IF(COUNTIF('Obras'!$A$2:$A$51,A424)=0,"OBRA NO ESTÁ EN OBRAS; ",""))&amp;IF(N(B424)=0,"SIN FECHA DE INICIO; ","")&amp;IF(D424="","SIN CAUSA; ","")&amp;IF(OR(H424&lt;&gt;"Sí",NOT(OR(J424="Correo",J424="Mensaje de texto",J424="Carta",J424="Aplicación / portal"))),"SIN AVISO POR ESCRITO AL CLIENTE; ","")&amp;IF(AND(N(B424)&gt;0,N(I424)&gt;0,N(I424)-N(B424)&gt;N('Ajustes'!$B$2)),"AVISO DESPUÉS DE AJUSTES; ","")&amp;IF(AND(D424="Decisión / selección del cliente",K424&lt;&gt;"Sí"),"DECISIÓN DEL CLIENTE - SIN VISTO BUENO ESCRITO; ","")&amp;IF(AND(D424="Material en espera",N(M424)=0),"MATERIAL EN ESPERA - SIN NUEVA FECHA; ","")&amp;IF(AND(N424="Sí",O424=""),"FALTA ORDEN DE CAMBIO - SIN NÚM.; ","")&amp;IF(F424="","DÍAS PERDIDOS EN BLANCO; ","")&amp;IF(AND(N(B424)&gt;0,C424="",TODAY()-N(B424)&gt;N('Ajustes'!$B$3)),"ABIERTO - SIN FECHA DE FIN; ",""))-2)))</f>
        <v/>
      </c>
    </row>
    <row r="425">
      <c r="B425" s="7" t="n"/>
      <c r="C425" s="7" t="n"/>
      <c r="E425" s="8" t="n"/>
      <c r="G425" s="8" t="n"/>
      <c r="I425" s="7" t="n"/>
      <c r="M425" s="7" t="n"/>
      <c r="P425" s="9" t="n"/>
      <c r="R425" s="8">
        <f>IF(NOT(OR(A425&lt;&gt;"",B425&lt;&gt;"",E425&lt;&gt;"")),"",IF(IF(A425="","SIN OBRA; ",IF(COUNTIF('Obras'!$A$2:$A$51,A425)=0,"OBRA NO ESTÁ EN OBRAS; ",""))&amp;IF(N(B425)=0,"SIN FECHA DE INICIO; ","")&amp;IF(D425="","SIN CAUSA; ","")&amp;IF(OR(H425&lt;&gt;"Sí",NOT(OR(J425="Correo",J425="Mensaje de texto",J425="Carta",J425="Aplicación / portal"))),"SIN AVISO POR ESCRITO AL CLIENTE; ","")&amp;IF(AND(N(B425)&gt;0,N(I425)&gt;0,N(I425)-N(B425)&gt;N('Ajustes'!$B$2)),"AVISO DESPUÉS DE AJUSTES; ","")&amp;IF(AND(D425="Decisión / selección del cliente",K425&lt;&gt;"Sí"),"DECISIÓN DEL CLIENTE - SIN VISTO BUENO ESCRITO; ","")&amp;IF(AND(D425="Material en espera",N(M425)=0),"MATERIAL EN ESPERA - SIN NUEVA FECHA; ","")&amp;IF(AND(N425="Sí",O425=""),"FALTA ORDEN DE CAMBIO - SIN NÚM.; ","")&amp;IF(F425="","DÍAS PERDIDOS EN BLANCO; ","")&amp;IF(AND(N(B425)&gt;0,C425="",TODAY()-N(B425)&gt;N('Ajustes'!$B$3)),"ABIERTO - SIN FECHA DE FIN; ","")="","",LEFT(IF(A425="","SIN OBRA; ",IF(COUNTIF('Obras'!$A$2:$A$51,A425)=0,"OBRA NO ESTÁ EN OBRAS; ",""))&amp;IF(N(B425)=0,"SIN FECHA DE INICIO; ","")&amp;IF(D425="","SIN CAUSA; ","")&amp;IF(OR(H425&lt;&gt;"Sí",NOT(OR(J425="Correo",J425="Mensaje de texto",J425="Carta",J425="Aplicación / portal"))),"SIN AVISO POR ESCRITO AL CLIENTE; ","")&amp;IF(AND(N(B425)&gt;0,N(I425)&gt;0,N(I425)-N(B425)&gt;N('Ajustes'!$B$2)),"AVISO DESPUÉS DE AJUSTES; ","")&amp;IF(AND(D425="Decisión / selección del cliente",K425&lt;&gt;"Sí"),"DECISIÓN DEL CLIENTE - SIN VISTO BUENO ESCRITO; ","")&amp;IF(AND(D425="Material en espera",N(M425)=0),"MATERIAL EN ESPERA - SIN NUEVA FECHA; ","")&amp;IF(AND(N425="Sí",O425=""),"FALTA ORDEN DE CAMBIO - SIN NÚM.; ","")&amp;IF(F425="","DÍAS PERDIDOS EN BLANCO; ","")&amp;IF(AND(N(B425)&gt;0,C425="",TODAY()-N(B425)&gt;N('Ajustes'!$B$3)),"ABIERTO - SIN FECHA DE FIN; ",""),LEN(IF(A425="","SIN OBRA; ",IF(COUNTIF('Obras'!$A$2:$A$51,A425)=0,"OBRA NO ESTÁ EN OBRAS; ",""))&amp;IF(N(B425)=0,"SIN FECHA DE INICIO; ","")&amp;IF(D425="","SIN CAUSA; ","")&amp;IF(OR(H425&lt;&gt;"Sí",NOT(OR(J425="Correo",J425="Mensaje de texto",J425="Carta",J425="Aplicación / portal"))),"SIN AVISO POR ESCRITO AL CLIENTE; ","")&amp;IF(AND(N(B425)&gt;0,N(I425)&gt;0,N(I425)-N(B425)&gt;N('Ajustes'!$B$2)),"AVISO DESPUÉS DE AJUSTES; ","")&amp;IF(AND(D425="Decisión / selección del cliente",K425&lt;&gt;"Sí"),"DECISIÓN DEL CLIENTE - SIN VISTO BUENO ESCRITO; ","")&amp;IF(AND(D425="Material en espera",N(M425)=0),"MATERIAL EN ESPERA - SIN NUEVA FECHA; ","")&amp;IF(AND(N425="Sí",O425=""),"FALTA ORDEN DE CAMBIO - SIN NÚM.; ","")&amp;IF(F425="","DÍAS PERDIDOS EN BLANCO; ","")&amp;IF(AND(N(B425)&gt;0,C425="",TODAY()-N(B425)&gt;N('Ajustes'!$B$3)),"ABIERTO - SIN FECHA DE FIN; ",""))-2)))</f>
        <v/>
      </c>
    </row>
    <row r="426">
      <c r="B426" s="7" t="n"/>
      <c r="C426" s="7" t="n"/>
      <c r="E426" s="8" t="n"/>
      <c r="G426" s="8" t="n"/>
      <c r="I426" s="7" t="n"/>
      <c r="M426" s="7" t="n"/>
      <c r="P426" s="9" t="n"/>
      <c r="R426" s="8">
        <f>IF(NOT(OR(A426&lt;&gt;"",B426&lt;&gt;"",E426&lt;&gt;"")),"",IF(IF(A426="","SIN OBRA; ",IF(COUNTIF('Obras'!$A$2:$A$51,A426)=0,"OBRA NO ESTÁ EN OBRAS; ",""))&amp;IF(N(B426)=0,"SIN FECHA DE INICIO; ","")&amp;IF(D426="","SIN CAUSA; ","")&amp;IF(OR(H426&lt;&gt;"Sí",NOT(OR(J426="Correo",J426="Mensaje de texto",J426="Carta",J426="Aplicación / portal"))),"SIN AVISO POR ESCRITO AL CLIENTE; ","")&amp;IF(AND(N(B426)&gt;0,N(I426)&gt;0,N(I426)-N(B426)&gt;N('Ajustes'!$B$2)),"AVISO DESPUÉS DE AJUSTES; ","")&amp;IF(AND(D426="Decisión / selección del cliente",K426&lt;&gt;"Sí"),"DECISIÓN DEL CLIENTE - SIN VISTO BUENO ESCRITO; ","")&amp;IF(AND(D426="Material en espera",N(M426)=0),"MATERIAL EN ESPERA - SIN NUEVA FECHA; ","")&amp;IF(AND(N426="Sí",O426=""),"FALTA ORDEN DE CAMBIO - SIN NÚM.; ","")&amp;IF(F426="","DÍAS PERDIDOS EN BLANCO; ","")&amp;IF(AND(N(B426)&gt;0,C426="",TODAY()-N(B426)&gt;N('Ajustes'!$B$3)),"ABIERTO - SIN FECHA DE FIN; ","")="","",LEFT(IF(A426="","SIN OBRA; ",IF(COUNTIF('Obras'!$A$2:$A$51,A426)=0,"OBRA NO ESTÁ EN OBRAS; ",""))&amp;IF(N(B426)=0,"SIN FECHA DE INICIO; ","")&amp;IF(D426="","SIN CAUSA; ","")&amp;IF(OR(H426&lt;&gt;"Sí",NOT(OR(J426="Correo",J426="Mensaje de texto",J426="Carta",J426="Aplicación / portal"))),"SIN AVISO POR ESCRITO AL CLIENTE; ","")&amp;IF(AND(N(B426)&gt;0,N(I426)&gt;0,N(I426)-N(B426)&gt;N('Ajustes'!$B$2)),"AVISO DESPUÉS DE AJUSTES; ","")&amp;IF(AND(D426="Decisión / selección del cliente",K426&lt;&gt;"Sí"),"DECISIÓN DEL CLIENTE - SIN VISTO BUENO ESCRITO; ","")&amp;IF(AND(D426="Material en espera",N(M426)=0),"MATERIAL EN ESPERA - SIN NUEVA FECHA; ","")&amp;IF(AND(N426="Sí",O426=""),"FALTA ORDEN DE CAMBIO - SIN NÚM.; ","")&amp;IF(F426="","DÍAS PERDIDOS EN BLANCO; ","")&amp;IF(AND(N(B426)&gt;0,C426="",TODAY()-N(B426)&gt;N('Ajustes'!$B$3)),"ABIERTO - SIN FECHA DE FIN; ",""),LEN(IF(A426="","SIN OBRA; ",IF(COUNTIF('Obras'!$A$2:$A$51,A426)=0,"OBRA NO ESTÁ EN OBRAS; ",""))&amp;IF(N(B426)=0,"SIN FECHA DE INICIO; ","")&amp;IF(D426="","SIN CAUSA; ","")&amp;IF(OR(H426&lt;&gt;"Sí",NOT(OR(J426="Correo",J426="Mensaje de texto",J426="Carta",J426="Aplicación / portal"))),"SIN AVISO POR ESCRITO AL CLIENTE; ","")&amp;IF(AND(N(B426)&gt;0,N(I426)&gt;0,N(I426)-N(B426)&gt;N('Ajustes'!$B$2)),"AVISO DESPUÉS DE AJUSTES; ","")&amp;IF(AND(D426="Decisión / selección del cliente",K426&lt;&gt;"Sí"),"DECISIÓN DEL CLIENTE - SIN VISTO BUENO ESCRITO; ","")&amp;IF(AND(D426="Material en espera",N(M426)=0),"MATERIAL EN ESPERA - SIN NUEVA FECHA; ","")&amp;IF(AND(N426="Sí",O426=""),"FALTA ORDEN DE CAMBIO - SIN NÚM.; ","")&amp;IF(F426="","DÍAS PERDIDOS EN BLANCO; ","")&amp;IF(AND(N(B426)&gt;0,C426="",TODAY()-N(B426)&gt;N('Ajustes'!$B$3)),"ABIERTO - SIN FECHA DE FIN; ",""))-2)))</f>
        <v/>
      </c>
    </row>
    <row r="427">
      <c r="B427" s="7" t="n"/>
      <c r="C427" s="7" t="n"/>
      <c r="E427" s="8" t="n"/>
      <c r="G427" s="8" t="n"/>
      <c r="I427" s="7" t="n"/>
      <c r="M427" s="7" t="n"/>
      <c r="P427" s="9" t="n"/>
      <c r="R427" s="8">
        <f>IF(NOT(OR(A427&lt;&gt;"",B427&lt;&gt;"",E427&lt;&gt;"")),"",IF(IF(A427="","SIN OBRA; ",IF(COUNTIF('Obras'!$A$2:$A$51,A427)=0,"OBRA NO ESTÁ EN OBRAS; ",""))&amp;IF(N(B427)=0,"SIN FECHA DE INICIO; ","")&amp;IF(D427="","SIN CAUSA; ","")&amp;IF(OR(H427&lt;&gt;"Sí",NOT(OR(J427="Correo",J427="Mensaje de texto",J427="Carta",J427="Aplicación / portal"))),"SIN AVISO POR ESCRITO AL CLIENTE; ","")&amp;IF(AND(N(B427)&gt;0,N(I427)&gt;0,N(I427)-N(B427)&gt;N('Ajustes'!$B$2)),"AVISO DESPUÉS DE AJUSTES; ","")&amp;IF(AND(D427="Decisión / selección del cliente",K427&lt;&gt;"Sí"),"DECISIÓN DEL CLIENTE - SIN VISTO BUENO ESCRITO; ","")&amp;IF(AND(D427="Material en espera",N(M427)=0),"MATERIAL EN ESPERA - SIN NUEVA FECHA; ","")&amp;IF(AND(N427="Sí",O427=""),"FALTA ORDEN DE CAMBIO - SIN NÚM.; ","")&amp;IF(F427="","DÍAS PERDIDOS EN BLANCO; ","")&amp;IF(AND(N(B427)&gt;0,C427="",TODAY()-N(B427)&gt;N('Ajustes'!$B$3)),"ABIERTO - SIN FECHA DE FIN; ","")="","",LEFT(IF(A427="","SIN OBRA; ",IF(COUNTIF('Obras'!$A$2:$A$51,A427)=0,"OBRA NO ESTÁ EN OBRAS; ",""))&amp;IF(N(B427)=0,"SIN FECHA DE INICIO; ","")&amp;IF(D427="","SIN CAUSA; ","")&amp;IF(OR(H427&lt;&gt;"Sí",NOT(OR(J427="Correo",J427="Mensaje de texto",J427="Carta",J427="Aplicación / portal"))),"SIN AVISO POR ESCRITO AL CLIENTE; ","")&amp;IF(AND(N(B427)&gt;0,N(I427)&gt;0,N(I427)-N(B427)&gt;N('Ajustes'!$B$2)),"AVISO DESPUÉS DE AJUSTES; ","")&amp;IF(AND(D427="Decisión / selección del cliente",K427&lt;&gt;"Sí"),"DECISIÓN DEL CLIENTE - SIN VISTO BUENO ESCRITO; ","")&amp;IF(AND(D427="Material en espera",N(M427)=0),"MATERIAL EN ESPERA - SIN NUEVA FECHA; ","")&amp;IF(AND(N427="Sí",O427=""),"FALTA ORDEN DE CAMBIO - SIN NÚM.; ","")&amp;IF(F427="","DÍAS PERDIDOS EN BLANCO; ","")&amp;IF(AND(N(B427)&gt;0,C427="",TODAY()-N(B427)&gt;N('Ajustes'!$B$3)),"ABIERTO - SIN FECHA DE FIN; ",""),LEN(IF(A427="","SIN OBRA; ",IF(COUNTIF('Obras'!$A$2:$A$51,A427)=0,"OBRA NO ESTÁ EN OBRAS; ",""))&amp;IF(N(B427)=0,"SIN FECHA DE INICIO; ","")&amp;IF(D427="","SIN CAUSA; ","")&amp;IF(OR(H427&lt;&gt;"Sí",NOT(OR(J427="Correo",J427="Mensaje de texto",J427="Carta",J427="Aplicación / portal"))),"SIN AVISO POR ESCRITO AL CLIENTE; ","")&amp;IF(AND(N(B427)&gt;0,N(I427)&gt;0,N(I427)-N(B427)&gt;N('Ajustes'!$B$2)),"AVISO DESPUÉS DE AJUSTES; ","")&amp;IF(AND(D427="Decisión / selección del cliente",K427&lt;&gt;"Sí"),"DECISIÓN DEL CLIENTE - SIN VISTO BUENO ESCRITO; ","")&amp;IF(AND(D427="Material en espera",N(M427)=0),"MATERIAL EN ESPERA - SIN NUEVA FECHA; ","")&amp;IF(AND(N427="Sí",O427=""),"FALTA ORDEN DE CAMBIO - SIN NÚM.; ","")&amp;IF(F427="","DÍAS PERDIDOS EN BLANCO; ","")&amp;IF(AND(N(B427)&gt;0,C427="",TODAY()-N(B427)&gt;N('Ajustes'!$B$3)),"ABIERTO - SIN FECHA DE FIN; ",""))-2)))</f>
        <v/>
      </c>
    </row>
    <row r="428">
      <c r="B428" s="7" t="n"/>
      <c r="C428" s="7" t="n"/>
      <c r="E428" s="8" t="n"/>
      <c r="G428" s="8" t="n"/>
      <c r="I428" s="7" t="n"/>
      <c r="M428" s="7" t="n"/>
      <c r="P428" s="9" t="n"/>
      <c r="R428" s="8">
        <f>IF(NOT(OR(A428&lt;&gt;"",B428&lt;&gt;"",E428&lt;&gt;"")),"",IF(IF(A428="","SIN OBRA; ",IF(COUNTIF('Obras'!$A$2:$A$51,A428)=0,"OBRA NO ESTÁ EN OBRAS; ",""))&amp;IF(N(B428)=0,"SIN FECHA DE INICIO; ","")&amp;IF(D428="","SIN CAUSA; ","")&amp;IF(OR(H428&lt;&gt;"Sí",NOT(OR(J428="Correo",J428="Mensaje de texto",J428="Carta",J428="Aplicación / portal"))),"SIN AVISO POR ESCRITO AL CLIENTE; ","")&amp;IF(AND(N(B428)&gt;0,N(I428)&gt;0,N(I428)-N(B428)&gt;N('Ajustes'!$B$2)),"AVISO DESPUÉS DE AJUSTES; ","")&amp;IF(AND(D428="Decisión / selección del cliente",K428&lt;&gt;"Sí"),"DECISIÓN DEL CLIENTE - SIN VISTO BUENO ESCRITO; ","")&amp;IF(AND(D428="Material en espera",N(M428)=0),"MATERIAL EN ESPERA - SIN NUEVA FECHA; ","")&amp;IF(AND(N428="Sí",O428=""),"FALTA ORDEN DE CAMBIO - SIN NÚM.; ","")&amp;IF(F428="","DÍAS PERDIDOS EN BLANCO; ","")&amp;IF(AND(N(B428)&gt;0,C428="",TODAY()-N(B428)&gt;N('Ajustes'!$B$3)),"ABIERTO - SIN FECHA DE FIN; ","")="","",LEFT(IF(A428="","SIN OBRA; ",IF(COUNTIF('Obras'!$A$2:$A$51,A428)=0,"OBRA NO ESTÁ EN OBRAS; ",""))&amp;IF(N(B428)=0,"SIN FECHA DE INICIO; ","")&amp;IF(D428="","SIN CAUSA; ","")&amp;IF(OR(H428&lt;&gt;"Sí",NOT(OR(J428="Correo",J428="Mensaje de texto",J428="Carta",J428="Aplicación / portal"))),"SIN AVISO POR ESCRITO AL CLIENTE; ","")&amp;IF(AND(N(B428)&gt;0,N(I428)&gt;0,N(I428)-N(B428)&gt;N('Ajustes'!$B$2)),"AVISO DESPUÉS DE AJUSTES; ","")&amp;IF(AND(D428="Decisión / selección del cliente",K428&lt;&gt;"Sí"),"DECISIÓN DEL CLIENTE - SIN VISTO BUENO ESCRITO; ","")&amp;IF(AND(D428="Material en espera",N(M428)=0),"MATERIAL EN ESPERA - SIN NUEVA FECHA; ","")&amp;IF(AND(N428="Sí",O428=""),"FALTA ORDEN DE CAMBIO - SIN NÚM.; ","")&amp;IF(F428="","DÍAS PERDIDOS EN BLANCO; ","")&amp;IF(AND(N(B428)&gt;0,C428="",TODAY()-N(B428)&gt;N('Ajustes'!$B$3)),"ABIERTO - SIN FECHA DE FIN; ",""),LEN(IF(A428="","SIN OBRA; ",IF(COUNTIF('Obras'!$A$2:$A$51,A428)=0,"OBRA NO ESTÁ EN OBRAS; ",""))&amp;IF(N(B428)=0,"SIN FECHA DE INICIO; ","")&amp;IF(D428="","SIN CAUSA; ","")&amp;IF(OR(H428&lt;&gt;"Sí",NOT(OR(J428="Correo",J428="Mensaje de texto",J428="Carta",J428="Aplicación / portal"))),"SIN AVISO POR ESCRITO AL CLIENTE; ","")&amp;IF(AND(N(B428)&gt;0,N(I428)&gt;0,N(I428)-N(B428)&gt;N('Ajustes'!$B$2)),"AVISO DESPUÉS DE AJUSTES; ","")&amp;IF(AND(D428="Decisión / selección del cliente",K428&lt;&gt;"Sí"),"DECISIÓN DEL CLIENTE - SIN VISTO BUENO ESCRITO; ","")&amp;IF(AND(D428="Material en espera",N(M428)=0),"MATERIAL EN ESPERA - SIN NUEVA FECHA; ","")&amp;IF(AND(N428="Sí",O428=""),"FALTA ORDEN DE CAMBIO - SIN NÚM.; ","")&amp;IF(F428="","DÍAS PERDIDOS EN BLANCO; ","")&amp;IF(AND(N(B428)&gt;0,C428="",TODAY()-N(B428)&gt;N('Ajustes'!$B$3)),"ABIERTO - SIN FECHA DE FIN; ",""))-2)))</f>
        <v/>
      </c>
    </row>
    <row r="429">
      <c r="B429" s="7" t="n"/>
      <c r="C429" s="7" t="n"/>
      <c r="E429" s="8" t="n"/>
      <c r="G429" s="8" t="n"/>
      <c r="I429" s="7" t="n"/>
      <c r="M429" s="7" t="n"/>
      <c r="P429" s="9" t="n"/>
      <c r="R429" s="8">
        <f>IF(NOT(OR(A429&lt;&gt;"",B429&lt;&gt;"",E429&lt;&gt;"")),"",IF(IF(A429="","SIN OBRA; ",IF(COUNTIF('Obras'!$A$2:$A$51,A429)=0,"OBRA NO ESTÁ EN OBRAS; ",""))&amp;IF(N(B429)=0,"SIN FECHA DE INICIO; ","")&amp;IF(D429="","SIN CAUSA; ","")&amp;IF(OR(H429&lt;&gt;"Sí",NOT(OR(J429="Correo",J429="Mensaje de texto",J429="Carta",J429="Aplicación / portal"))),"SIN AVISO POR ESCRITO AL CLIENTE; ","")&amp;IF(AND(N(B429)&gt;0,N(I429)&gt;0,N(I429)-N(B429)&gt;N('Ajustes'!$B$2)),"AVISO DESPUÉS DE AJUSTES; ","")&amp;IF(AND(D429="Decisión / selección del cliente",K429&lt;&gt;"Sí"),"DECISIÓN DEL CLIENTE - SIN VISTO BUENO ESCRITO; ","")&amp;IF(AND(D429="Material en espera",N(M429)=0),"MATERIAL EN ESPERA - SIN NUEVA FECHA; ","")&amp;IF(AND(N429="Sí",O429=""),"FALTA ORDEN DE CAMBIO - SIN NÚM.; ","")&amp;IF(F429="","DÍAS PERDIDOS EN BLANCO; ","")&amp;IF(AND(N(B429)&gt;0,C429="",TODAY()-N(B429)&gt;N('Ajustes'!$B$3)),"ABIERTO - SIN FECHA DE FIN; ","")="","",LEFT(IF(A429="","SIN OBRA; ",IF(COUNTIF('Obras'!$A$2:$A$51,A429)=0,"OBRA NO ESTÁ EN OBRAS; ",""))&amp;IF(N(B429)=0,"SIN FECHA DE INICIO; ","")&amp;IF(D429="","SIN CAUSA; ","")&amp;IF(OR(H429&lt;&gt;"Sí",NOT(OR(J429="Correo",J429="Mensaje de texto",J429="Carta",J429="Aplicación / portal"))),"SIN AVISO POR ESCRITO AL CLIENTE; ","")&amp;IF(AND(N(B429)&gt;0,N(I429)&gt;0,N(I429)-N(B429)&gt;N('Ajustes'!$B$2)),"AVISO DESPUÉS DE AJUSTES; ","")&amp;IF(AND(D429="Decisión / selección del cliente",K429&lt;&gt;"Sí"),"DECISIÓN DEL CLIENTE - SIN VISTO BUENO ESCRITO; ","")&amp;IF(AND(D429="Material en espera",N(M429)=0),"MATERIAL EN ESPERA - SIN NUEVA FECHA; ","")&amp;IF(AND(N429="Sí",O429=""),"FALTA ORDEN DE CAMBIO - SIN NÚM.; ","")&amp;IF(F429="","DÍAS PERDIDOS EN BLANCO; ","")&amp;IF(AND(N(B429)&gt;0,C429="",TODAY()-N(B429)&gt;N('Ajustes'!$B$3)),"ABIERTO - SIN FECHA DE FIN; ",""),LEN(IF(A429="","SIN OBRA; ",IF(COUNTIF('Obras'!$A$2:$A$51,A429)=0,"OBRA NO ESTÁ EN OBRAS; ",""))&amp;IF(N(B429)=0,"SIN FECHA DE INICIO; ","")&amp;IF(D429="","SIN CAUSA; ","")&amp;IF(OR(H429&lt;&gt;"Sí",NOT(OR(J429="Correo",J429="Mensaje de texto",J429="Carta",J429="Aplicación / portal"))),"SIN AVISO POR ESCRITO AL CLIENTE; ","")&amp;IF(AND(N(B429)&gt;0,N(I429)&gt;0,N(I429)-N(B429)&gt;N('Ajustes'!$B$2)),"AVISO DESPUÉS DE AJUSTES; ","")&amp;IF(AND(D429="Decisión / selección del cliente",K429&lt;&gt;"Sí"),"DECISIÓN DEL CLIENTE - SIN VISTO BUENO ESCRITO; ","")&amp;IF(AND(D429="Material en espera",N(M429)=0),"MATERIAL EN ESPERA - SIN NUEVA FECHA; ","")&amp;IF(AND(N429="Sí",O429=""),"FALTA ORDEN DE CAMBIO - SIN NÚM.; ","")&amp;IF(F429="","DÍAS PERDIDOS EN BLANCO; ","")&amp;IF(AND(N(B429)&gt;0,C429="",TODAY()-N(B429)&gt;N('Ajustes'!$B$3)),"ABIERTO - SIN FECHA DE FIN; ",""))-2)))</f>
        <v/>
      </c>
    </row>
    <row r="430">
      <c r="B430" s="7" t="n"/>
      <c r="C430" s="7" t="n"/>
      <c r="E430" s="8" t="n"/>
      <c r="G430" s="8" t="n"/>
      <c r="I430" s="7" t="n"/>
      <c r="M430" s="7" t="n"/>
      <c r="P430" s="9" t="n"/>
      <c r="R430" s="8">
        <f>IF(NOT(OR(A430&lt;&gt;"",B430&lt;&gt;"",E430&lt;&gt;"")),"",IF(IF(A430="","SIN OBRA; ",IF(COUNTIF('Obras'!$A$2:$A$51,A430)=0,"OBRA NO ESTÁ EN OBRAS; ",""))&amp;IF(N(B430)=0,"SIN FECHA DE INICIO; ","")&amp;IF(D430="","SIN CAUSA; ","")&amp;IF(OR(H430&lt;&gt;"Sí",NOT(OR(J430="Correo",J430="Mensaje de texto",J430="Carta",J430="Aplicación / portal"))),"SIN AVISO POR ESCRITO AL CLIENTE; ","")&amp;IF(AND(N(B430)&gt;0,N(I430)&gt;0,N(I430)-N(B430)&gt;N('Ajustes'!$B$2)),"AVISO DESPUÉS DE AJUSTES; ","")&amp;IF(AND(D430="Decisión / selección del cliente",K430&lt;&gt;"Sí"),"DECISIÓN DEL CLIENTE - SIN VISTO BUENO ESCRITO; ","")&amp;IF(AND(D430="Material en espera",N(M430)=0),"MATERIAL EN ESPERA - SIN NUEVA FECHA; ","")&amp;IF(AND(N430="Sí",O430=""),"FALTA ORDEN DE CAMBIO - SIN NÚM.; ","")&amp;IF(F430="","DÍAS PERDIDOS EN BLANCO; ","")&amp;IF(AND(N(B430)&gt;0,C430="",TODAY()-N(B430)&gt;N('Ajustes'!$B$3)),"ABIERTO - SIN FECHA DE FIN; ","")="","",LEFT(IF(A430="","SIN OBRA; ",IF(COUNTIF('Obras'!$A$2:$A$51,A430)=0,"OBRA NO ESTÁ EN OBRAS; ",""))&amp;IF(N(B430)=0,"SIN FECHA DE INICIO; ","")&amp;IF(D430="","SIN CAUSA; ","")&amp;IF(OR(H430&lt;&gt;"Sí",NOT(OR(J430="Correo",J430="Mensaje de texto",J430="Carta",J430="Aplicación / portal"))),"SIN AVISO POR ESCRITO AL CLIENTE; ","")&amp;IF(AND(N(B430)&gt;0,N(I430)&gt;0,N(I430)-N(B430)&gt;N('Ajustes'!$B$2)),"AVISO DESPUÉS DE AJUSTES; ","")&amp;IF(AND(D430="Decisión / selección del cliente",K430&lt;&gt;"Sí"),"DECISIÓN DEL CLIENTE - SIN VISTO BUENO ESCRITO; ","")&amp;IF(AND(D430="Material en espera",N(M430)=0),"MATERIAL EN ESPERA - SIN NUEVA FECHA; ","")&amp;IF(AND(N430="Sí",O430=""),"FALTA ORDEN DE CAMBIO - SIN NÚM.; ","")&amp;IF(F430="","DÍAS PERDIDOS EN BLANCO; ","")&amp;IF(AND(N(B430)&gt;0,C430="",TODAY()-N(B430)&gt;N('Ajustes'!$B$3)),"ABIERTO - SIN FECHA DE FIN; ",""),LEN(IF(A430="","SIN OBRA; ",IF(COUNTIF('Obras'!$A$2:$A$51,A430)=0,"OBRA NO ESTÁ EN OBRAS; ",""))&amp;IF(N(B430)=0,"SIN FECHA DE INICIO; ","")&amp;IF(D430="","SIN CAUSA; ","")&amp;IF(OR(H430&lt;&gt;"Sí",NOT(OR(J430="Correo",J430="Mensaje de texto",J430="Carta",J430="Aplicación / portal"))),"SIN AVISO POR ESCRITO AL CLIENTE; ","")&amp;IF(AND(N(B430)&gt;0,N(I430)&gt;0,N(I430)-N(B430)&gt;N('Ajustes'!$B$2)),"AVISO DESPUÉS DE AJUSTES; ","")&amp;IF(AND(D430="Decisión / selección del cliente",K430&lt;&gt;"Sí"),"DECISIÓN DEL CLIENTE - SIN VISTO BUENO ESCRITO; ","")&amp;IF(AND(D430="Material en espera",N(M430)=0),"MATERIAL EN ESPERA - SIN NUEVA FECHA; ","")&amp;IF(AND(N430="Sí",O430=""),"FALTA ORDEN DE CAMBIO - SIN NÚM.; ","")&amp;IF(F430="","DÍAS PERDIDOS EN BLANCO; ","")&amp;IF(AND(N(B430)&gt;0,C430="",TODAY()-N(B430)&gt;N('Ajustes'!$B$3)),"ABIERTO - SIN FECHA DE FIN; ",""))-2)))</f>
        <v/>
      </c>
    </row>
    <row r="431">
      <c r="B431" s="7" t="n"/>
      <c r="C431" s="7" t="n"/>
      <c r="E431" s="8" t="n"/>
      <c r="G431" s="8" t="n"/>
      <c r="I431" s="7" t="n"/>
      <c r="M431" s="7" t="n"/>
      <c r="P431" s="9" t="n"/>
      <c r="R431" s="8">
        <f>IF(NOT(OR(A431&lt;&gt;"",B431&lt;&gt;"",E431&lt;&gt;"")),"",IF(IF(A431="","SIN OBRA; ",IF(COUNTIF('Obras'!$A$2:$A$51,A431)=0,"OBRA NO ESTÁ EN OBRAS; ",""))&amp;IF(N(B431)=0,"SIN FECHA DE INICIO; ","")&amp;IF(D431="","SIN CAUSA; ","")&amp;IF(OR(H431&lt;&gt;"Sí",NOT(OR(J431="Correo",J431="Mensaje de texto",J431="Carta",J431="Aplicación / portal"))),"SIN AVISO POR ESCRITO AL CLIENTE; ","")&amp;IF(AND(N(B431)&gt;0,N(I431)&gt;0,N(I431)-N(B431)&gt;N('Ajustes'!$B$2)),"AVISO DESPUÉS DE AJUSTES; ","")&amp;IF(AND(D431="Decisión / selección del cliente",K431&lt;&gt;"Sí"),"DECISIÓN DEL CLIENTE - SIN VISTO BUENO ESCRITO; ","")&amp;IF(AND(D431="Material en espera",N(M431)=0),"MATERIAL EN ESPERA - SIN NUEVA FECHA; ","")&amp;IF(AND(N431="Sí",O431=""),"FALTA ORDEN DE CAMBIO - SIN NÚM.; ","")&amp;IF(F431="","DÍAS PERDIDOS EN BLANCO; ","")&amp;IF(AND(N(B431)&gt;0,C431="",TODAY()-N(B431)&gt;N('Ajustes'!$B$3)),"ABIERTO - SIN FECHA DE FIN; ","")="","",LEFT(IF(A431="","SIN OBRA; ",IF(COUNTIF('Obras'!$A$2:$A$51,A431)=0,"OBRA NO ESTÁ EN OBRAS; ",""))&amp;IF(N(B431)=0,"SIN FECHA DE INICIO; ","")&amp;IF(D431="","SIN CAUSA; ","")&amp;IF(OR(H431&lt;&gt;"Sí",NOT(OR(J431="Correo",J431="Mensaje de texto",J431="Carta",J431="Aplicación / portal"))),"SIN AVISO POR ESCRITO AL CLIENTE; ","")&amp;IF(AND(N(B431)&gt;0,N(I431)&gt;0,N(I431)-N(B431)&gt;N('Ajustes'!$B$2)),"AVISO DESPUÉS DE AJUSTES; ","")&amp;IF(AND(D431="Decisión / selección del cliente",K431&lt;&gt;"Sí"),"DECISIÓN DEL CLIENTE - SIN VISTO BUENO ESCRITO; ","")&amp;IF(AND(D431="Material en espera",N(M431)=0),"MATERIAL EN ESPERA - SIN NUEVA FECHA; ","")&amp;IF(AND(N431="Sí",O431=""),"FALTA ORDEN DE CAMBIO - SIN NÚM.; ","")&amp;IF(F431="","DÍAS PERDIDOS EN BLANCO; ","")&amp;IF(AND(N(B431)&gt;0,C431="",TODAY()-N(B431)&gt;N('Ajustes'!$B$3)),"ABIERTO - SIN FECHA DE FIN; ",""),LEN(IF(A431="","SIN OBRA; ",IF(COUNTIF('Obras'!$A$2:$A$51,A431)=0,"OBRA NO ESTÁ EN OBRAS; ",""))&amp;IF(N(B431)=0,"SIN FECHA DE INICIO; ","")&amp;IF(D431="","SIN CAUSA; ","")&amp;IF(OR(H431&lt;&gt;"Sí",NOT(OR(J431="Correo",J431="Mensaje de texto",J431="Carta",J431="Aplicación / portal"))),"SIN AVISO POR ESCRITO AL CLIENTE; ","")&amp;IF(AND(N(B431)&gt;0,N(I431)&gt;0,N(I431)-N(B431)&gt;N('Ajustes'!$B$2)),"AVISO DESPUÉS DE AJUSTES; ","")&amp;IF(AND(D431="Decisión / selección del cliente",K431&lt;&gt;"Sí"),"DECISIÓN DEL CLIENTE - SIN VISTO BUENO ESCRITO; ","")&amp;IF(AND(D431="Material en espera",N(M431)=0),"MATERIAL EN ESPERA - SIN NUEVA FECHA; ","")&amp;IF(AND(N431="Sí",O431=""),"FALTA ORDEN DE CAMBIO - SIN NÚM.; ","")&amp;IF(F431="","DÍAS PERDIDOS EN BLANCO; ","")&amp;IF(AND(N(B431)&gt;0,C431="",TODAY()-N(B431)&gt;N('Ajustes'!$B$3)),"ABIERTO - SIN FECHA DE FIN; ",""))-2)))</f>
        <v/>
      </c>
    </row>
    <row r="432">
      <c r="B432" s="7" t="n"/>
      <c r="C432" s="7" t="n"/>
      <c r="E432" s="8" t="n"/>
      <c r="G432" s="8" t="n"/>
      <c r="I432" s="7" t="n"/>
      <c r="M432" s="7" t="n"/>
      <c r="P432" s="9" t="n"/>
      <c r="R432" s="8">
        <f>IF(NOT(OR(A432&lt;&gt;"",B432&lt;&gt;"",E432&lt;&gt;"")),"",IF(IF(A432="","SIN OBRA; ",IF(COUNTIF('Obras'!$A$2:$A$51,A432)=0,"OBRA NO ESTÁ EN OBRAS; ",""))&amp;IF(N(B432)=0,"SIN FECHA DE INICIO; ","")&amp;IF(D432="","SIN CAUSA; ","")&amp;IF(OR(H432&lt;&gt;"Sí",NOT(OR(J432="Correo",J432="Mensaje de texto",J432="Carta",J432="Aplicación / portal"))),"SIN AVISO POR ESCRITO AL CLIENTE; ","")&amp;IF(AND(N(B432)&gt;0,N(I432)&gt;0,N(I432)-N(B432)&gt;N('Ajustes'!$B$2)),"AVISO DESPUÉS DE AJUSTES; ","")&amp;IF(AND(D432="Decisión / selección del cliente",K432&lt;&gt;"Sí"),"DECISIÓN DEL CLIENTE - SIN VISTO BUENO ESCRITO; ","")&amp;IF(AND(D432="Material en espera",N(M432)=0),"MATERIAL EN ESPERA - SIN NUEVA FECHA; ","")&amp;IF(AND(N432="Sí",O432=""),"FALTA ORDEN DE CAMBIO - SIN NÚM.; ","")&amp;IF(F432="","DÍAS PERDIDOS EN BLANCO; ","")&amp;IF(AND(N(B432)&gt;0,C432="",TODAY()-N(B432)&gt;N('Ajustes'!$B$3)),"ABIERTO - SIN FECHA DE FIN; ","")="","",LEFT(IF(A432="","SIN OBRA; ",IF(COUNTIF('Obras'!$A$2:$A$51,A432)=0,"OBRA NO ESTÁ EN OBRAS; ",""))&amp;IF(N(B432)=0,"SIN FECHA DE INICIO; ","")&amp;IF(D432="","SIN CAUSA; ","")&amp;IF(OR(H432&lt;&gt;"Sí",NOT(OR(J432="Correo",J432="Mensaje de texto",J432="Carta",J432="Aplicación / portal"))),"SIN AVISO POR ESCRITO AL CLIENTE; ","")&amp;IF(AND(N(B432)&gt;0,N(I432)&gt;0,N(I432)-N(B432)&gt;N('Ajustes'!$B$2)),"AVISO DESPUÉS DE AJUSTES; ","")&amp;IF(AND(D432="Decisión / selección del cliente",K432&lt;&gt;"Sí"),"DECISIÓN DEL CLIENTE - SIN VISTO BUENO ESCRITO; ","")&amp;IF(AND(D432="Material en espera",N(M432)=0),"MATERIAL EN ESPERA - SIN NUEVA FECHA; ","")&amp;IF(AND(N432="Sí",O432=""),"FALTA ORDEN DE CAMBIO - SIN NÚM.; ","")&amp;IF(F432="","DÍAS PERDIDOS EN BLANCO; ","")&amp;IF(AND(N(B432)&gt;0,C432="",TODAY()-N(B432)&gt;N('Ajustes'!$B$3)),"ABIERTO - SIN FECHA DE FIN; ",""),LEN(IF(A432="","SIN OBRA; ",IF(COUNTIF('Obras'!$A$2:$A$51,A432)=0,"OBRA NO ESTÁ EN OBRAS; ",""))&amp;IF(N(B432)=0,"SIN FECHA DE INICIO; ","")&amp;IF(D432="","SIN CAUSA; ","")&amp;IF(OR(H432&lt;&gt;"Sí",NOT(OR(J432="Correo",J432="Mensaje de texto",J432="Carta",J432="Aplicación / portal"))),"SIN AVISO POR ESCRITO AL CLIENTE; ","")&amp;IF(AND(N(B432)&gt;0,N(I432)&gt;0,N(I432)-N(B432)&gt;N('Ajustes'!$B$2)),"AVISO DESPUÉS DE AJUSTES; ","")&amp;IF(AND(D432="Decisión / selección del cliente",K432&lt;&gt;"Sí"),"DECISIÓN DEL CLIENTE - SIN VISTO BUENO ESCRITO; ","")&amp;IF(AND(D432="Material en espera",N(M432)=0),"MATERIAL EN ESPERA - SIN NUEVA FECHA; ","")&amp;IF(AND(N432="Sí",O432=""),"FALTA ORDEN DE CAMBIO - SIN NÚM.; ","")&amp;IF(F432="","DÍAS PERDIDOS EN BLANCO; ","")&amp;IF(AND(N(B432)&gt;0,C432="",TODAY()-N(B432)&gt;N('Ajustes'!$B$3)),"ABIERTO - SIN FECHA DE FIN; ",""))-2)))</f>
        <v/>
      </c>
    </row>
    <row r="433">
      <c r="B433" s="7" t="n"/>
      <c r="C433" s="7" t="n"/>
      <c r="E433" s="8" t="n"/>
      <c r="G433" s="8" t="n"/>
      <c r="I433" s="7" t="n"/>
      <c r="M433" s="7" t="n"/>
      <c r="P433" s="9" t="n"/>
      <c r="R433" s="8">
        <f>IF(NOT(OR(A433&lt;&gt;"",B433&lt;&gt;"",E433&lt;&gt;"")),"",IF(IF(A433="","SIN OBRA; ",IF(COUNTIF('Obras'!$A$2:$A$51,A433)=0,"OBRA NO ESTÁ EN OBRAS; ",""))&amp;IF(N(B433)=0,"SIN FECHA DE INICIO; ","")&amp;IF(D433="","SIN CAUSA; ","")&amp;IF(OR(H433&lt;&gt;"Sí",NOT(OR(J433="Correo",J433="Mensaje de texto",J433="Carta",J433="Aplicación / portal"))),"SIN AVISO POR ESCRITO AL CLIENTE; ","")&amp;IF(AND(N(B433)&gt;0,N(I433)&gt;0,N(I433)-N(B433)&gt;N('Ajustes'!$B$2)),"AVISO DESPUÉS DE AJUSTES; ","")&amp;IF(AND(D433="Decisión / selección del cliente",K433&lt;&gt;"Sí"),"DECISIÓN DEL CLIENTE - SIN VISTO BUENO ESCRITO; ","")&amp;IF(AND(D433="Material en espera",N(M433)=0),"MATERIAL EN ESPERA - SIN NUEVA FECHA; ","")&amp;IF(AND(N433="Sí",O433=""),"FALTA ORDEN DE CAMBIO - SIN NÚM.; ","")&amp;IF(F433="","DÍAS PERDIDOS EN BLANCO; ","")&amp;IF(AND(N(B433)&gt;0,C433="",TODAY()-N(B433)&gt;N('Ajustes'!$B$3)),"ABIERTO - SIN FECHA DE FIN; ","")="","",LEFT(IF(A433="","SIN OBRA; ",IF(COUNTIF('Obras'!$A$2:$A$51,A433)=0,"OBRA NO ESTÁ EN OBRAS; ",""))&amp;IF(N(B433)=0,"SIN FECHA DE INICIO; ","")&amp;IF(D433="","SIN CAUSA; ","")&amp;IF(OR(H433&lt;&gt;"Sí",NOT(OR(J433="Correo",J433="Mensaje de texto",J433="Carta",J433="Aplicación / portal"))),"SIN AVISO POR ESCRITO AL CLIENTE; ","")&amp;IF(AND(N(B433)&gt;0,N(I433)&gt;0,N(I433)-N(B433)&gt;N('Ajustes'!$B$2)),"AVISO DESPUÉS DE AJUSTES; ","")&amp;IF(AND(D433="Decisión / selección del cliente",K433&lt;&gt;"Sí"),"DECISIÓN DEL CLIENTE - SIN VISTO BUENO ESCRITO; ","")&amp;IF(AND(D433="Material en espera",N(M433)=0),"MATERIAL EN ESPERA - SIN NUEVA FECHA; ","")&amp;IF(AND(N433="Sí",O433=""),"FALTA ORDEN DE CAMBIO - SIN NÚM.; ","")&amp;IF(F433="","DÍAS PERDIDOS EN BLANCO; ","")&amp;IF(AND(N(B433)&gt;0,C433="",TODAY()-N(B433)&gt;N('Ajustes'!$B$3)),"ABIERTO - SIN FECHA DE FIN; ",""),LEN(IF(A433="","SIN OBRA; ",IF(COUNTIF('Obras'!$A$2:$A$51,A433)=0,"OBRA NO ESTÁ EN OBRAS; ",""))&amp;IF(N(B433)=0,"SIN FECHA DE INICIO; ","")&amp;IF(D433="","SIN CAUSA; ","")&amp;IF(OR(H433&lt;&gt;"Sí",NOT(OR(J433="Correo",J433="Mensaje de texto",J433="Carta",J433="Aplicación / portal"))),"SIN AVISO POR ESCRITO AL CLIENTE; ","")&amp;IF(AND(N(B433)&gt;0,N(I433)&gt;0,N(I433)-N(B433)&gt;N('Ajustes'!$B$2)),"AVISO DESPUÉS DE AJUSTES; ","")&amp;IF(AND(D433="Decisión / selección del cliente",K433&lt;&gt;"Sí"),"DECISIÓN DEL CLIENTE - SIN VISTO BUENO ESCRITO; ","")&amp;IF(AND(D433="Material en espera",N(M433)=0),"MATERIAL EN ESPERA - SIN NUEVA FECHA; ","")&amp;IF(AND(N433="Sí",O433=""),"FALTA ORDEN DE CAMBIO - SIN NÚM.; ","")&amp;IF(F433="","DÍAS PERDIDOS EN BLANCO; ","")&amp;IF(AND(N(B433)&gt;0,C433="",TODAY()-N(B433)&gt;N('Ajustes'!$B$3)),"ABIERTO - SIN FECHA DE FIN; ",""))-2)))</f>
        <v/>
      </c>
    </row>
    <row r="434">
      <c r="B434" s="7" t="n"/>
      <c r="C434" s="7" t="n"/>
      <c r="E434" s="8" t="n"/>
      <c r="G434" s="8" t="n"/>
      <c r="I434" s="7" t="n"/>
      <c r="M434" s="7" t="n"/>
      <c r="P434" s="9" t="n"/>
      <c r="R434" s="8">
        <f>IF(NOT(OR(A434&lt;&gt;"",B434&lt;&gt;"",E434&lt;&gt;"")),"",IF(IF(A434="","SIN OBRA; ",IF(COUNTIF('Obras'!$A$2:$A$51,A434)=0,"OBRA NO ESTÁ EN OBRAS; ",""))&amp;IF(N(B434)=0,"SIN FECHA DE INICIO; ","")&amp;IF(D434="","SIN CAUSA; ","")&amp;IF(OR(H434&lt;&gt;"Sí",NOT(OR(J434="Correo",J434="Mensaje de texto",J434="Carta",J434="Aplicación / portal"))),"SIN AVISO POR ESCRITO AL CLIENTE; ","")&amp;IF(AND(N(B434)&gt;0,N(I434)&gt;0,N(I434)-N(B434)&gt;N('Ajustes'!$B$2)),"AVISO DESPUÉS DE AJUSTES; ","")&amp;IF(AND(D434="Decisión / selección del cliente",K434&lt;&gt;"Sí"),"DECISIÓN DEL CLIENTE - SIN VISTO BUENO ESCRITO; ","")&amp;IF(AND(D434="Material en espera",N(M434)=0),"MATERIAL EN ESPERA - SIN NUEVA FECHA; ","")&amp;IF(AND(N434="Sí",O434=""),"FALTA ORDEN DE CAMBIO - SIN NÚM.; ","")&amp;IF(F434="","DÍAS PERDIDOS EN BLANCO; ","")&amp;IF(AND(N(B434)&gt;0,C434="",TODAY()-N(B434)&gt;N('Ajustes'!$B$3)),"ABIERTO - SIN FECHA DE FIN; ","")="","",LEFT(IF(A434="","SIN OBRA; ",IF(COUNTIF('Obras'!$A$2:$A$51,A434)=0,"OBRA NO ESTÁ EN OBRAS; ",""))&amp;IF(N(B434)=0,"SIN FECHA DE INICIO; ","")&amp;IF(D434="","SIN CAUSA; ","")&amp;IF(OR(H434&lt;&gt;"Sí",NOT(OR(J434="Correo",J434="Mensaje de texto",J434="Carta",J434="Aplicación / portal"))),"SIN AVISO POR ESCRITO AL CLIENTE; ","")&amp;IF(AND(N(B434)&gt;0,N(I434)&gt;0,N(I434)-N(B434)&gt;N('Ajustes'!$B$2)),"AVISO DESPUÉS DE AJUSTES; ","")&amp;IF(AND(D434="Decisión / selección del cliente",K434&lt;&gt;"Sí"),"DECISIÓN DEL CLIENTE - SIN VISTO BUENO ESCRITO; ","")&amp;IF(AND(D434="Material en espera",N(M434)=0),"MATERIAL EN ESPERA - SIN NUEVA FECHA; ","")&amp;IF(AND(N434="Sí",O434=""),"FALTA ORDEN DE CAMBIO - SIN NÚM.; ","")&amp;IF(F434="","DÍAS PERDIDOS EN BLANCO; ","")&amp;IF(AND(N(B434)&gt;0,C434="",TODAY()-N(B434)&gt;N('Ajustes'!$B$3)),"ABIERTO - SIN FECHA DE FIN; ",""),LEN(IF(A434="","SIN OBRA; ",IF(COUNTIF('Obras'!$A$2:$A$51,A434)=0,"OBRA NO ESTÁ EN OBRAS; ",""))&amp;IF(N(B434)=0,"SIN FECHA DE INICIO; ","")&amp;IF(D434="","SIN CAUSA; ","")&amp;IF(OR(H434&lt;&gt;"Sí",NOT(OR(J434="Correo",J434="Mensaje de texto",J434="Carta",J434="Aplicación / portal"))),"SIN AVISO POR ESCRITO AL CLIENTE; ","")&amp;IF(AND(N(B434)&gt;0,N(I434)&gt;0,N(I434)-N(B434)&gt;N('Ajustes'!$B$2)),"AVISO DESPUÉS DE AJUSTES; ","")&amp;IF(AND(D434="Decisión / selección del cliente",K434&lt;&gt;"Sí"),"DECISIÓN DEL CLIENTE - SIN VISTO BUENO ESCRITO; ","")&amp;IF(AND(D434="Material en espera",N(M434)=0),"MATERIAL EN ESPERA - SIN NUEVA FECHA; ","")&amp;IF(AND(N434="Sí",O434=""),"FALTA ORDEN DE CAMBIO - SIN NÚM.; ","")&amp;IF(F434="","DÍAS PERDIDOS EN BLANCO; ","")&amp;IF(AND(N(B434)&gt;0,C434="",TODAY()-N(B434)&gt;N('Ajustes'!$B$3)),"ABIERTO - SIN FECHA DE FIN; ",""))-2)))</f>
        <v/>
      </c>
    </row>
    <row r="435">
      <c r="B435" s="7" t="n"/>
      <c r="C435" s="7" t="n"/>
      <c r="E435" s="8" t="n"/>
      <c r="G435" s="8" t="n"/>
      <c r="I435" s="7" t="n"/>
      <c r="M435" s="7" t="n"/>
      <c r="P435" s="9" t="n"/>
      <c r="R435" s="8">
        <f>IF(NOT(OR(A435&lt;&gt;"",B435&lt;&gt;"",E435&lt;&gt;"")),"",IF(IF(A435="","SIN OBRA; ",IF(COUNTIF('Obras'!$A$2:$A$51,A435)=0,"OBRA NO ESTÁ EN OBRAS; ",""))&amp;IF(N(B435)=0,"SIN FECHA DE INICIO; ","")&amp;IF(D435="","SIN CAUSA; ","")&amp;IF(OR(H435&lt;&gt;"Sí",NOT(OR(J435="Correo",J435="Mensaje de texto",J435="Carta",J435="Aplicación / portal"))),"SIN AVISO POR ESCRITO AL CLIENTE; ","")&amp;IF(AND(N(B435)&gt;0,N(I435)&gt;0,N(I435)-N(B435)&gt;N('Ajustes'!$B$2)),"AVISO DESPUÉS DE AJUSTES; ","")&amp;IF(AND(D435="Decisión / selección del cliente",K435&lt;&gt;"Sí"),"DECISIÓN DEL CLIENTE - SIN VISTO BUENO ESCRITO; ","")&amp;IF(AND(D435="Material en espera",N(M435)=0),"MATERIAL EN ESPERA - SIN NUEVA FECHA; ","")&amp;IF(AND(N435="Sí",O435=""),"FALTA ORDEN DE CAMBIO - SIN NÚM.; ","")&amp;IF(F435="","DÍAS PERDIDOS EN BLANCO; ","")&amp;IF(AND(N(B435)&gt;0,C435="",TODAY()-N(B435)&gt;N('Ajustes'!$B$3)),"ABIERTO - SIN FECHA DE FIN; ","")="","",LEFT(IF(A435="","SIN OBRA; ",IF(COUNTIF('Obras'!$A$2:$A$51,A435)=0,"OBRA NO ESTÁ EN OBRAS; ",""))&amp;IF(N(B435)=0,"SIN FECHA DE INICIO; ","")&amp;IF(D435="","SIN CAUSA; ","")&amp;IF(OR(H435&lt;&gt;"Sí",NOT(OR(J435="Correo",J435="Mensaje de texto",J435="Carta",J435="Aplicación / portal"))),"SIN AVISO POR ESCRITO AL CLIENTE; ","")&amp;IF(AND(N(B435)&gt;0,N(I435)&gt;0,N(I435)-N(B435)&gt;N('Ajustes'!$B$2)),"AVISO DESPUÉS DE AJUSTES; ","")&amp;IF(AND(D435="Decisión / selección del cliente",K435&lt;&gt;"Sí"),"DECISIÓN DEL CLIENTE - SIN VISTO BUENO ESCRITO; ","")&amp;IF(AND(D435="Material en espera",N(M435)=0),"MATERIAL EN ESPERA - SIN NUEVA FECHA; ","")&amp;IF(AND(N435="Sí",O435=""),"FALTA ORDEN DE CAMBIO - SIN NÚM.; ","")&amp;IF(F435="","DÍAS PERDIDOS EN BLANCO; ","")&amp;IF(AND(N(B435)&gt;0,C435="",TODAY()-N(B435)&gt;N('Ajustes'!$B$3)),"ABIERTO - SIN FECHA DE FIN; ",""),LEN(IF(A435="","SIN OBRA; ",IF(COUNTIF('Obras'!$A$2:$A$51,A435)=0,"OBRA NO ESTÁ EN OBRAS; ",""))&amp;IF(N(B435)=0,"SIN FECHA DE INICIO; ","")&amp;IF(D435="","SIN CAUSA; ","")&amp;IF(OR(H435&lt;&gt;"Sí",NOT(OR(J435="Correo",J435="Mensaje de texto",J435="Carta",J435="Aplicación / portal"))),"SIN AVISO POR ESCRITO AL CLIENTE; ","")&amp;IF(AND(N(B435)&gt;0,N(I435)&gt;0,N(I435)-N(B435)&gt;N('Ajustes'!$B$2)),"AVISO DESPUÉS DE AJUSTES; ","")&amp;IF(AND(D435="Decisión / selección del cliente",K435&lt;&gt;"Sí"),"DECISIÓN DEL CLIENTE - SIN VISTO BUENO ESCRITO; ","")&amp;IF(AND(D435="Material en espera",N(M435)=0),"MATERIAL EN ESPERA - SIN NUEVA FECHA; ","")&amp;IF(AND(N435="Sí",O435=""),"FALTA ORDEN DE CAMBIO - SIN NÚM.; ","")&amp;IF(F435="","DÍAS PERDIDOS EN BLANCO; ","")&amp;IF(AND(N(B435)&gt;0,C435="",TODAY()-N(B435)&gt;N('Ajustes'!$B$3)),"ABIERTO - SIN FECHA DE FIN; ",""))-2)))</f>
        <v/>
      </c>
    </row>
    <row r="436">
      <c r="B436" s="7" t="n"/>
      <c r="C436" s="7" t="n"/>
      <c r="E436" s="8" t="n"/>
      <c r="G436" s="8" t="n"/>
      <c r="I436" s="7" t="n"/>
      <c r="M436" s="7" t="n"/>
      <c r="P436" s="9" t="n"/>
      <c r="R436" s="8">
        <f>IF(NOT(OR(A436&lt;&gt;"",B436&lt;&gt;"",E436&lt;&gt;"")),"",IF(IF(A436="","SIN OBRA; ",IF(COUNTIF('Obras'!$A$2:$A$51,A436)=0,"OBRA NO ESTÁ EN OBRAS; ",""))&amp;IF(N(B436)=0,"SIN FECHA DE INICIO; ","")&amp;IF(D436="","SIN CAUSA; ","")&amp;IF(OR(H436&lt;&gt;"Sí",NOT(OR(J436="Correo",J436="Mensaje de texto",J436="Carta",J436="Aplicación / portal"))),"SIN AVISO POR ESCRITO AL CLIENTE; ","")&amp;IF(AND(N(B436)&gt;0,N(I436)&gt;0,N(I436)-N(B436)&gt;N('Ajustes'!$B$2)),"AVISO DESPUÉS DE AJUSTES; ","")&amp;IF(AND(D436="Decisión / selección del cliente",K436&lt;&gt;"Sí"),"DECISIÓN DEL CLIENTE - SIN VISTO BUENO ESCRITO; ","")&amp;IF(AND(D436="Material en espera",N(M436)=0),"MATERIAL EN ESPERA - SIN NUEVA FECHA; ","")&amp;IF(AND(N436="Sí",O436=""),"FALTA ORDEN DE CAMBIO - SIN NÚM.; ","")&amp;IF(F436="","DÍAS PERDIDOS EN BLANCO; ","")&amp;IF(AND(N(B436)&gt;0,C436="",TODAY()-N(B436)&gt;N('Ajustes'!$B$3)),"ABIERTO - SIN FECHA DE FIN; ","")="","",LEFT(IF(A436="","SIN OBRA; ",IF(COUNTIF('Obras'!$A$2:$A$51,A436)=0,"OBRA NO ESTÁ EN OBRAS; ",""))&amp;IF(N(B436)=0,"SIN FECHA DE INICIO; ","")&amp;IF(D436="","SIN CAUSA; ","")&amp;IF(OR(H436&lt;&gt;"Sí",NOT(OR(J436="Correo",J436="Mensaje de texto",J436="Carta",J436="Aplicación / portal"))),"SIN AVISO POR ESCRITO AL CLIENTE; ","")&amp;IF(AND(N(B436)&gt;0,N(I436)&gt;0,N(I436)-N(B436)&gt;N('Ajustes'!$B$2)),"AVISO DESPUÉS DE AJUSTES; ","")&amp;IF(AND(D436="Decisión / selección del cliente",K436&lt;&gt;"Sí"),"DECISIÓN DEL CLIENTE - SIN VISTO BUENO ESCRITO; ","")&amp;IF(AND(D436="Material en espera",N(M436)=0),"MATERIAL EN ESPERA - SIN NUEVA FECHA; ","")&amp;IF(AND(N436="Sí",O436=""),"FALTA ORDEN DE CAMBIO - SIN NÚM.; ","")&amp;IF(F436="","DÍAS PERDIDOS EN BLANCO; ","")&amp;IF(AND(N(B436)&gt;0,C436="",TODAY()-N(B436)&gt;N('Ajustes'!$B$3)),"ABIERTO - SIN FECHA DE FIN; ",""),LEN(IF(A436="","SIN OBRA; ",IF(COUNTIF('Obras'!$A$2:$A$51,A436)=0,"OBRA NO ESTÁ EN OBRAS; ",""))&amp;IF(N(B436)=0,"SIN FECHA DE INICIO; ","")&amp;IF(D436="","SIN CAUSA; ","")&amp;IF(OR(H436&lt;&gt;"Sí",NOT(OR(J436="Correo",J436="Mensaje de texto",J436="Carta",J436="Aplicación / portal"))),"SIN AVISO POR ESCRITO AL CLIENTE; ","")&amp;IF(AND(N(B436)&gt;0,N(I436)&gt;0,N(I436)-N(B436)&gt;N('Ajustes'!$B$2)),"AVISO DESPUÉS DE AJUSTES; ","")&amp;IF(AND(D436="Decisión / selección del cliente",K436&lt;&gt;"Sí"),"DECISIÓN DEL CLIENTE - SIN VISTO BUENO ESCRITO; ","")&amp;IF(AND(D436="Material en espera",N(M436)=0),"MATERIAL EN ESPERA - SIN NUEVA FECHA; ","")&amp;IF(AND(N436="Sí",O436=""),"FALTA ORDEN DE CAMBIO - SIN NÚM.; ","")&amp;IF(F436="","DÍAS PERDIDOS EN BLANCO; ","")&amp;IF(AND(N(B436)&gt;0,C436="",TODAY()-N(B436)&gt;N('Ajustes'!$B$3)),"ABIERTO - SIN FECHA DE FIN; ",""))-2)))</f>
        <v/>
      </c>
    </row>
    <row r="437">
      <c r="B437" s="7" t="n"/>
      <c r="C437" s="7" t="n"/>
      <c r="E437" s="8" t="n"/>
      <c r="G437" s="8" t="n"/>
      <c r="I437" s="7" t="n"/>
      <c r="M437" s="7" t="n"/>
      <c r="P437" s="9" t="n"/>
      <c r="R437" s="8">
        <f>IF(NOT(OR(A437&lt;&gt;"",B437&lt;&gt;"",E437&lt;&gt;"")),"",IF(IF(A437="","SIN OBRA; ",IF(COUNTIF('Obras'!$A$2:$A$51,A437)=0,"OBRA NO ESTÁ EN OBRAS; ",""))&amp;IF(N(B437)=0,"SIN FECHA DE INICIO; ","")&amp;IF(D437="","SIN CAUSA; ","")&amp;IF(OR(H437&lt;&gt;"Sí",NOT(OR(J437="Correo",J437="Mensaje de texto",J437="Carta",J437="Aplicación / portal"))),"SIN AVISO POR ESCRITO AL CLIENTE; ","")&amp;IF(AND(N(B437)&gt;0,N(I437)&gt;0,N(I437)-N(B437)&gt;N('Ajustes'!$B$2)),"AVISO DESPUÉS DE AJUSTES; ","")&amp;IF(AND(D437="Decisión / selección del cliente",K437&lt;&gt;"Sí"),"DECISIÓN DEL CLIENTE - SIN VISTO BUENO ESCRITO; ","")&amp;IF(AND(D437="Material en espera",N(M437)=0),"MATERIAL EN ESPERA - SIN NUEVA FECHA; ","")&amp;IF(AND(N437="Sí",O437=""),"FALTA ORDEN DE CAMBIO - SIN NÚM.; ","")&amp;IF(F437="","DÍAS PERDIDOS EN BLANCO; ","")&amp;IF(AND(N(B437)&gt;0,C437="",TODAY()-N(B437)&gt;N('Ajustes'!$B$3)),"ABIERTO - SIN FECHA DE FIN; ","")="","",LEFT(IF(A437="","SIN OBRA; ",IF(COUNTIF('Obras'!$A$2:$A$51,A437)=0,"OBRA NO ESTÁ EN OBRAS; ",""))&amp;IF(N(B437)=0,"SIN FECHA DE INICIO; ","")&amp;IF(D437="","SIN CAUSA; ","")&amp;IF(OR(H437&lt;&gt;"Sí",NOT(OR(J437="Correo",J437="Mensaje de texto",J437="Carta",J437="Aplicación / portal"))),"SIN AVISO POR ESCRITO AL CLIENTE; ","")&amp;IF(AND(N(B437)&gt;0,N(I437)&gt;0,N(I437)-N(B437)&gt;N('Ajustes'!$B$2)),"AVISO DESPUÉS DE AJUSTES; ","")&amp;IF(AND(D437="Decisión / selección del cliente",K437&lt;&gt;"Sí"),"DECISIÓN DEL CLIENTE - SIN VISTO BUENO ESCRITO; ","")&amp;IF(AND(D437="Material en espera",N(M437)=0),"MATERIAL EN ESPERA - SIN NUEVA FECHA; ","")&amp;IF(AND(N437="Sí",O437=""),"FALTA ORDEN DE CAMBIO - SIN NÚM.; ","")&amp;IF(F437="","DÍAS PERDIDOS EN BLANCO; ","")&amp;IF(AND(N(B437)&gt;0,C437="",TODAY()-N(B437)&gt;N('Ajustes'!$B$3)),"ABIERTO - SIN FECHA DE FIN; ",""),LEN(IF(A437="","SIN OBRA; ",IF(COUNTIF('Obras'!$A$2:$A$51,A437)=0,"OBRA NO ESTÁ EN OBRAS; ",""))&amp;IF(N(B437)=0,"SIN FECHA DE INICIO; ","")&amp;IF(D437="","SIN CAUSA; ","")&amp;IF(OR(H437&lt;&gt;"Sí",NOT(OR(J437="Correo",J437="Mensaje de texto",J437="Carta",J437="Aplicación / portal"))),"SIN AVISO POR ESCRITO AL CLIENTE; ","")&amp;IF(AND(N(B437)&gt;0,N(I437)&gt;0,N(I437)-N(B437)&gt;N('Ajustes'!$B$2)),"AVISO DESPUÉS DE AJUSTES; ","")&amp;IF(AND(D437="Decisión / selección del cliente",K437&lt;&gt;"Sí"),"DECISIÓN DEL CLIENTE - SIN VISTO BUENO ESCRITO; ","")&amp;IF(AND(D437="Material en espera",N(M437)=0),"MATERIAL EN ESPERA - SIN NUEVA FECHA; ","")&amp;IF(AND(N437="Sí",O437=""),"FALTA ORDEN DE CAMBIO - SIN NÚM.; ","")&amp;IF(F437="","DÍAS PERDIDOS EN BLANCO; ","")&amp;IF(AND(N(B437)&gt;0,C437="",TODAY()-N(B437)&gt;N('Ajustes'!$B$3)),"ABIERTO - SIN FECHA DE FIN; ",""))-2)))</f>
        <v/>
      </c>
    </row>
    <row r="438">
      <c r="B438" s="7" t="n"/>
      <c r="C438" s="7" t="n"/>
      <c r="E438" s="8" t="n"/>
      <c r="G438" s="8" t="n"/>
      <c r="I438" s="7" t="n"/>
      <c r="M438" s="7" t="n"/>
      <c r="P438" s="9" t="n"/>
      <c r="R438" s="8">
        <f>IF(NOT(OR(A438&lt;&gt;"",B438&lt;&gt;"",E438&lt;&gt;"")),"",IF(IF(A438="","SIN OBRA; ",IF(COUNTIF('Obras'!$A$2:$A$51,A438)=0,"OBRA NO ESTÁ EN OBRAS; ",""))&amp;IF(N(B438)=0,"SIN FECHA DE INICIO; ","")&amp;IF(D438="","SIN CAUSA; ","")&amp;IF(OR(H438&lt;&gt;"Sí",NOT(OR(J438="Correo",J438="Mensaje de texto",J438="Carta",J438="Aplicación / portal"))),"SIN AVISO POR ESCRITO AL CLIENTE; ","")&amp;IF(AND(N(B438)&gt;0,N(I438)&gt;0,N(I438)-N(B438)&gt;N('Ajustes'!$B$2)),"AVISO DESPUÉS DE AJUSTES; ","")&amp;IF(AND(D438="Decisión / selección del cliente",K438&lt;&gt;"Sí"),"DECISIÓN DEL CLIENTE - SIN VISTO BUENO ESCRITO; ","")&amp;IF(AND(D438="Material en espera",N(M438)=0),"MATERIAL EN ESPERA - SIN NUEVA FECHA; ","")&amp;IF(AND(N438="Sí",O438=""),"FALTA ORDEN DE CAMBIO - SIN NÚM.; ","")&amp;IF(F438="","DÍAS PERDIDOS EN BLANCO; ","")&amp;IF(AND(N(B438)&gt;0,C438="",TODAY()-N(B438)&gt;N('Ajustes'!$B$3)),"ABIERTO - SIN FECHA DE FIN; ","")="","",LEFT(IF(A438="","SIN OBRA; ",IF(COUNTIF('Obras'!$A$2:$A$51,A438)=0,"OBRA NO ESTÁ EN OBRAS; ",""))&amp;IF(N(B438)=0,"SIN FECHA DE INICIO; ","")&amp;IF(D438="","SIN CAUSA; ","")&amp;IF(OR(H438&lt;&gt;"Sí",NOT(OR(J438="Correo",J438="Mensaje de texto",J438="Carta",J438="Aplicación / portal"))),"SIN AVISO POR ESCRITO AL CLIENTE; ","")&amp;IF(AND(N(B438)&gt;0,N(I438)&gt;0,N(I438)-N(B438)&gt;N('Ajustes'!$B$2)),"AVISO DESPUÉS DE AJUSTES; ","")&amp;IF(AND(D438="Decisión / selección del cliente",K438&lt;&gt;"Sí"),"DECISIÓN DEL CLIENTE - SIN VISTO BUENO ESCRITO; ","")&amp;IF(AND(D438="Material en espera",N(M438)=0),"MATERIAL EN ESPERA - SIN NUEVA FECHA; ","")&amp;IF(AND(N438="Sí",O438=""),"FALTA ORDEN DE CAMBIO - SIN NÚM.; ","")&amp;IF(F438="","DÍAS PERDIDOS EN BLANCO; ","")&amp;IF(AND(N(B438)&gt;0,C438="",TODAY()-N(B438)&gt;N('Ajustes'!$B$3)),"ABIERTO - SIN FECHA DE FIN; ",""),LEN(IF(A438="","SIN OBRA; ",IF(COUNTIF('Obras'!$A$2:$A$51,A438)=0,"OBRA NO ESTÁ EN OBRAS; ",""))&amp;IF(N(B438)=0,"SIN FECHA DE INICIO; ","")&amp;IF(D438="","SIN CAUSA; ","")&amp;IF(OR(H438&lt;&gt;"Sí",NOT(OR(J438="Correo",J438="Mensaje de texto",J438="Carta",J438="Aplicación / portal"))),"SIN AVISO POR ESCRITO AL CLIENTE; ","")&amp;IF(AND(N(B438)&gt;0,N(I438)&gt;0,N(I438)-N(B438)&gt;N('Ajustes'!$B$2)),"AVISO DESPUÉS DE AJUSTES; ","")&amp;IF(AND(D438="Decisión / selección del cliente",K438&lt;&gt;"Sí"),"DECISIÓN DEL CLIENTE - SIN VISTO BUENO ESCRITO; ","")&amp;IF(AND(D438="Material en espera",N(M438)=0),"MATERIAL EN ESPERA - SIN NUEVA FECHA; ","")&amp;IF(AND(N438="Sí",O438=""),"FALTA ORDEN DE CAMBIO - SIN NÚM.; ","")&amp;IF(F438="","DÍAS PERDIDOS EN BLANCO; ","")&amp;IF(AND(N(B438)&gt;0,C438="",TODAY()-N(B438)&gt;N('Ajustes'!$B$3)),"ABIERTO - SIN FECHA DE FIN; ",""))-2)))</f>
        <v/>
      </c>
    </row>
    <row r="439">
      <c r="B439" s="7" t="n"/>
      <c r="C439" s="7" t="n"/>
      <c r="E439" s="8" t="n"/>
      <c r="G439" s="8" t="n"/>
      <c r="I439" s="7" t="n"/>
      <c r="M439" s="7" t="n"/>
      <c r="P439" s="9" t="n"/>
      <c r="R439" s="8">
        <f>IF(NOT(OR(A439&lt;&gt;"",B439&lt;&gt;"",E439&lt;&gt;"")),"",IF(IF(A439="","SIN OBRA; ",IF(COUNTIF('Obras'!$A$2:$A$51,A439)=0,"OBRA NO ESTÁ EN OBRAS; ",""))&amp;IF(N(B439)=0,"SIN FECHA DE INICIO; ","")&amp;IF(D439="","SIN CAUSA; ","")&amp;IF(OR(H439&lt;&gt;"Sí",NOT(OR(J439="Correo",J439="Mensaje de texto",J439="Carta",J439="Aplicación / portal"))),"SIN AVISO POR ESCRITO AL CLIENTE; ","")&amp;IF(AND(N(B439)&gt;0,N(I439)&gt;0,N(I439)-N(B439)&gt;N('Ajustes'!$B$2)),"AVISO DESPUÉS DE AJUSTES; ","")&amp;IF(AND(D439="Decisión / selección del cliente",K439&lt;&gt;"Sí"),"DECISIÓN DEL CLIENTE - SIN VISTO BUENO ESCRITO; ","")&amp;IF(AND(D439="Material en espera",N(M439)=0),"MATERIAL EN ESPERA - SIN NUEVA FECHA; ","")&amp;IF(AND(N439="Sí",O439=""),"FALTA ORDEN DE CAMBIO - SIN NÚM.; ","")&amp;IF(F439="","DÍAS PERDIDOS EN BLANCO; ","")&amp;IF(AND(N(B439)&gt;0,C439="",TODAY()-N(B439)&gt;N('Ajustes'!$B$3)),"ABIERTO - SIN FECHA DE FIN; ","")="","",LEFT(IF(A439="","SIN OBRA; ",IF(COUNTIF('Obras'!$A$2:$A$51,A439)=0,"OBRA NO ESTÁ EN OBRAS; ",""))&amp;IF(N(B439)=0,"SIN FECHA DE INICIO; ","")&amp;IF(D439="","SIN CAUSA; ","")&amp;IF(OR(H439&lt;&gt;"Sí",NOT(OR(J439="Correo",J439="Mensaje de texto",J439="Carta",J439="Aplicación / portal"))),"SIN AVISO POR ESCRITO AL CLIENTE; ","")&amp;IF(AND(N(B439)&gt;0,N(I439)&gt;0,N(I439)-N(B439)&gt;N('Ajustes'!$B$2)),"AVISO DESPUÉS DE AJUSTES; ","")&amp;IF(AND(D439="Decisión / selección del cliente",K439&lt;&gt;"Sí"),"DECISIÓN DEL CLIENTE - SIN VISTO BUENO ESCRITO; ","")&amp;IF(AND(D439="Material en espera",N(M439)=0),"MATERIAL EN ESPERA - SIN NUEVA FECHA; ","")&amp;IF(AND(N439="Sí",O439=""),"FALTA ORDEN DE CAMBIO - SIN NÚM.; ","")&amp;IF(F439="","DÍAS PERDIDOS EN BLANCO; ","")&amp;IF(AND(N(B439)&gt;0,C439="",TODAY()-N(B439)&gt;N('Ajustes'!$B$3)),"ABIERTO - SIN FECHA DE FIN; ",""),LEN(IF(A439="","SIN OBRA; ",IF(COUNTIF('Obras'!$A$2:$A$51,A439)=0,"OBRA NO ESTÁ EN OBRAS; ",""))&amp;IF(N(B439)=0,"SIN FECHA DE INICIO; ","")&amp;IF(D439="","SIN CAUSA; ","")&amp;IF(OR(H439&lt;&gt;"Sí",NOT(OR(J439="Correo",J439="Mensaje de texto",J439="Carta",J439="Aplicación / portal"))),"SIN AVISO POR ESCRITO AL CLIENTE; ","")&amp;IF(AND(N(B439)&gt;0,N(I439)&gt;0,N(I439)-N(B439)&gt;N('Ajustes'!$B$2)),"AVISO DESPUÉS DE AJUSTES; ","")&amp;IF(AND(D439="Decisión / selección del cliente",K439&lt;&gt;"Sí"),"DECISIÓN DEL CLIENTE - SIN VISTO BUENO ESCRITO; ","")&amp;IF(AND(D439="Material en espera",N(M439)=0),"MATERIAL EN ESPERA - SIN NUEVA FECHA; ","")&amp;IF(AND(N439="Sí",O439=""),"FALTA ORDEN DE CAMBIO - SIN NÚM.; ","")&amp;IF(F439="","DÍAS PERDIDOS EN BLANCO; ","")&amp;IF(AND(N(B439)&gt;0,C439="",TODAY()-N(B439)&gt;N('Ajustes'!$B$3)),"ABIERTO - SIN FECHA DE FIN; ",""))-2)))</f>
        <v/>
      </c>
    </row>
    <row r="440">
      <c r="B440" s="7" t="n"/>
      <c r="C440" s="7" t="n"/>
      <c r="E440" s="8" t="n"/>
      <c r="G440" s="8" t="n"/>
      <c r="I440" s="7" t="n"/>
      <c r="M440" s="7" t="n"/>
      <c r="P440" s="9" t="n"/>
      <c r="R440" s="8">
        <f>IF(NOT(OR(A440&lt;&gt;"",B440&lt;&gt;"",E440&lt;&gt;"")),"",IF(IF(A440="","SIN OBRA; ",IF(COUNTIF('Obras'!$A$2:$A$51,A440)=0,"OBRA NO ESTÁ EN OBRAS; ",""))&amp;IF(N(B440)=0,"SIN FECHA DE INICIO; ","")&amp;IF(D440="","SIN CAUSA; ","")&amp;IF(OR(H440&lt;&gt;"Sí",NOT(OR(J440="Correo",J440="Mensaje de texto",J440="Carta",J440="Aplicación / portal"))),"SIN AVISO POR ESCRITO AL CLIENTE; ","")&amp;IF(AND(N(B440)&gt;0,N(I440)&gt;0,N(I440)-N(B440)&gt;N('Ajustes'!$B$2)),"AVISO DESPUÉS DE AJUSTES; ","")&amp;IF(AND(D440="Decisión / selección del cliente",K440&lt;&gt;"Sí"),"DECISIÓN DEL CLIENTE - SIN VISTO BUENO ESCRITO; ","")&amp;IF(AND(D440="Material en espera",N(M440)=0),"MATERIAL EN ESPERA - SIN NUEVA FECHA; ","")&amp;IF(AND(N440="Sí",O440=""),"FALTA ORDEN DE CAMBIO - SIN NÚM.; ","")&amp;IF(F440="","DÍAS PERDIDOS EN BLANCO; ","")&amp;IF(AND(N(B440)&gt;0,C440="",TODAY()-N(B440)&gt;N('Ajustes'!$B$3)),"ABIERTO - SIN FECHA DE FIN; ","")="","",LEFT(IF(A440="","SIN OBRA; ",IF(COUNTIF('Obras'!$A$2:$A$51,A440)=0,"OBRA NO ESTÁ EN OBRAS; ",""))&amp;IF(N(B440)=0,"SIN FECHA DE INICIO; ","")&amp;IF(D440="","SIN CAUSA; ","")&amp;IF(OR(H440&lt;&gt;"Sí",NOT(OR(J440="Correo",J440="Mensaje de texto",J440="Carta",J440="Aplicación / portal"))),"SIN AVISO POR ESCRITO AL CLIENTE; ","")&amp;IF(AND(N(B440)&gt;0,N(I440)&gt;0,N(I440)-N(B440)&gt;N('Ajustes'!$B$2)),"AVISO DESPUÉS DE AJUSTES; ","")&amp;IF(AND(D440="Decisión / selección del cliente",K440&lt;&gt;"Sí"),"DECISIÓN DEL CLIENTE - SIN VISTO BUENO ESCRITO; ","")&amp;IF(AND(D440="Material en espera",N(M440)=0),"MATERIAL EN ESPERA - SIN NUEVA FECHA; ","")&amp;IF(AND(N440="Sí",O440=""),"FALTA ORDEN DE CAMBIO - SIN NÚM.; ","")&amp;IF(F440="","DÍAS PERDIDOS EN BLANCO; ","")&amp;IF(AND(N(B440)&gt;0,C440="",TODAY()-N(B440)&gt;N('Ajustes'!$B$3)),"ABIERTO - SIN FECHA DE FIN; ",""),LEN(IF(A440="","SIN OBRA; ",IF(COUNTIF('Obras'!$A$2:$A$51,A440)=0,"OBRA NO ESTÁ EN OBRAS; ",""))&amp;IF(N(B440)=0,"SIN FECHA DE INICIO; ","")&amp;IF(D440="","SIN CAUSA; ","")&amp;IF(OR(H440&lt;&gt;"Sí",NOT(OR(J440="Correo",J440="Mensaje de texto",J440="Carta",J440="Aplicación / portal"))),"SIN AVISO POR ESCRITO AL CLIENTE; ","")&amp;IF(AND(N(B440)&gt;0,N(I440)&gt;0,N(I440)-N(B440)&gt;N('Ajustes'!$B$2)),"AVISO DESPUÉS DE AJUSTES; ","")&amp;IF(AND(D440="Decisión / selección del cliente",K440&lt;&gt;"Sí"),"DECISIÓN DEL CLIENTE - SIN VISTO BUENO ESCRITO; ","")&amp;IF(AND(D440="Material en espera",N(M440)=0),"MATERIAL EN ESPERA - SIN NUEVA FECHA; ","")&amp;IF(AND(N440="Sí",O440=""),"FALTA ORDEN DE CAMBIO - SIN NÚM.; ","")&amp;IF(F440="","DÍAS PERDIDOS EN BLANCO; ","")&amp;IF(AND(N(B440)&gt;0,C440="",TODAY()-N(B440)&gt;N('Ajustes'!$B$3)),"ABIERTO - SIN FECHA DE FIN; ",""))-2)))</f>
        <v/>
      </c>
    </row>
    <row r="441">
      <c r="B441" s="7" t="n"/>
      <c r="C441" s="7" t="n"/>
      <c r="E441" s="8" t="n"/>
      <c r="G441" s="8" t="n"/>
      <c r="I441" s="7" t="n"/>
      <c r="M441" s="7" t="n"/>
      <c r="P441" s="9" t="n"/>
      <c r="R441" s="8">
        <f>IF(NOT(OR(A441&lt;&gt;"",B441&lt;&gt;"",E441&lt;&gt;"")),"",IF(IF(A441="","SIN OBRA; ",IF(COUNTIF('Obras'!$A$2:$A$51,A441)=0,"OBRA NO ESTÁ EN OBRAS; ",""))&amp;IF(N(B441)=0,"SIN FECHA DE INICIO; ","")&amp;IF(D441="","SIN CAUSA; ","")&amp;IF(OR(H441&lt;&gt;"Sí",NOT(OR(J441="Correo",J441="Mensaje de texto",J441="Carta",J441="Aplicación / portal"))),"SIN AVISO POR ESCRITO AL CLIENTE; ","")&amp;IF(AND(N(B441)&gt;0,N(I441)&gt;0,N(I441)-N(B441)&gt;N('Ajustes'!$B$2)),"AVISO DESPUÉS DE AJUSTES; ","")&amp;IF(AND(D441="Decisión / selección del cliente",K441&lt;&gt;"Sí"),"DECISIÓN DEL CLIENTE - SIN VISTO BUENO ESCRITO; ","")&amp;IF(AND(D441="Material en espera",N(M441)=0),"MATERIAL EN ESPERA - SIN NUEVA FECHA; ","")&amp;IF(AND(N441="Sí",O441=""),"FALTA ORDEN DE CAMBIO - SIN NÚM.; ","")&amp;IF(F441="","DÍAS PERDIDOS EN BLANCO; ","")&amp;IF(AND(N(B441)&gt;0,C441="",TODAY()-N(B441)&gt;N('Ajustes'!$B$3)),"ABIERTO - SIN FECHA DE FIN; ","")="","",LEFT(IF(A441="","SIN OBRA; ",IF(COUNTIF('Obras'!$A$2:$A$51,A441)=0,"OBRA NO ESTÁ EN OBRAS; ",""))&amp;IF(N(B441)=0,"SIN FECHA DE INICIO; ","")&amp;IF(D441="","SIN CAUSA; ","")&amp;IF(OR(H441&lt;&gt;"Sí",NOT(OR(J441="Correo",J441="Mensaje de texto",J441="Carta",J441="Aplicación / portal"))),"SIN AVISO POR ESCRITO AL CLIENTE; ","")&amp;IF(AND(N(B441)&gt;0,N(I441)&gt;0,N(I441)-N(B441)&gt;N('Ajustes'!$B$2)),"AVISO DESPUÉS DE AJUSTES; ","")&amp;IF(AND(D441="Decisión / selección del cliente",K441&lt;&gt;"Sí"),"DECISIÓN DEL CLIENTE - SIN VISTO BUENO ESCRITO; ","")&amp;IF(AND(D441="Material en espera",N(M441)=0),"MATERIAL EN ESPERA - SIN NUEVA FECHA; ","")&amp;IF(AND(N441="Sí",O441=""),"FALTA ORDEN DE CAMBIO - SIN NÚM.; ","")&amp;IF(F441="","DÍAS PERDIDOS EN BLANCO; ","")&amp;IF(AND(N(B441)&gt;0,C441="",TODAY()-N(B441)&gt;N('Ajustes'!$B$3)),"ABIERTO - SIN FECHA DE FIN; ",""),LEN(IF(A441="","SIN OBRA; ",IF(COUNTIF('Obras'!$A$2:$A$51,A441)=0,"OBRA NO ESTÁ EN OBRAS; ",""))&amp;IF(N(B441)=0,"SIN FECHA DE INICIO; ","")&amp;IF(D441="","SIN CAUSA; ","")&amp;IF(OR(H441&lt;&gt;"Sí",NOT(OR(J441="Correo",J441="Mensaje de texto",J441="Carta",J441="Aplicación / portal"))),"SIN AVISO POR ESCRITO AL CLIENTE; ","")&amp;IF(AND(N(B441)&gt;0,N(I441)&gt;0,N(I441)-N(B441)&gt;N('Ajustes'!$B$2)),"AVISO DESPUÉS DE AJUSTES; ","")&amp;IF(AND(D441="Decisión / selección del cliente",K441&lt;&gt;"Sí"),"DECISIÓN DEL CLIENTE - SIN VISTO BUENO ESCRITO; ","")&amp;IF(AND(D441="Material en espera",N(M441)=0),"MATERIAL EN ESPERA - SIN NUEVA FECHA; ","")&amp;IF(AND(N441="Sí",O441=""),"FALTA ORDEN DE CAMBIO - SIN NÚM.; ","")&amp;IF(F441="","DÍAS PERDIDOS EN BLANCO; ","")&amp;IF(AND(N(B441)&gt;0,C441="",TODAY()-N(B441)&gt;N('Ajustes'!$B$3)),"ABIERTO - SIN FECHA DE FIN; ",""))-2)))</f>
        <v/>
      </c>
    </row>
    <row r="442">
      <c r="B442" s="7" t="n"/>
      <c r="C442" s="7" t="n"/>
      <c r="E442" s="8" t="n"/>
      <c r="G442" s="8" t="n"/>
      <c r="I442" s="7" t="n"/>
      <c r="M442" s="7" t="n"/>
      <c r="P442" s="9" t="n"/>
      <c r="R442" s="8">
        <f>IF(NOT(OR(A442&lt;&gt;"",B442&lt;&gt;"",E442&lt;&gt;"")),"",IF(IF(A442="","SIN OBRA; ",IF(COUNTIF('Obras'!$A$2:$A$51,A442)=0,"OBRA NO ESTÁ EN OBRAS; ",""))&amp;IF(N(B442)=0,"SIN FECHA DE INICIO; ","")&amp;IF(D442="","SIN CAUSA; ","")&amp;IF(OR(H442&lt;&gt;"Sí",NOT(OR(J442="Correo",J442="Mensaje de texto",J442="Carta",J442="Aplicación / portal"))),"SIN AVISO POR ESCRITO AL CLIENTE; ","")&amp;IF(AND(N(B442)&gt;0,N(I442)&gt;0,N(I442)-N(B442)&gt;N('Ajustes'!$B$2)),"AVISO DESPUÉS DE AJUSTES; ","")&amp;IF(AND(D442="Decisión / selección del cliente",K442&lt;&gt;"Sí"),"DECISIÓN DEL CLIENTE - SIN VISTO BUENO ESCRITO; ","")&amp;IF(AND(D442="Material en espera",N(M442)=0),"MATERIAL EN ESPERA - SIN NUEVA FECHA; ","")&amp;IF(AND(N442="Sí",O442=""),"FALTA ORDEN DE CAMBIO - SIN NÚM.; ","")&amp;IF(F442="","DÍAS PERDIDOS EN BLANCO; ","")&amp;IF(AND(N(B442)&gt;0,C442="",TODAY()-N(B442)&gt;N('Ajustes'!$B$3)),"ABIERTO - SIN FECHA DE FIN; ","")="","",LEFT(IF(A442="","SIN OBRA; ",IF(COUNTIF('Obras'!$A$2:$A$51,A442)=0,"OBRA NO ESTÁ EN OBRAS; ",""))&amp;IF(N(B442)=0,"SIN FECHA DE INICIO; ","")&amp;IF(D442="","SIN CAUSA; ","")&amp;IF(OR(H442&lt;&gt;"Sí",NOT(OR(J442="Correo",J442="Mensaje de texto",J442="Carta",J442="Aplicación / portal"))),"SIN AVISO POR ESCRITO AL CLIENTE; ","")&amp;IF(AND(N(B442)&gt;0,N(I442)&gt;0,N(I442)-N(B442)&gt;N('Ajustes'!$B$2)),"AVISO DESPUÉS DE AJUSTES; ","")&amp;IF(AND(D442="Decisión / selección del cliente",K442&lt;&gt;"Sí"),"DECISIÓN DEL CLIENTE - SIN VISTO BUENO ESCRITO; ","")&amp;IF(AND(D442="Material en espera",N(M442)=0),"MATERIAL EN ESPERA - SIN NUEVA FECHA; ","")&amp;IF(AND(N442="Sí",O442=""),"FALTA ORDEN DE CAMBIO - SIN NÚM.; ","")&amp;IF(F442="","DÍAS PERDIDOS EN BLANCO; ","")&amp;IF(AND(N(B442)&gt;0,C442="",TODAY()-N(B442)&gt;N('Ajustes'!$B$3)),"ABIERTO - SIN FECHA DE FIN; ",""),LEN(IF(A442="","SIN OBRA; ",IF(COUNTIF('Obras'!$A$2:$A$51,A442)=0,"OBRA NO ESTÁ EN OBRAS; ",""))&amp;IF(N(B442)=0,"SIN FECHA DE INICIO; ","")&amp;IF(D442="","SIN CAUSA; ","")&amp;IF(OR(H442&lt;&gt;"Sí",NOT(OR(J442="Correo",J442="Mensaje de texto",J442="Carta",J442="Aplicación / portal"))),"SIN AVISO POR ESCRITO AL CLIENTE; ","")&amp;IF(AND(N(B442)&gt;0,N(I442)&gt;0,N(I442)-N(B442)&gt;N('Ajustes'!$B$2)),"AVISO DESPUÉS DE AJUSTES; ","")&amp;IF(AND(D442="Decisión / selección del cliente",K442&lt;&gt;"Sí"),"DECISIÓN DEL CLIENTE - SIN VISTO BUENO ESCRITO; ","")&amp;IF(AND(D442="Material en espera",N(M442)=0),"MATERIAL EN ESPERA - SIN NUEVA FECHA; ","")&amp;IF(AND(N442="Sí",O442=""),"FALTA ORDEN DE CAMBIO - SIN NÚM.; ","")&amp;IF(F442="","DÍAS PERDIDOS EN BLANCO; ","")&amp;IF(AND(N(B442)&gt;0,C442="",TODAY()-N(B442)&gt;N('Ajustes'!$B$3)),"ABIERTO - SIN FECHA DE FIN; ",""))-2)))</f>
        <v/>
      </c>
    </row>
    <row r="443">
      <c r="B443" s="7" t="n"/>
      <c r="C443" s="7" t="n"/>
      <c r="E443" s="8" t="n"/>
      <c r="G443" s="8" t="n"/>
      <c r="I443" s="7" t="n"/>
      <c r="M443" s="7" t="n"/>
      <c r="P443" s="9" t="n"/>
      <c r="R443" s="8">
        <f>IF(NOT(OR(A443&lt;&gt;"",B443&lt;&gt;"",E443&lt;&gt;"")),"",IF(IF(A443="","SIN OBRA; ",IF(COUNTIF('Obras'!$A$2:$A$51,A443)=0,"OBRA NO ESTÁ EN OBRAS; ",""))&amp;IF(N(B443)=0,"SIN FECHA DE INICIO; ","")&amp;IF(D443="","SIN CAUSA; ","")&amp;IF(OR(H443&lt;&gt;"Sí",NOT(OR(J443="Correo",J443="Mensaje de texto",J443="Carta",J443="Aplicación / portal"))),"SIN AVISO POR ESCRITO AL CLIENTE; ","")&amp;IF(AND(N(B443)&gt;0,N(I443)&gt;0,N(I443)-N(B443)&gt;N('Ajustes'!$B$2)),"AVISO DESPUÉS DE AJUSTES; ","")&amp;IF(AND(D443="Decisión / selección del cliente",K443&lt;&gt;"Sí"),"DECISIÓN DEL CLIENTE - SIN VISTO BUENO ESCRITO; ","")&amp;IF(AND(D443="Material en espera",N(M443)=0),"MATERIAL EN ESPERA - SIN NUEVA FECHA; ","")&amp;IF(AND(N443="Sí",O443=""),"FALTA ORDEN DE CAMBIO - SIN NÚM.; ","")&amp;IF(F443="","DÍAS PERDIDOS EN BLANCO; ","")&amp;IF(AND(N(B443)&gt;0,C443="",TODAY()-N(B443)&gt;N('Ajustes'!$B$3)),"ABIERTO - SIN FECHA DE FIN; ","")="","",LEFT(IF(A443="","SIN OBRA; ",IF(COUNTIF('Obras'!$A$2:$A$51,A443)=0,"OBRA NO ESTÁ EN OBRAS; ",""))&amp;IF(N(B443)=0,"SIN FECHA DE INICIO; ","")&amp;IF(D443="","SIN CAUSA; ","")&amp;IF(OR(H443&lt;&gt;"Sí",NOT(OR(J443="Correo",J443="Mensaje de texto",J443="Carta",J443="Aplicación / portal"))),"SIN AVISO POR ESCRITO AL CLIENTE; ","")&amp;IF(AND(N(B443)&gt;0,N(I443)&gt;0,N(I443)-N(B443)&gt;N('Ajustes'!$B$2)),"AVISO DESPUÉS DE AJUSTES; ","")&amp;IF(AND(D443="Decisión / selección del cliente",K443&lt;&gt;"Sí"),"DECISIÓN DEL CLIENTE - SIN VISTO BUENO ESCRITO; ","")&amp;IF(AND(D443="Material en espera",N(M443)=0),"MATERIAL EN ESPERA - SIN NUEVA FECHA; ","")&amp;IF(AND(N443="Sí",O443=""),"FALTA ORDEN DE CAMBIO - SIN NÚM.; ","")&amp;IF(F443="","DÍAS PERDIDOS EN BLANCO; ","")&amp;IF(AND(N(B443)&gt;0,C443="",TODAY()-N(B443)&gt;N('Ajustes'!$B$3)),"ABIERTO - SIN FECHA DE FIN; ",""),LEN(IF(A443="","SIN OBRA; ",IF(COUNTIF('Obras'!$A$2:$A$51,A443)=0,"OBRA NO ESTÁ EN OBRAS; ",""))&amp;IF(N(B443)=0,"SIN FECHA DE INICIO; ","")&amp;IF(D443="","SIN CAUSA; ","")&amp;IF(OR(H443&lt;&gt;"Sí",NOT(OR(J443="Correo",J443="Mensaje de texto",J443="Carta",J443="Aplicación / portal"))),"SIN AVISO POR ESCRITO AL CLIENTE; ","")&amp;IF(AND(N(B443)&gt;0,N(I443)&gt;0,N(I443)-N(B443)&gt;N('Ajustes'!$B$2)),"AVISO DESPUÉS DE AJUSTES; ","")&amp;IF(AND(D443="Decisión / selección del cliente",K443&lt;&gt;"Sí"),"DECISIÓN DEL CLIENTE - SIN VISTO BUENO ESCRITO; ","")&amp;IF(AND(D443="Material en espera",N(M443)=0),"MATERIAL EN ESPERA - SIN NUEVA FECHA; ","")&amp;IF(AND(N443="Sí",O443=""),"FALTA ORDEN DE CAMBIO - SIN NÚM.; ","")&amp;IF(F443="","DÍAS PERDIDOS EN BLANCO; ","")&amp;IF(AND(N(B443)&gt;0,C443="",TODAY()-N(B443)&gt;N('Ajustes'!$B$3)),"ABIERTO - SIN FECHA DE FIN; ",""))-2)))</f>
        <v/>
      </c>
    </row>
    <row r="444">
      <c r="B444" s="7" t="n"/>
      <c r="C444" s="7" t="n"/>
      <c r="E444" s="8" t="n"/>
      <c r="G444" s="8" t="n"/>
      <c r="I444" s="7" t="n"/>
      <c r="M444" s="7" t="n"/>
      <c r="P444" s="9" t="n"/>
      <c r="R444" s="8">
        <f>IF(NOT(OR(A444&lt;&gt;"",B444&lt;&gt;"",E444&lt;&gt;"")),"",IF(IF(A444="","SIN OBRA; ",IF(COUNTIF('Obras'!$A$2:$A$51,A444)=0,"OBRA NO ESTÁ EN OBRAS; ",""))&amp;IF(N(B444)=0,"SIN FECHA DE INICIO; ","")&amp;IF(D444="","SIN CAUSA; ","")&amp;IF(OR(H444&lt;&gt;"Sí",NOT(OR(J444="Correo",J444="Mensaje de texto",J444="Carta",J444="Aplicación / portal"))),"SIN AVISO POR ESCRITO AL CLIENTE; ","")&amp;IF(AND(N(B444)&gt;0,N(I444)&gt;0,N(I444)-N(B444)&gt;N('Ajustes'!$B$2)),"AVISO DESPUÉS DE AJUSTES; ","")&amp;IF(AND(D444="Decisión / selección del cliente",K444&lt;&gt;"Sí"),"DECISIÓN DEL CLIENTE - SIN VISTO BUENO ESCRITO; ","")&amp;IF(AND(D444="Material en espera",N(M444)=0),"MATERIAL EN ESPERA - SIN NUEVA FECHA; ","")&amp;IF(AND(N444="Sí",O444=""),"FALTA ORDEN DE CAMBIO - SIN NÚM.; ","")&amp;IF(F444="","DÍAS PERDIDOS EN BLANCO; ","")&amp;IF(AND(N(B444)&gt;0,C444="",TODAY()-N(B444)&gt;N('Ajustes'!$B$3)),"ABIERTO - SIN FECHA DE FIN; ","")="","",LEFT(IF(A444="","SIN OBRA; ",IF(COUNTIF('Obras'!$A$2:$A$51,A444)=0,"OBRA NO ESTÁ EN OBRAS; ",""))&amp;IF(N(B444)=0,"SIN FECHA DE INICIO; ","")&amp;IF(D444="","SIN CAUSA; ","")&amp;IF(OR(H444&lt;&gt;"Sí",NOT(OR(J444="Correo",J444="Mensaje de texto",J444="Carta",J444="Aplicación / portal"))),"SIN AVISO POR ESCRITO AL CLIENTE; ","")&amp;IF(AND(N(B444)&gt;0,N(I444)&gt;0,N(I444)-N(B444)&gt;N('Ajustes'!$B$2)),"AVISO DESPUÉS DE AJUSTES; ","")&amp;IF(AND(D444="Decisión / selección del cliente",K444&lt;&gt;"Sí"),"DECISIÓN DEL CLIENTE - SIN VISTO BUENO ESCRITO; ","")&amp;IF(AND(D444="Material en espera",N(M444)=0),"MATERIAL EN ESPERA - SIN NUEVA FECHA; ","")&amp;IF(AND(N444="Sí",O444=""),"FALTA ORDEN DE CAMBIO - SIN NÚM.; ","")&amp;IF(F444="","DÍAS PERDIDOS EN BLANCO; ","")&amp;IF(AND(N(B444)&gt;0,C444="",TODAY()-N(B444)&gt;N('Ajustes'!$B$3)),"ABIERTO - SIN FECHA DE FIN; ",""),LEN(IF(A444="","SIN OBRA; ",IF(COUNTIF('Obras'!$A$2:$A$51,A444)=0,"OBRA NO ESTÁ EN OBRAS; ",""))&amp;IF(N(B444)=0,"SIN FECHA DE INICIO; ","")&amp;IF(D444="","SIN CAUSA; ","")&amp;IF(OR(H444&lt;&gt;"Sí",NOT(OR(J444="Correo",J444="Mensaje de texto",J444="Carta",J444="Aplicación / portal"))),"SIN AVISO POR ESCRITO AL CLIENTE; ","")&amp;IF(AND(N(B444)&gt;0,N(I444)&gt;0,N(I444)-N(B444)&gt;N('Ajustes'!$B$2)),"AVISO DESPUÉS DE AJUSTES; ","")&amp;IF(AND(D444="Decisión / selección del cliente",K444&lt;&gt;"Sí"),"DECISIÓN DEL CLIENTE - SIN VISTO BUENO ESCRITO; ","")&amp;IF(AND(D444="Material en espera",N(M444)=0),"MATERIAL EN ESPERA - SIN NUEVA FECHA; ","")&amp;IF(AND(N444="Sí",O444=""),"FALTA ORDEN DE CAMBIO - SIN NÚM.; ","")&amp;IF(F444="","DÍAS PERDIDOS EN BLANCO; ","")&amp;IF(AND(N(B444)&gt;0,C444="",TODAY()-N(B444)&gt;N('Ajustes'!$B$3)),"ABIERTO - SIN FECHA DE FIN; ",""))-2)))</f>
        <v/>
      </c>
    </row>
    <row r="445">
      <c r="B445" s="7" t="n"/>
      <c r="C445" s="7" t="n"/>
      <c r="E445" s="8" t="n"/>
      <c r="G445" s="8" t="n"/>
      <c r="I445" s="7" t="n"/>
      <c r="M445" s="7" t="n"/>
      <c r="P445" s="9" t="n"/>
      <c r="R445" s="8">
        <f>IF(NOT(OR(A445&lt;&gt;"",B445&lt;&gt;"",E445&lt;&gt;"")),"",IF(IF(A445="","SIN OBRA; ",IF(COUNTIF('Obras'!$A$2:$A$51,A445)=0,"OBRA NO ESTÁ EN OBRAS; ",""))&amp;IF(N(B445)=0,"SIN FECHA DE INICIO; ","")&amp;IF(D445="","SIN CAUSA; ","")&amp;IF(OR(H445&lt;&gt;"Sí",NOT(OR(J445="Correo",J445="Mensaje de texto",J445="Carta",J445="Aplicación / portal"))),"SIN AVISO POR ESCRITO AL CLIENTE; ","")&amp;IF(AND(N(B445)&gt;0,N(I445)&gt;0,N(I445)-N(B445)&gt;N('Ajustes'!$B$2)),"AVISO DESPUÉS DE AJUSTES; ","")&amp;IF(AND(D445="Decisión / selección del cliente",K445&lt;&gt;"Sí"),"DECISIÓN DEL CLIENTE - SIN VISTO BUENO ESCRITO; ","")&amp;IF(AND(D445="Material en espera",N(M445)=0),"MATERIAL EN ESPERA - SIN NUEVA FECHA; ","")&amp;IF(AND(N445="Sí",O445=""),"FALTA ORDEN DE CAMBIO - SIN NÚM.; ","")&amp;IF(F445="","DÍAS PERDIDOS EN BLANCO; ","")&amp;IF(AND(N(B445)&gt;0,C445="",TODAY()-N(B445)&gt;N('Ajustes'!$B$3)),"ABIERTO - SIN FECHA DE FIN; ","")="","",LEFT(IF(A445="","SIN OBRA; ",IF(COUNTIF('Obras'!$A$2:$A$51,A445)=0,"OBRA NO ESTÁ EN OBRAS; ",""))&amp;IF(N(B445)=0,"SIN FECHA DE INICIO; ","")&amp;IF(D445="","SIN CAUSA; ","")&amp;IF(OR(H445&lt;&gt;"Sí",NOT(OR(J445="Correo",J445="Mensaje de texto",J445="Carta",J445="Aplicación / portal"))),"SIN AVISO POR ESCRITO AL CLIENTE; ","")&amp;IF(AND(N(B445)&gt;0,N(I445)&gt;0,N(I445)-N(B445)&gt;N('Ajustes'!$B$2)),"AVISO DESPUÉS DE AJUSTES; ","")&amp;IF(AND(D445="Decisión / selección del cliente",K445&lt;&gt;"Sí"),"DECISIÓN DEL CLIENTE - SIN VISTO BUENO ESCRITO; ","")&amp;IF(AND(D445="Material en espera",N(M445)=0),"MATERIAL EN ESPERA - SIN NUEVA FECHA; ","")&amp;IF(AND(N445="Sí",O445=""),"FALTA ORDEN DE CAMBIO - SIN NÚM.; ","")&amp;IF(F445="","DÍAS PERDIDOS EN BLANCO; ","")&amp;IF(AND(N(B445)&gt;0,C445="",TODAY()-N(B445)&gt;N('Ajustes'!$B$3)),"ABIERTO - SIN FECHA DE FIN; ",""),LEN(IF(A445="","SIN OBRA; ",IF(COUNTIF('Obras'!$A$2:$A$51,A445)=0,"OBRA NO ESTÁ EN OBRAS; ",""))&amp;IF(N(B445)=0,"SIN FECHA DE INICIO; ","")&amp;IF(D445="","SIN CAUSA; ","")&amp;IF(OR(H445&lt;&gt;"Sí",NOT(OR(J445="Correo",J445="Mensaje de texto",J445="Carta",J445="Aplicación / portal"))),"SIN AVISO POR ESCRITO AL CLIENTE; ","")&amp;IF(AND(N(B445)&gt;0,N(I445)&gt;0,N(I445)-N(B445)&gt;N('Ajustes'!$B$2)),"AVISO DESPUÉS DE AJUSTES; ","")&amp;IF(AND(D445="Decisión / selección del cliente",K445&lt;&gt;"Sí"),"DECISIÓN DEL CLIENTE - SIN VISTO BUENO ESCRITO; ","")&amp;IF(AND(D445="Material en espera",N(M445)=0),"MATERIAL EN ESPERA - SIN NUEVA FECHA; ","")&amp;IF(AND(N445="Sí",O445=""),"FALTA ORDEN DE CAMBIO - SIN NÚM.; ","")&amp;IF(F445="","DÍAS PERDIDOS EN BLANCO; ","")&amp;IF(AND(N(B445)&gt;0,C445="",TODAY()-N(B445)&gt;N('Ajustes'!$B$3)),"ABIERTO - SIN FECHA DE FIN; ",""))-2)))</f>
        <v/>
      </c>
    </row>
    <row r="446">
      <c r="B446" s="7" t="n"/>
      <c r="C446" s="7" t="n"/>
      <c r="E446" s="8" t="n"/>
      <c r="G446" s="8" t="n"/>
      <c r="I446" s="7" t="n"/>
      <c r="M446" s="7" t="n"/>
      <c r="P446" s="9" t="n"/>
      <c r="R446" s="8">
        <f>IF(NOT(OR(A446&lt;&gt;"",B446&lt;&gt;"",E446&lt;&gt;"")),"",IF(IF(A446="","SIN OBRA; ",IF(COUNTIF('Obras'!$A$2:$A$51,A446)=0,"OBRA NO ESTÁ EN OBRAS; ",""))&amp;IF(N(B446)=0,"SIN FECHA DE INICIO; ","")&amp;IF(D446="","SIN CAUSA; ","")&amp;IF(OR(H446&lt;&gt;"Sí",NOT(OR(J446="Correo",J446="Mensaje de texto",J446="Carta",J446="Aplicación / portal"))),"SIN AVISO POR ESCRITO AL CLIENTE; ","")&amp;IF(AND(N(B446)&gt;0,N(I446)&gt;0,N(I446)-N(B446)&gt;N('Ajustes'!$B$2)),"AVISO DESPUÉS DE AJUSTES; ","")&amp;IF(AND(D446="Decisión / selección del cliente",K446&lt;&gt;"Sí"),"DECISIÓN DEL CLIENTE - SIN VISTO BUENO ESCRITO; ","")&amp;IF(AND(D446="Material en espera",N(M446)=0),"MATERIAL EN ESPERA - SIN NUEVA FECHA; ","")&amp;IF(AND(N446="Sí",O446=""),"FALTA ORDEN DE CAMBIO - SIN NÚM.; ","")&amp;IF(F446="","DÍAS PERDIDOS EN BLANCO; ","")&amp;IF(AND(N(B446)&gt;0,C446="",TODAY()-N(B446)&gt;N('Ajustes'!$B$3)),"ABIERTO - SIN FECHA DE FIN; ","")="","",LEFT(IF(A446="","SIN OBRA; ",IF(COUNTIF('Obras'!$A$2:$A$51,A446)=0,"OBRA NO ESTÁ EN OBRAS; ",""))&amp;IF(N(B446)=0,"SIN FECHA DE INICIO; ","")&amp;IF(D446="","SIN CAUSA; ","")&amp;IF(OR(H446&lt;&gt;"Sí",NOT(OR(J446="Correo",J446="Mensaje de texto",J446="Carta",J446="Aplicación / portal"))),"SIN AVISO POR ESCRITO AL CLIENTE; ","")&amp;IF(AND(N(B446)&gt;0,N(I446)&gt;0,N(I446)-N(B446)&gt;N('Ajustes'!$B$2)),"AVISO DESPUÉS DE AJUSTES; ","")&amp;IF(AND(D446="Decisión / selección del cliente",K446&lt;&gt;"Sí"),"DECISIÓN DEL CLIENTE - SIN VISTO BUENO ESCRITO; ","")&amp;IF(AND(D446="Material en espera",N(M446)=0),"MATERIAL EN ESPERA - SIN NUEVA FECHA; ","")&amp;IF(AND(N446="Sí",O446=""),"FALTA ORDEN DE CAMBIO - SIN NÚM.; ","")&amp;IF(F446="","DÍAS PERDIDOS EN BLANCO; ","")&amp;IF(AND(N(B446)&gt;0,C446="",TODAY()-N(B446)&gt;N('Ajustes'!$B$3)),"ABIERTO - SIN FECHA DE FIN; ",""),LEN(IF(A446="","SIN OBRA; ",IF(COUNTIF('Obras'!$A$2:$A$51,A446)=0,"OBRA NO ESTÁ EN OBRAS; ",""))&amp;IF(N(B446)=0,"SIN FECHA DE INICIO; ","")&amp;IF(D446="","SIN CAUSA; ","")&amp;IF(OR(H446&lt;&gt;"Sí",NOT(OR(J446="Correo",J446="Mensaje de texto",J446="Carta",J446="Aplicación / portal"))),"SIN AVISO POR ESCRITO AL CLIENTE; ","")&amp;IF(AND(N(B446)&gt;0,N(I446)&gt;0,N(I446)-N(B446)&gt;N('Ajustes'!$B$2)),"AVISO DESPUÉS DE AJUSTES; ","")&amp;IF(AND(D446="Decisión / selección del cliente",K446&lt;&gt;"Sí"),"DECISIÓN DEL CLIENTE - SIN VISTO BUENO ESCRITO; ","")&amp;IF(AND(D446="Material en espera",N(M446)=0),"MATERIAL EN ESPERA - SIN NUEVA FECHA; ","")&amp;IF(AND(N446="Sí",O446=""),"FALTA ORDEN DE CAMBIO - SIN NÚM.; ","")&amp;IF(F446="","DÍAS PERDIDOS EN BLANCO; ","")&amp;IF(AND(N(B446)&gt;0,C446="",TODAY()-N(B446)&gt;N('Ajustes'!$B$3)),"ABIERTO - SIN FECHA DE FIN; ",""))-2)))</f>
        <v/>
      </c>
    </row>
    <row r="447">
      <c r="B447" s="7" t="n"/>
      <c r="C447" s="7" t="n"/>
      <c r="E447" s="8" t="n"/>
      <c r="G447" s="8" t="n"/>
      <c r="I447" s="7" t="n"/>
      <c r="M447" s="7" t="n"/>
      <c r="P447" s="9" t="n"/>
      <c r="R447" s="8">
        <f>IF(NOT(OR(A447&lt;&gt;"",B447&lt;&gt;"",E447&lt;&gt;"")),"",IF(IF(A447="","SIN OBRA; ",IF(COUNTIF('Obras'!$A$2:$A$51,A447)=0,"OBRA NO ESTÁ EN OBRAS; ",""))&amp;IF(N(B447)=0,"SIN FECHA DE INICIO; ","")&amp;IF(D447="","SIN CAUSA; ","")&amp;IF(OR(H447&lt;&gt;"Sí",NOT(OR(J447="Correo",J447="Mensaje de texto",J447="Carta",J447="Aplicación / portal"))),"SIN AVISO POR ESCRITO AL CLIENTE; ","")&amp;IF(AND(N(B447)&gt;0,N(I447)&gt;0,N(I447)-N(B447)&gt;N('Ajustes'!$B$2)),"AVISO DESPUÉS DE AJUSTES; ","")&amp;IF(AND(D447="Decisión / selección del cliente",K447&lt;&gt;"Sí"),"DECISIÓN DEL CLIENTE - SIN VISTO BUENO ESCRITO; ","")&amp;IF(AND(D447="Material en espera",N(M447)=0),"MATERIAL EN ESPERA - SIN NUEVA FECHA; ","")&amp;IF(AND(N447="Sí",O447=""),"FALTA ORDEN DE CAMBIO - SIN NÚM.; ","")&amp;IF(F447="","DÍAS PERDIDOS EN BLANCO; ","")&amp;IF(AND(N(B447)&gt;0,C447="",TODAY()-N(B447)&gt;N('Ajustes'!$B$3)),"ABIERTO - SIN FECHA DE FIN; ","")="","",LEFT(IF(A447="","SIN OBRA; ",IF(COUNTIF('Obras'!$A$2:$A$51,A447)=0,"OBRA NO ESTÁ EN OBRAS; ",""))&amp;IF(N(B447)=0,"SIN FECHA DE INICIO; ","")&amp;IF(D447="","SIN CAUSA; ","")&amp;IF(OR(H447&lt;&gt;"Sí",NOT(OR(J447="Correo",J447="Mensaje de texto",J447="Carta",J447="Aplicación / portal"))),"SIN AVISO POR ESCRITO AL CLIENTE; ","")&amp;IF(AND(N(B447)&gt;0,N(I447)&gt;0,N(I447)-N(B447)&gt;N('Ajustes'!$B$2)),"AVISO DESPUÉS DE AJUSTES; ","")&amp;IF(AND(D447="Decisión / selección del cliente",K447&lt;&gt;"Sí"),"DECISIÓN DEL CLIENTE - SIN VISTO BUENO ESCRITO; ","")&amp;IF(AND(D447="Material en espera",N(M447)=0),"MATERIAL EN ESPERA - SIN NUEVA FECHA; ","")&amp;IF(AND(N447="Sí",O447=""),"FALTA ORDEN DE CAMBIO - SIN NÚM.; ","")&amp;IF(F447="","DÍAS PERDIDOS EN BLANCO; ","")&amp;IF(AND(N(B447)&gt;0,C447="",TODAY()-N(B447)&gt;N('Ajustes'!$B$3)),"ABIERTO - SIN FECHA DE FIN; ",""),LEN(IF(A447="","SIN OBRA; ",IF(COUNTIF('Obras'!$A$2:$A$51,A447)=0,"OBRA NO ESTÁ EN OBRAS; ",""))&amp;IF(N(B447)=0,"SIN FECHA DE INICIO; ","")&amp;IF(D447="","SIN CAUSA; ","")&amp;IF(OR(H447&lt;&gt;"Sí",NOT(OR(J447="Correo",J447="Mensaje de texto",J447="Carta",J447="Aplicación / portal"))),"SIN AVISO POR ESCRITO AL CLIENTE; ","")&amp;IF(AND(N(B447)&gt;0,N(I447)&gt;0,N(I447)-N(B447)&gt;N('Ajustes'!$B$2)),"AVISO DESPUÉS DE AJUSTES; ","")&amp;IF(AND(D447="Decisión / selección del cliente",K447&lt;&gt;"Sí"),"DECISIÓN DEL CLIENTE - SIN VISTO BUENO ESCRITO; ","")&amp;IF(AND(D447="Material en espera",N(M447)=0),"MATERIAL EN ESPERA - SIN NUEVA FECHA; ","")&amp;IF(AND(N447="Sí",O447=""),"FALTA ORDEN DE CAMBIO - SIN NÚM.; ","")&amp;IF(F447="","DÍAS PERDIDOS EN BLANCO; ","")&amp;IF(AND(N(B447)&gt;0,C447="",TODAY()-N(B447)&gt;N('Ajustes'!$B$3)),"ABIERTO - SIN FECHA DE FIN; ",""))-2)))</f>
        <v/>
      </c>
    </row>
    <row r="448">
      <c r="B448" s="7" t="n"/>
      <c r="C448" s="7" t="n"/>
      <c r="E448" s="8" t="n"/>
      <c r="G448" s="8" t="n"/>
      <c r="I448" s="7" t="n"/>
      <c r="M448" s="7" t="n"/>
      <c r="P448" s="9" t="n"/>
      <c r="R448" s="8">
        <f>IF(NOT(OR(A448&lt;&gt;"",B448&lt;&gt;"",E448&lt;&gt;"")),"",IF(IF(A448="","SIN OBRA; ",IF(COUNTIF('Obras'!$A$2:$A$51,A448)=0,"OBRA NO ESTÁ EN OBRAS; ",""))&amp;IF(N(B448)=0,"SIN FECHA DE INICIO; ","")&amp;IF(D448="","SIN CAUSA; ","")&amp;IF(OR(H448&lt;&gt;"Sí",NOT(OR(J448="Correo",J448="Mensaje de texto",J448="Carta",J448="Aplicación / portal"))),"SIN AVISO POR ESCRITO AL CLIENTE; ","")&amp;IF(AND(N(B448)&gt;0,N(I448)&gt;0,N(I448)-N(B448)&gt;N('Ajustes'!$B$2)),"AVISO DESPUÉS DE AJUSTES; ","")&amp;IF(AND(D448="Decisión / selección del cliente",K448&lt;&gt;"Sí"),"DECISIÓN DEL CLIENTE - SIN VISTO BUENO ESCRITO; ","")&amp;IF(AND(D448="Material en espera",N(M448)=0),"MATERIAL EN ESPERA - SIN NUEVA FECHA; ","")&amp;IF(AND(N448="Sí",O448=""),"FALTA ORDEN DE CAMBIO - SIN NÚM.; ","")&amp;IF(F448="","DÍAS PERDIDOS EN BLANCO; ","")&amp;IF(AND(N(B448)&gt;0,C448="",TODAY()-N(B448)&gt;N('Ajustes'!$B$3)),"ABIERTO - SIN FECHA DE FIN; ","")="","",LEFT(IF(A448="","SIN OBRA; ",IF(COUNTIF('Obras'!$A$2:$A$51,A448)=0,"OBRA NO ESTÁ EN OBRAS; ",""))&amp;IF(N(B448)=0,"SIN FECHA DE INICIO; ","")&amp;IF(D448="","SIN CAUSA; ","")&amp;IF(OR(H448&lt;&gt;"Sí",NOT(OR(J448="Correo",J448="Mensaje de texto",J448="Carta",J448="Aplicación / portal"))),"SIN AVISO POR ESCRITO AL CLIENTE; ","")&amp;IF(AND(N(B448)&gt;0,N(I448)&gt;0,N(I448)-N(B448)&gt;N('Ajustes'!$B$2)),"AVISO DESPUÉS DE AJUSTES; ","")&amp;IF(AND(D448="Decisión / selección del cliente",K448&lt;&gt;"Sí"),"DECISIÓN DEL CLIENTE - SIN VISTO BUENO ESCRITO; ","")&amp;IF(AND(D448="Material en espera",N(M448)=0),"MATERIAL EN ESPERA - SIN NUEVA FECHA; ","")&amp;IF(AND(N448="Sí",O448=""),"FALTA ORDEN DE CAMBIO - SIN NÚM.; ","")&amp;IF(F448="","DÍAS PERDIDOS EN BLANCO; ","")&amp;IF(AND(N(B448)&gt;0,C448="",TODAY()-N(B448)&gt;N('Ajustes'!$B$3)),"ABIERTO - SIN FECHA DE FIN; ",""),LEN(IF(A448="","SIN OBRA; ",IF(COUNTIF('Obras'!$A$2:$A$51,A448)=0,"OBRA NO ESTÁ EN OBRAS; ",""))&amp;IF(N(B448)=0,"SIN FECHA DE INICIO; ","")&amp;IF(D448="","SIN CAUSA; ","")&amp;IF(OR(H448&lt;&gt;"Sí",NOT(OR(J448="Correo",J448="Mensaje de texto",J448="Carta",J448="Aplicación / portal"))),"SIN AVISO POR ESCRITO AL CLIENTE; ","")&amp;IF(AND(N(B448)&gt;0,N(I448)&gt;0,N(I448)-N(B448)&gt;N('Ajustes'!$B$2)),"AVISO DESPUÉS DE AJUSTES; ","")&amp;IF(AND(D448="Decisión / selección del cliente",K448&lt;&gt;"Sí"),"DECISIÓN DEL CLIENTE - SIN VISTO BUENO ESCRITO; ","")&amp;IF(AND(D448="Material en espera",N(M448)=0),"MATERIAL EN ESPERA - SIN NUEVA FECHA; ","")&amp;IF(AND(N448="Sí",O448=""),"FALTA ORDEN DE CAMBIO - SIN NÚM.; ","")&amp;IF(F448="","DÍAS PERDIDOS EN BLANCO; ","")&amp;IF(AND(N(B448)&gt;0,C448="",TODAY()-N(B448)&gt;N('Ajustes'!$B$3)),"ABIERTO - SIN FECHA DE FIN; ",""))-2)))</f>
        <v/>
      </c>
    </row>
    <row r="449">
      <c r="B449" s="7" t="n"/>
      <c r="C449" s="7" t="n"/>
      <c r="E449" s="8" t="n"/>
      <c r="G449" s="8" t="n"/>
      <c r="I449" s="7" t="n"/>
      <c r="M449" s="7" t="n"/>
      <c r="P449" s="9" t="n"/>
      <c r="R449" s="8">
        <f>IF(NOT(OR(A449&lt;&gt;"",B449&lt;&gt;"",E449&lt;&gt;"")),"",IF(IF(A449="","SIN OBRA; ",IF(COUNTIF('Obras'!$A$2:$A$51,A449)=0,"OBRA NO ESTÁ EN OBRAS; ",""))&amp;IF(N(B449)=0,"SIN FECHA DE INICIO; ","")&amp;IF(D449="","SIN CAUSA; ","")&amp;IF(OR(H449&lt;&gt;"Sí",NOT(OR(J449="Correo",J449="Mensaje de texto",J449="Carta",J449="Aplicación / portal"))),"SIN AVISO POR ESCRITO AL CLIENTE; ","")&amp;IF(AND(N(B449)&gt;0,N(I449)&gt;0,N(I449)-N(B449)&gt;N('Ajustes'!$B$2)),"AVISO DESPUÉS DE AJUSTES; ","")&amp;IF(AND(D449="Decisión / selección del cliente",K449&lt;&gt;"Sí"),"DECISIÓN DEL CLIENTE - SIN VISTO BUENO ESCRITO; ","")&amp;IF(AND(D449="Material en espera",N(M449)=0),"MATERIAL EN ESPERA - SIN NUEVA FECHA; ","")&amp;IF(AND(N449="Sí",O449=""),"FALTA ORDEN DE CAMBIO - SIN NÚM.; ","")&amp;IF(F449="","DÍAS PERDIDOS EN BLANCO; ","")&amp;IF(AND(N(B449)&gt;0,C449="",TODAY()-N(B449)&gt;N('Ajustes'!$B$3)),"ABIERTO - SIN FECHA DE FIN; ","")="","",LEFT(IF(A449="","SIN OBRA; ",IF(COUNTIF('Obras'!$A$2:$A$51,A449)=0,"OBRA NO ESTÁ EN OBRAS; ",""))&amp;IF(N(B449)=0,"SIN FECHA DE INICIO; ","")&amp;IF(D449="","SIN CAUSA; ","")&amp;IF(OR(H449&lt;&gt;"Sí",NOT(OR(J449="Correo",J449="Mensaje de texto",J449="Carta",J449="Aplicación / portal"))),"SIN AVISO POR ESCRITO AL CLIENTE; ","")&amp;IF(AND(N(B449)&gt;0,N(I449)&gt;0,N(I449)-N(B449)&gt;N('Ajustes'!$B$2)),"AVISO DESPUÉS DE AJUSTES; ","")&amp;IF(AND(D449="Decisión / selección del cliente",K449&lt;&gt;"Sí"),"DECISIÓN DEL CLIENTE - SIN VISTO BUENO ESCRITO; ","")&amp;IF(AND(D449="Material en espera",N(M449)=0),"MATERIAL EN ESPERA - SIN NUEVA FECHA; ","")&amp;IF(AND(N449="Sí",O449=""),"FALTA ORDEN DE CAMBIO - SIN NÚM.; ","")&amp;IF(F449="","DÍAS PERDIDOS EN BLANCO; ","")&amp;IF(AND(N(B449)&gt;0,C449="",TODAY()-N(B449)&gt;N('Ajustes'!$B$3)),"ABIERTO - SIN FECHA DE FIN; ",""),LEN(IF(A449="","SIN OBRA; ",IF(COUNTIF('Obras'!$A$2:$A$51,A449)=0,"OBRA NO ESTÁ EN OBRAS; ",""))&amp;IF(N(B449)=0,"SIN FECHA DE INICIO; ","")&amp;IF(D449="","SIN CAUSA; ","")&amp;IF(OR(H449&lt;&gt;"Sí",NOT(OR(J449="Correo",J449="Mensaje de texto",J449="Carta",J449="Aplicación / portal"))),"SIN AVISO POR ESCRITO AL CLIENTE; ","")&amp;IF(AND(N(B449)&gt;0,N(I449)&gt;0,N(I449)-N(B449)&gt;N('Ajustes'!$B$2)),"AVISO DESPUÉS DE AJUSTES; ","")&amp;IF(AND(D449="Decisión / selección del cliente",K449&lt;&gt;"Sí"),"DECISIÓN DEL CLIENTE - SIN VISTO BUENO ESCRITO; ","")&amp;IF(AND(D449="Material en espera",N(M449)=0),"MATERIAL EN ESPERA - SIN NUEVA FECHA; ","")&amp;IF(AND(N449="Sí",O449=""),"FALTA ORDEN DE CAMBIO - SIN NÚM.; ","")&amp;IF(F449="","DÍAS PERDIDOS EN BLANCO; ","")&amp;IF(AND(N(B449)&gt;0,C449="",TODAY()-N(B449)&gt;N('Ajustes'!$B$3)),"ABIERTO - SIN FECHA DE FIN; ",""))-2)))</f>
        <v/>
      </c>
    </row>
    <row r="450">
      <c r="B450" s="7" t="n"/>
      <c r="C450" s="7" t="n"/>
      <c r="E450" s="8" t="n"/>
      <c r="G450" s="8" t="n"/>
      <c r="I450" s="7" t="n"/>
      <c r="M450" s="7" t="n"/>
      <c r="P450" s="9" t="n"/>
      <c r="R450" s="8">
        <f>IF(NOT(OR(A450&lt;&gt;"",B450&lt;&gt;"",E450&lt;&gt;"")),"",IF(IF(A450="","SIN OBRA; ",IF(COUNTIF('Obras'!$A$2:$A$51,A450)=0,"OBRA NO ESTÁ EN OBRAS; ",""))&amp;IF(N(B450)=0,"SIN FECHA DE INICIO; ","")&amp;IF(D450="","SIN CAUSA; ","")&amp;IF(OR(H450&lt;&gt;"Sí",NOT(OR(J450="Correo",J450="Mensaje de texto",J450="Carta",J450="Aplicación / portal"))),"SIN AVISO POR ESCRITO AL CLIENTE; ","")&amp;IF(AND(N(B450)&gt;0,N(I450)&gt;0,N(I450)-N(B450)&gt;N('Ajustes'!$B$2)),"AVISO DESPUÉS DE AJUSTES; ","")&amp;IF(AND(D450="Decisión / selección del cliente",K450&lt;&gt;"Sí"),"DECISIÓN DEL CLIENTE - SIN VISTO BUENO ESCRITO; ","")&amp;IF(AND(D450="Material en espera",N(M450)=0),"MATERIAL EN ESPERA - SIN NUEVA FECHA; ","")&amp;IF(AND(N450="Sí",O450=""),"FALTA ORDEN DE CAMBIO - SIN NÚM.; ","")&amp;IF(F450="","DÍAS PERDIDOS EN BLANCO; ","")&amp;IF(AND(N(B450)&gt;0,C450="",TODAY()-N(B450)&gt;N('Ajustes'!$B$3)),"ABIERTO - SIN FECHA DE FIN; ","")="","",LEFT(IF(A450="","SIN OBRA; ",IF(COUNTIF('Obras'!$A$2:$A$51,A450)=0,"OBRA NO ESTÁ EN OBRAS; ",""))&amp;IF(N(B450)=0,"SIN FECHA DE INICIO; ","")&amp;IF(D450="","SIN CAUSA; ","")&amp;IF(OR(H450&lt;&gt;"Sí",NOT(OR(J450="Correo",J450="Mensaje de texto",J450="Carta",J450="Aplicación / portal"))),"SIN AVISO POR ESCRITO AL CLIENTE; ","")&amp;IF(AND(N(B450)&gt;0,N(I450)&gt;0,N(I450)-N(B450)&gt;N('Ajustes'!$B$2)),"AVISO DESPUÉS DE AJUSTES; ","")&amp;IF(AND(D450="Decisión / selección del cliente",K450&lt;&gt;"Sí"),"DECISIÓN DEL CLIENTE - SIN VISTO BUENO ESCRITO; ","")&amp;IF(AND(D450="Material en espera",N(M450)=0),"MATERIAL EN ESPERA - SIN NUEVA FECHA; ","")&amp;IF(AND(N450="Sí",O450=""),"FALTA ORDEN DE CAMBIO - SIN NÚM.; ","")&amp;IF(F450="","DÍAS PERDIDOS EN BLANCO; ","")&amp;IF(AND(N(B450)&gt;0,C450="",TODAY()-N(B450)&gt;N('Ajustes'!$B$3)),"ABIERTO - SIN FECHA DE FIN; ",""),LEN(IF(A450="","SIN OBRA; ",IF(COUNTIF('Obras'!$A$2:$A$51,A450)=0,"OBRA NO ESTÁ EN OBRAS; ",""))&amp;IF(N(B450)=0,"SIN FECHA DE INICIO; ","")&amp;IF(D450="","SIN CAUSA; ","")&amp;IF(OR(H450&lt;&gt;"Sí",NOT(OR(J450="Correo",J450="Mensaje de texto",J450="Carta",J450="Aplicación / portal"))),"SIN AVISO POR ESCRITO AL CLIENTE; ","")&amp;IF(AND(N(B450)&gt;0,N(I450)&gt;0,N(I450)-N(B450)&gt;N('Ajustes'!$B$2)),"AVISO DESPUÉS DE AJUSTES; ","")&amp;IF(AND(D450="Decisión / selección del cliente",K450&lt;&gt;"Sí"),"DECISIÓN DEL CLIENTE - SIN VISTO BUENO ESCRITO; ","")&amp;IF(AND(D450="Material en espera",N(M450)=0),"MATERIAL EN ESPERA - SIN NUEVA FECHA; ","")&amp;IF(AND(N450="Sí",O450=""),"FALTA ORDEN DE CAMBIO - SIN NÚM.; ","")&amp;IF(F450="","DÍAS PERDIDOS EN BLANCO; ","")&amp;IF(AND(N(B450)&gt;0,C450="",TODAY()-N(B450)&gt;N('Ajustes'!$B$3)),"ABIERTO - SIN FECHA DE FIN; ",""))-2)))</f>
        <v/>
      </c>
    </row>
    <row r="451">
      <c r="B451" s="7" t="n"/>
      <c r="C451" s="7" t="n"/>
      <c r="E451" s="8" t="n"/>
      <c r="G451" s="8" t="n"/>
      <c r="I451" s="7" t="n"/>
      <c r="M451" s="7" t="n"/>
      <c r="P451" s="9" t="n"/>
      <c r="R451" s="8">
        <f>IF(NOT(OR(A451&lt;&gt;"",B451&lt;&gt;"",E451&lt;&gt;"")),"",IF(IF(A451="","SIN OBRA; ",IF(COUNTIF('Obras'!$A$2:$A$51,A451)=0,"OBRA NO ESTÁ EN OBRAS; ",""))&amp;IF(N(B451)=0,"SIN FECHA DE INICIO; ","")&amp;IF(D451="","SIN CAUSA; ","")&amp;IF(OR(H451&lt;&gt;"Sí",NOT(OR(J451="Correo",J451="Mensaje de texto",J451="Carta",J451="Aplicación / portal"))),"SIN AVISO POR ESCRITO AL CLIENTE; ","")&amp;IF(AND(N(B451)&gt;0,N(I451)&gt;0,N(I451)-N(B451)&gt;N('Ajustes'!$B$2)),"AVISO DESPUÉS DE AJUSTES; ","")&amp;IF(AND(D451="Decisión / selección del cliente",K451&lt;&gt;"Sí"),"DECISIÓN DEL CLIENTE - SIN VISTO BUENO ESCRITO; ","")&amp;IF(AND(D451="Material en espera",N(M451)=0),"MATERIAL EN ESPERA - SIN NUEVA FECHA; ","")&amp;IF(AND(N451="Sí",O451=""),"FALTA ORDEN DE CAMBIO - SIN NÚM.; ","")&amp;IF(F451="","DÍAS PERDIDOS EN BLANCO; ","")&amp;IF(AND(N(B451)&gt;0,C451="",TODAY()-N(B451)&gt;N('Ajustes'!$B$3)),"ABIERTO - SIN FECHA DE FIN; ","")="","",LEFT(IF(A451="","SIN OBRA; ",IF(COUNTIF('Obras'!$A$2:$A$51,A451)=0,"OBRA NO ESTÁ EN OBRAS; ",""))&amp;IF(N(B451)=0,"SIN FECHA DE INICIO; ","")&amp;IF(D451="","SIN CAUSA; ","")&amp;IF(OR(H451&lt;&gt;"Sí",NOT(OR(J451="Correo",J451="Mensaje de texto",J451="Carta",J451="Aplicación / portal"))),"SIN AVISO POR ESCRITO AL CLIENTE; ","")&amp;IF(AND(N(B451)&gt;0,N(I451)&gt;0,N(I451)-N(B451)&gt;N('Ajustes'!$B$2)),"AVISO DESPUÉS DE AJUSTES; ","")&amp;IF(AND(D451="Decisión / selección del cliente",K451&lt;&gt;"Sí"),"DECISIÓN DEL CLIENTE - SIN VISTO BUENO ESCRITO; ","")&amp;IF(AND(D451="Material en espera",N(M451)=0),"MATERIAL EN ESPERA - SIN NUEVA FECHA; ","")&amp;IF(AND(N451="Sí",O451=""),"FALTA ORDEN DE CAMBIO - SIN NÚM.; ","")&amp;IF(F451="","DÍAS PERDIDOS EN BLANCO; ","")&amp;IF(AND(N(B451)&gt;0,C451="",TODAY()-N(B451)&gt;N('Ajustes'!$B$3)),"ABIERTO - SIN FECHA DE FIN; ",""),LEN(IF(A451="","SIN OBRA; ",IF(COUNTIF('Obras'!$A$2:$A$51,A451)=0,"OBRA NO ESTÁ EN OBRAS; ",""))&amp;IF(N(B451)=0,"SIN FECHA DE INICIO; ","")&amp;IF(D451="","SIN CAUSA; ","")&amp;IF(OR(H451&lt;&gt;"Sí",NOT(OR(J451="Correo",J451="Mensaje de texto",J451="Carta",J451="Aplicación / portal"))),"SIN AVISO POR ESCRITO AL CLIENTE; ","")&amp;IF(AND(N(B451)&gt;0,N(I451)&gt;0,N(I451)-N(B451)&gt;N('Ajustes'!$B$2)),"AVISO DESPUÉS DE AJUSTES; ","")&amp;IF(AND(D451="Decisión / selección del cliente",K451&lt;&gt;"Sí"),"DECISIÓN DEL CLIENTE - SIN VISTO BUENO ESCRITO; ","")&amp;IF(AND(D451="Material en espera",N(M451)=0),"MATERIAL EN ESPERA - SIN NUEVA FECHA; ","")&amp;IF(AND(N451="Sí",O451=""),"FALTA ORDEN DE CAMBIO - SIN NÚM.; ","")&amp;IF(F451="","DÍAS PERDIDOS EN BLANCO; ","")&amp;IF(AND(N(B451)&gt;0,C451="",TODAY()-N(B451)&gt;N('Ajustes'!$B$3)),"ABIERTO - SIN FECHA DE FIN; ",""))-2)))</f>
        <v/>
      </c>
    </row>
    <row r="452">
      <c r="B452" s="7" t="n"/>
      <c r="C452" s="7" t="n"/>
      <c r="E452" s="8" t="n"/>
      <c r="G452" s="8" t="n"/>
      <c r="I452" s="7" t="n"/>
      <c r="M452" s="7" t="n"/>
      <c r="P452" s="9" t="n"/>
      <c r="R452" s="8">
        <f>IF(NOT(OR(A452&lt;&gt;"",B452&lt;&gt;"",E452&lt;&gt;"")),"",IF(IF(A452="","SIN OBRA; ",IF(COUNTIF('Obras'!$A$2:$A$51,A452)=0,"OBRA NO ESTÁ EN OBRAS; ",""))&amp;IF(N(B452)=0,"SIN FECHA DE INICIO; ","")&amp;IF(D452="","SIN CAUSA; ","")&amp;IF(OR(H452&lt;&gt;"Sí",NOT(OR(J452="Correo",J452="Mensaje de texto",J452="Carta",J452="Aplicación / portal"))),"SIN AVISO POR ESCRITO AL CLIENTE; ","")&amp;IF(AND(N(B452)&gt;0,N(I452)&gt;0,N(I452)-N(B452)&gt;N('Ajustes'!$B$2)),"AVISO DESPUÉS DE AJUSTES; ","")&amp;IF(AND(D452="Decisión / selección del cliente",K452&lt;&gt;"Sí"),"DECISIÓN DEL CLIENTE - SIN VISTO BUENO ESCRITO; ","")&amp;IF(AND(D452="Material en espera",N(M452)=0),"MATERIAL EN ESPERA - SIN NUEVA FECHA; ","")&amp;IF(AND(N452="Sí",O452=""),"FALTA ORDEN DE CAMBIO - SIN NÚM.; ","")&amp;IF(F452="","DÍAS PERDIDOS EN BLANCO; ","")&amp;IF(AND(N(B452)&gt;0,C452="",TODAY()-N(B452)&gt;N('Ajustes'!$B$3)),"ABIERTO - SIN FECHA DE FIN; ","")="","",LEFT(IF(A452="","SIN OBRA; ",IF(COUNTIF('Obras'!$A$2:$A$51,A452)=0,"OBRA NO ESTÁ EN OBRAS; ",""))&amp;IF(N(B452)=0,"SIN FECHA DE INICIO; ","")&amp;IF(D452="","SIN CAUSA; ","")&amp;IF(OR(H452&lt;&gt;"Sí",NOT(OR(J452="Correo",J452="Mensaje de texto",J452="Carta",J452="Aplicación / portal"))),"SIN AVISO POR ESCRITO AL CLIENTE; ","")&amp;IF(AND(N(B452)&gt;0,N(I452)&gt;0,N(I452)-N(B452)&gt;N('Ajustes'!$B$2)),"AVISO DESPUÉS DE AJUSTES; ","")&amp;IF(AND(D452="Decisión / selección del cliente",K452&lt;&gt;"Sí"),"DECISIÓN DEL CLIENTE - SIN VISTO BUENO ESCRITO; ","")&amp;IF(AND(D452="Material en espera",N(M452)=0),"MATERIAL EN ESPERA - SIN NUEVA FECHA; ","")&amp;IF(AND(N452="Sí",O452=""),"FALTA ORDEN DE CAMBIO - SIN NÚM.; ","")&amp;IF(F452="","DÍAS PERDIDOS EN BLANCO; ","")&amp;IF(AND(N(B452)&gt;0,C452="",TODAY()-N(B452)&gt;N('Ajustes'!$B$3)),"ABIERTO - SIN FECHA DE FIN; ",""),LEN(IF(A452="","SIN OBRA; ",IF(COUNTIF('Obras'!$A$2:$A$51,A452)=0,"OBRA NO ESTÁ EN OBRAS; ",""))&amp;IF(N(B452)=0,"SIN FECHA DE INICIO; ","")&amp;IF(D452="","SIN CAUSA; ","")&amp;IF(OR(H452&lt;&gt;"Sí",NOT(OR(J452="Correo",J452="Mensaje de texto",J452="Carta",J452="Aplicación / portal"))),"SIN AVISO POR ESCRITO AL CLIENTE; ","")&amp;IF(AND(N(B452)&gt;0,N(I452)&gt;0,N(I452)-N(B452)&gt;N('Ajustes'!$B$2)),"AVISO DESPUÉS DE AJUSTES; ","")&amp;IF(AND(D452="Decisión / selección del cliente",K452&lt;&gt;"Sí"),"DECISIÓN DEL CLIENTE - SIN VISTO BUENO ESCRITO; ","")&amp;IF(AND(D452="Material en espera",N(M452)=0),"MATERIAL EN ESPERA - SIN NUEVA FECHA; ","")&amp;IF(AND(N452="Sí",O452=""),"FALTA ORDEN DE CAMBIO - SIN NÚM.; ","")&amp;IF(F452="","DÍAS PERDIDOS EN BLANCO; ","")&amp;IF(AND(N(B452)&gt;0,C452="",TODAY()-N(B452)&gt;N('Ajustes'!$B$3)),"ABIERTO - SIN FECHA DE FIN; ",""))-2)))</f>
        <v/>
      </c>
    </row>
    <row r="453">
      <c r="B453" s="7" t="n"/>
      <c r="C453" s="7" t="n"/>
      <c r="E453" s="8" t="n"/>
      <c r="G453" s="8" t="n"/>
      <c r="I453" s="7" t="n"/>
      <c r="M453" s="7" t="n"/>
      <c r="P453" s="9" t="n"/>
      <c r="R453" s="8">
        <f>IF(NOT(OR(A453&lt;&gt;"",B453&lt;&gt;"",E453&lt;&gt;"")),"",IF(IF(A453="","SIN OBRA; ",IF(COUNTIF('Obras'!$A$2:$A$51,A453)=0,"OBRA NO ESTÁ EN OBRAS; ",""))&amp;IF(N(B453)=0,"SIN FECHA DE INICIO; ","")&amp;IF(D453="","SIN CAUSA; ","")&amp;IF(OR(H453&lt;&gt;"Sí",NOT(OR(J453="Correo",J453="Mensaje de texto",J453="Carta",J453="Aplicación / portal"))),"SIN AVISO POR ESCRITO AL CLIENTE; ","")&amp;IF(AND(N(B453)&gt;0,N(I453)&gt;0,N(I453)-N(B453)&gt;N('Ajustes'!$B$2)),"AVISO DESPUÉS DE AJUSTES; ","")&amp;IF(AND(D453="Decisión / selección del cliente",K453&lt;&gt;"Sí"),"DECISIÓN DEL CLIENTE - SIN VISTO BUENO ESCRITO; ","")&amp;IF(AND(D453="Material en espera",N(M453)=0),"MATERIAL EN ESPERA - SIN NUEVA FECHA; ","")&amp;IF(AND(N453="Sí",O453=""),"FALTA ORDEN DE CAMBIO - SIN NÚM.; ","")&amp;IF(F453="","DÍAS PERDIDOS EN BLANCO; ","")&amp;IF(AND(N(B453)&gt;0,C453="",TODAY()-N(B453)&gt;N('Ajustes'!$B$3)),"ABIERTO - SIN FECHA DE FIN; ","")="","",LEFT(IF(A453="","SIN OBRA; ",IF(COUNTIF('Obras'!$A$2:$A$51,A453)=0,"OBRA NO ESTÁ EN OBRAS; ",""))&amp;IF(N(B453)=0,"SIN FECHA DE INICIO; ","")&amp;IF(D453="","SIN CAUSA; ","")&amp;IF(OR(H453&lt;&gt;"Sí",NOT(OR(J453="Correo",J453="Mensaje de texto",J453="Carta",J453="Aplicación / portal"))),"SIN AVISO POR ESCRITO AL CLIENTE; ","")&amp;IF(AND(N(B453)&gt;0,N(I453)&gt;0,N(I453)-N(B453)&gt;N('Ajustes'!$B$2)),"AVISO DESPUÉS DE AJUSTES; ","")&amp;IF(AND(D453="Decisión / selección del cliente",K453&lt;&gt;"Sí"),"DECISIÓN DEL CLIENTE - SIN VISTO BUENO ESCRITO; ","")&amp;IF(AND(D453="Material en espera",N(M453)=0),"MATERIAL EN ESPERA - SIN NUEVA FECHA; ","")&amp;IF(AND(N453="Sí",O453=""),"FALTA ORDEN DE CAMBIO - SIN NÚM.; ","")&amp;IF(F453="","DÍAS PERDIDOS EN BLANCO; ","")&amp;IF(AND(N(B453)&gt;0,C453="",TODAY()-N(B453)&gt;N('Ajustes'!$B$3)),"ABIERTO - SIN FECHA DE FIN; ",""),LEN(IF(A453="","SIN OBRA; ",IF(COUNTIF('Obras'!$A$2:$A$51,A453)=0,"OBRA NO ESTÁ EN OBRAS; ",""))&amp;IF(N(B453)=0,"SIN FECHA DE INICIO; ","")&amp;IF(D453="","SIN CAUSA; ","")&amp;IF(OR(H453&lt;&gt;"Sí",NOT(OR(J453="Correo",J453="Mensaje de texto",J453="Carta",J453="Aplicación / portal"))),"SIN AVISO POR ESCRITO AL CLIENTE; ","")&amp;IF(AND(N(B453)&gt;0,N(I453)&gt;0,N(I453)-N(B453)&gt;N('Ajustes'!$B$2)),"AVISO DESPUÉS DE AJUSTES; ","")&amp;IF(AND(D453="Decisión / selección del cliente",K453&lt;&gt;"Sí"),"DECISIÓN DEL CLIENTE - SIN VISTO BUENO ESCRITO; ","")&amp;IF(AND(D453="Material en espera",N(M453)=0),"MATERIAL EN ESPERA - SIN NUEVA FECHA; ","")&amp;IF(AND(N453="Sí",O453=""),"FALTA ORDEN DE CAMBIO - SIN NÚM.; ","")&amp;IF(F453="","DÍAS PERDIDOS EN BLANCO; ","")&amp;IF(AND(N(B453)&gt;0,C453="",TODAY()-N(B453)&gt;N('Ajustes'!$B$3)),"ABIERTO - SIN FECHA DE FIN; ",""))-2)))</f>
        <v/>
      </c>
    </row>
    <row r="454">
      <c r="B454" s="7" t="n"/>
      <c r="C454" s="7" t="n"/>
      <c r="E454" s="8" t="n"/>
      <c r="G454" s="8" t="n"/>
      <c r="I454" s="7" t="n"/>
      <c r="M454" s="7" t="n"/>
      <c r="P454" s="9" t="n"/>
      <c r="R454" s="8">
        <f>IF(NOT(OR(A454&lt;&gt;"",B454&lt;&gt;"",E454&lt;&gt;"")),"",IF(IF(A454="","SIN OBRA; ",IF(COUNTIF('Obras'!$A$2:$A$51,A454)=0,"OBRA NO ESTÁ EN OBRAS; ",""))&amp;IF(N(B454)=0,"SIN FECHA DE INICIO; ","")&amp;IF(D454="","SIN CAUSA; ","")&amp;IF(OR(H454&lt;&gt;"Sí",NOT(OR(J454="Correo",J454="Mensaje de texto",J454="Carta",J454="Aplicación / portal"))),"SIN AVISO POR ESCRITO AL CLIENTE; ","")&amp;IF(AND(N(B454)&gt;0,N(I454)&gt;0,N(I454)-N(B454)&gt;N('Ajustes'!$B$2)),"AVISO DESPUÉS DE AJUSTES; ","")&amp;IF(AND(D454="Decisión / selección del cliente",K454&lt;&gt;"Sí"),"DECISIÓN DEL CLIENTE - SIN VISTO BUENO ESCRITO; ","")&amp;IF(AND(D454="Material en espera",N(M454)=0),"MATERIAL EN ESPERA - SIN NUEVA FECHA; ","")&amp;IF(AND(N454="Sí",O454=""),"FALTA ORDEN DE CAMBIO - SIN NÚM.; ","")&amp;IF(F454="","DÍAS PERDIDOS EN BLANCO; ","")&amp;IF(AND(N(B454)&gt;0,C454="",TODAY()-N(B454)&gt;N('Ajustes'!$B$3)),"ABIERTO - SIN FECHA DE FIN; ","")="","",LEFT(IF(A454="","SIN OBRA; ",IF(COUNTIF('Obras'!$A$2:$A$51,A454)=0,"OBRA NO ESTÁ EN OBRAS; ",""))&amp;IF(N(B454)=0,"SIN FECHA DE INICIO; ","")&amp;IF(D454="","SIN CAUSA; ","")&amp;IF(OR(H454&lt;&gt;"Sí",NOT(OR(J454="Correo",J454="Mensaje de texto",J454="Carta",J454="Aplicación / portal"))),"SIN AVISO POR ESCRITO AL CLIENTE; ","")&amp;IF(AND(N(B454)&gt;0,N(I454)&gt;0,N(I454)-N(B454)&gt;N('Ajustes'!$B$2)),"AVISO DESPUÉS DE AJUSTES; ","")&amp;IF(AND(D454="Decisión / selección del cliente",K454&lt;&gt;"Sí"),"DECISIÓN DEL CLIENTE - SIN VISTO BUENO ESCRITO; ","")&amp;IF(AND(D454="Material en espera",N(M454)=0),"MATERIAL EN ESPERA - SIN NUEVA FECHA; ","")&amp;IF(AND(N454="Sí",O454=""),"FALTA ORDEN DE CAMBIO - SIN NÚM.; ","")&amp;IF(F454="","DÍAS PERDIDOS EN BLANCO; ","")&amp;IF(AND(N(B454)&gt;0,C454="",TODAY()-N(B454)&gt;N('Ajustes'!$B$3)),"ABIERTO - SIN FECHA DE FIN; ",""),LEN(IF(A454="","SIN OBRA; ",IF(COUNTIF('Obras'!$A$2:$A$51,A454)=0,"OBRA NO ESTÁ EN OBRAS; ",""))&amp;IF(N(B454)=0,"SIN FECHA DE INICIO; ","")&amp;IF(D454="","SIN CAUSA; ","")&amp;IF(OR(H454&lt;&gt;"Sí",NOT(OR(J454="Correo",J454="Mensaje de texto",J454="Carta",J454="Aplicación / portal"))),"SIN AVISO POR ESCRITO AL CLIENTE; ","")&amp;IF(AND(N(B454)&gt;0,N(I454)&gt;0,N(I454)-N(B454)&gt;N('Ajustes'!$B$2)),"AVISO DESPUÉS DE AJUSTES; ","")&amp;IF(AND(D454="Decisión / selección del cliente",K454&lt;&gt;"Sí"),"DECISIÓN DEL CLIENTE - SIN VISTO BUENO ESCRITO; ","")&amp;IF(AND(D454="Material en espera",N(M454)=0),"MATERIAL EN ESPERA - SIN NUEVA FECHA; ","")&amp;IF(AND(N454="Sí",O454=""),"FALTA ORDEN DE CAMBIO - SIN NÚM.; ","")&amp;IF(F454="","DÍAS PERDIDOS EN BLANCO; ","")&amp;IF(AND(N(B454)&gt;0,C454="",TODAY()-N(B454)&gt;N('Ajustes'!$B$3)),"ABIERTO - SIN FECHA DE FIN; ",""))-2)))</f>
        <v/>
      </c>
    </row>
    <row r="455">
      <c r="B455" s="7" t="n"/>
      <c r="C455" s="7" t="n"/>
      <c r="E455" s="8" t="n"/>
      <c r="G455" s="8" t="n"/>
      <c r="I455" s="7" t="n"/>
      <c r="M455" s="7" t="n"/>
      <c r="P455" s="9" t="n"/>
      <c r="R455" s="8">
        <f>IF(NOT(OR(A455&lt;&gt;"",B455&lt;&gt;"",E455&lt;&gt;"")),"",IF(IF(A455="","SIN OBRA; ",IF(COUNTIF('Obras'!$A$2:$A$51,A455)=0,"OBRA NO ESTÁ EN OBRAS; ",""))&amp;IF(N(B455)=0,"SIN FECHA DE INICIO; ","")&amp;IF(D455="","SIN CAUSA; ","")&amp;IF(OR(H455&lt;&gt;"Sí",NOT(OR(J455="Correo",J455="Mensaje de texto",J455="Carta",J455="Aplicación / portal"))),"SIN AVISO POR ESCRITO AL CLIENTE; ","")&amp;IF(AND(N(B455)&gt;0,N(I455)&gt;0,N(I455)-N(B455)&gt;N('Ajustes'!$B$2)),"AVISO DESPUÉS DE AJUSTES; ","")&amp;IF(AND(D455="Decisión / selección del cliente",K455&lt;&gt;"Sí"),"DECISIÓN DEL CLIENTE - SIN VISTO BUENO ESCRITO; ","")&amp;IF(AND(D455="Material en espera",N(M455)=0),"MATERIAL EN ESPERA - SIN NUEVA FECHA; ","")&amp;IF(AND(N455="Sí",O455=""),"FALTA ORDEN DE CAMBIO - SIN NÚM.; ","")&amp;IF(F455="","DÍAS PERDIDOS EN BLANCO; ","")&amp;IF(AND(N(B455)&gt;0,C455="",TODAY()-N(B455)&gt;N('Ajustes'!$B$3)),"ABIERTO - SIN FECHA DE FIN; ","")="","",LEFT(IF(A455="","SIN OBRA; ",IF(COUNTIF('Obras'!$A$2:$A$51,A455)=0,"OBRA NO ESTÁ EN OBRAS; ",""))&amp;IF(N(B455)=0,"SIN FECHA DE INICIO; ","")&amp;IF(D455="","SIN CAUSA; ","")&amp;IF(OR(H455&lt;&gt;"Sí",NOT(OR(J455="Correo",J455="Mensaje de texto",J455="Carta",J455="Aplicación / portal"))),"SIN AVISO POR ESCRITO AL CLIENTE; ","")&amp;IF(AND(N(B455)&gt;0,N(I455)&gt;0,N(I455)-N(B455)&gt;N('Ajustes'!$B$2)),"AVISO DESPUÉS DE AJUSTES; ","")&amp;IF(AND(D455="Decisión / selección del cliente",K455&lt;&gt;"Sí"),"DECISIÓN DEL CLIENTE - SIN VISTO BUENO ESCRITO; ","")&amp;IF(AND(D455="Material en espera",N(M455)=0),"MATERIAL EN ESPERA - SIN NUEVA FECHA; ","")&amp;IF(AND(N455="Sí",O455=""),"FALTA ORDEN DE CAMBIO - SIN NÚM.; ","")&amp;IF(F455="","DÍAS PERDIDOS EN BLANCO; ","")&amp;IF(AND(N(B455)&gt;0,C455="",TODAY()-N(B455)&gt;N('Ajustes'!$B$3)),"ABIERTO - SIN FECHA DE FIN; ",""),LEN(IF(A455="","SIN OBRA; ",IF(COUNTIF('Obras'!$A$2:$A$51,A455)=0,"OBRA NO ESTÁ EN OBRAS; ",""))&amp;IF(N(B455)=0,"SIN FECHA DE INICIO; ","")&amp;IF(D455="","SIN CAUSA; ","")&amp;IF(OR(H455&lt;&gt;"Sí",NOT(OR(J455="Correo",J455="Mensaje de texto",J455="Carta",J455="Aplicación / portal"))),"SIN AVISO POR ESCRITO AL CLIENTE; ","")&amp;IF(AND(N(B455)&gt;0,N(I455)&gt;0,N(I455)-N(B455)&gt;N('Ajustes'!$B$2)),"AVISO DESPUÉS DE AJUSTES; ","")&amp;IF(AND(D455="Decisión / selección del cliente",K455&lt;&gt;"Sí"),"DECISIÓN DEL CLIENTE - SIN VISTO BUENO ESCRITO; ","")&amp;IF(AND(D455="Material en espera",N(M455)=0),"MATERIAL EN ESPERA - SIN NUEVA FECHA; ","")&amp;IF(AND(N455="Sí",O455=""),"FALTA ORDEN DE CAMBIO - SIN NÚM.; ","")&amp;IF(F455="","DÍAS PERDIDOS EN BLANCO; ","")&amp;IF(AND(N(B455)&gt;0,C455="",TODAY()-N(B455)&gt;N('Ajustes'!$B$3)),"ABIERTO - SIN FECHA DE FIN; ",""))-2)))</f>
        <v/>
      </c>
    </row>
    <row r="456">
      <c r="B456" s="7" t="n"/>
      <c r="C456" s="7" t="n"/>
      <c r="E456" s="8" t="n"/>
      <c r="G456" s="8" t="n"/>
      <c r="I456" s="7" t="n"/>
      <c r="M456" s="7" t="n"/>
      <c r="P456" s="9" t="n"/>
      <c r="R456" s="8">
        <f>IF(NOT(OR(A456&lt;&gt;"",B456&lt;&gt;"",E456&lt;&gt;"")),"",IF(IF(A456="","SIN OBRA; ",IF(COUNTIF('Obras'!$A$2:$A$51,A456)=0,"OBRA NO ESTÁ EN OBRAS; ",""))&amp;IF(N(B456)=0,"SIN FECHA DE INICIO; ","")&amp;IF(D456="","SIN CAUSA; ","")&amp;IF(OR(H456&lt;&gt;"Sí",NOT(OR(J456="Correo",J456="Mensaje de texto",J456="Carta",J456="Aplicación / portal"))),"SIN AVISO POR ESCRITO AL CLIENTE; ","")&amp;IF(AND(N(B456)&gt;0,N(I456)&gt;0,N(I456)-N(B456)&gt;N('Ajustes'!$B$2)),"AVISO DESPUÉS DE AJUSTES; ","")&amp;IF(AND(D456="Decisión / selección del cliente",K456&lt;&gt;"Sí"),"DECISIÓN DEL CLIENTE - SIN VISTO BUENO ESCRITO; ","")&amp;IF(AND(D456="Material en espera",N(M456)=0),"MATERIAL EN ESPERA - SIN NUEVA FECHA; ","")&amp;IF(AND(N456="Sí",O456=""),"FALTA ORDEN DE CAMBIO - SIN NÚM.; ","")&amp;IF(F456="","DÍAS PERDIDOS EN BLANCO; ","")&amp;IF(AND(N(B456)&gt;0,C456="",TODAY()-N(B456)&gt;N('Ajustes'!$B$3)),"ABIERTO - SIN FECHA DE FIN; ","")="","",LEFT(IF(A456="","SIN OBRA; ",IF(COUNTIF('Obras'!$A$2:$A$51,A456)=0,"OBRA NO ESTÁ EN OBRAS; ",""))&amp;IF(N(B456)=0,"SIN FECHA DE INICIO; ","")&amp;IF(D456="","SIN CAUSA; ","")&amp;IF(OR(H456&lt;&gt;"Sí",NOT(OR(J456="Correo",J456="Mensaje de texto",J456="Carta",J456="Aplicación / portal"))),"SIN AVISO POR ESCRITO AL CLIENTE; ","")&amp;IF(AND(N(B456)&gt;0,N(I456)&gt;0,N(I456)-N(B456)&gt;N('Ajustes'!$B$2)),"AVISO DESPUÉS DE AJUSTES; ","")&amp;IF(AND(D456="Decisión / selección del cliente",K456&lt;&gt;"Sí"),"DECISIÓN DEL CLIENTE - SIN VISTO BUENO ESCRITO; ","")&amp;IF(AND(D456="Material en espera",N(M456)=0),"MATERIAL EN ESPERA - SIN NUEVA FECHA; ","")&amp;IF(AND(N456="Sí",O456=""),"FALTA ORDEN DE CAMBIO - SIN NÚM.; ","")&amp;IF(F456="","DÍAS PERDIDOS EN BLANCO; ","")&amp;IF(AND(N(B456)&gt;0,C456="",TODAY()-N(B456)&gt;N('Ajustes'!$B$3)),"ABIERTO - SIN FECHA DE FIN; ",""),LEN(IF(A456="","SIN OBRA; ",IF(COUNTIF('Obras'!$A$2:$A$51,A456)=0,"OBRA NO ESTÁ EN OBRAS; ",""))&amp;IF(N(B456)=0,"SIN FECHA DE INICIO; ","")&amp;IF(D456="","SIN CAUSA; ","")&amp;IF(OR(H456&lt;&gt;"Sí",NOT(OR(J456="Correo",J456="Mensaje de texto",J456="Carta",J456="Aplicación / portal"))),"SIN AVISO POR ESCRITO AL CLIENTE; ","")&amp;IF(AND(N(B456)&gt;0,N(I456)&gt;0,N(I456)-N(B456)&gt;N('Ajustes'!$B$2)),"AVISO DESPUÉS DE AJUSTES; ","")&amp;IF(AND(D456="Decisión / selección del cliente",K456&lt;&gt;"Sí"),"DECISIÓN DEL CLIENTE - SIN VISTO BUENO ESCRITO; ","")&amp;IF(AND(D456="Material en espera",N(M456)=0),"MATERIAL EN ESPERA - SIN NUEVA FECHA; ","")&amp;IF(AND(N456="Sí",O456=""),"FALTA ORDEN DE CAMBIO - SIN NÚM.; ","")&amp;IF(F456="","DÍAS PERDIDOS EN BLANCO; ","")&amp;IF(AND(N(B456)&gt;0,C456="",TODAY()-N(B456)&gt;N('Ajustes'!$B$3)),"ABIERTO - SIN FECHA DE FIN; ",""))-2)))</f>
        <v/>
      </c>
    </row>
    <row r="457">
      <c r="B457" s="7" t="n"/>
      <c r="C457" s="7" t="n"/>
      <c r="E457" s="8" t="n"/>
      <c r="G457" s="8" t="n"/>
      <c r="I457" s="7" t="n"/>
      <c r="M457" s="7" t="n"/>
      <c r="P457" s="9" t="n"/>
      <c r="R457" s="8">
        <f>IF(NOT(OR(A457&lt;&gt;"",B457&lt;&gt;"",E457&lt;&gt;"")),"",IF(IF(A457="","SIN OBRA; ",IF(COUNTIF('Obras'!$A$2:$A$51,A457)=0,"OBRA NO ESTÁ EN OBRAS; ",""))&amp;IF(N(B457)=0,"SIN FECHA DE INICIO; ","")&amp;IF(D457="","SIN CAUSA; ","")&amp;IF(OR(H457&lt;&gt;"Sí",NOT(OR(J457="Correo",J457="Mensaje de texto",J457="Carta",J457="Aplicación / portal"))),"SIN AVISO POR ESCRITO AL CLIENTE; ","")&amp;IF(AND(N(B457)&gt;0,N(I457)&gt;0,N(I457)-N(B457)&gt;N('Ajustes'!$B$2)),"AVISO DESPUÉS DE AJUSTES; ","")&amp;IF(AND(D457="Decisión / selección del cliente",K457&lt;&gt;"Sí"),"DECISIÓN DEL CLIENTE - SIN VISTO BUENO ESCRITO; ","")&amp;IF(AND(D457="Material en espera",N(M457)=0),"MATERIAL EN ESPERA - SIN NUEVA FECHA; ","")&amp;IF(AND(N457="Sí",O457=""),"FALTA ORDEN DE CAMBIO - SIN NÚM.; ","")&amp;IF(F457="","DÍAS PERDIDOS EN BLANCO; ","")&amp;IF(AND(N(B457)&gt;0,C457="",TODAY()-N(B457)&gt;N('Ajustes'!$B$3)),"ABIERTO - SIN FECHA DE FIN; ","")="","",LEFT(IF(A457="","SIN OBRA; ",IF(COUNTIF('Obras'!$A$2:$A$51,A457)=0,"OBRA NO ESTÁ EN OBRAS; ",""))&amp;IF(N(B457)=0,"SIN FECHA DE INICIO; ","")&amp;IF(D457="","SIN CAUSA; ","")&amp;IF(OR(H457&lt;&gt;"Sí",NOT(OR(J457="Correo",J457="Mensaje de texto",J457="Carta",J457="Aplicación / portal"))),"SIN AVISO POR ESCRITO AL CLIENTE; ","")&amp;IF(AND(N(B457)&gt;0,N(I457)&gt;0,N(I457)-N(B457)&gt;N('Ajustes'!$B$2)),"AVISO DESPUÉS DE AJUSTES; ","")&amp;IF(AND(D457="Decisión / selección del cliente",K457&lt;&gt;"Sí"),"DECISIÓN DEL CLIENTE - SIN VISTO BUENO ESCRITO; ","")&amp;IF(AND(D457="Material en espera",N(M457)=0),"MATERIAL EN ESPERA - SIN NUEVA FECHA; ","")&amp;IF(AND(N457="Sí",O457=""),"FALTA ORDEN DE CAMBIO - SIN NÚM.; ","")&amp;IF(F457="","DÍAS PERDIDOS EN BLANCO; ","")&amp;IF(AND(N(B457)&gt;0,C457="",TODAY()-N(B457)&gt;N('Ajustes'!$B$3)),"ABIERTO - SIN FECHA DE FIN; ",""),LEN(IF(A457="","SIN OBRA; ",IF(COUNTIF('Obras'!$A$2:$A$51,A457)=0,"OBRA NO ESTÁ EN OBRAS; ",""))&amp;IF(N(B457)=0,"SIN FECHA DE INICIO; ","")&amp;IF(D457="","SIN CAUSA; ","")&amp;IF(OR(H457&lt;&gt;"Sí",NOT(OR(J457="Correo",J457="Mensaje de texto",J457="Carta",J457="Aplicación / portal"))),"SIN AVISO POR ESCRITO AL CLIENTE; ","")&amp;IF(AND(N(B457)&gt;0,N(I457)&gt;0,N(I457)-N(B457)&gt;N('Ajustes'!$B$2)),"AVISO DESPUÉS DE AJUSTES; ","")&amp;IF(AND(D457="Decisión / selección del cliente",K457&lt;&gt;"Sí"),"DECISIÓN DEL CLIENTE - SIN VISTO BUENO ESCRITO; ","")&amp;IF(AND(D457="Material en espera",N(M457)=0),"MATERIAL EN ESPERA - SIN NUEVA FECHA; ","")&amp;IF(AND(N457="Sí",O457=""),"FALTA ORDEN DE CAMBIO - SIN NÚM.; ","")&amp;IF(F457="","DÍAS PERDIDOS EN BLANCO; ","")&amp;IF(AND(N(B457)&gt;0,C457="",TODAY()-N(B457)&gt;N('Ajustes'!$B$3)),"ABIERTO - SIN FECHA DE FIN; ",""))-2)))</f>
        <v/>
      </c>
    </row>
    <row r="458">
      <c r="B458" s="7" t="n"/>
      <c r="C458" s="7" t="n"/>
      <c r="E458" s="8" t="n"/>
      <c r="G458" s="8" t="n"/>
      <c r="I458" s="7" t="n"/>
      <c r="M458" s="7" t="n"/>
      <c r="P458" s="9" t="n"/>
      <c r="R458" s="8">
        <f>IF(NOT(OR(A458&lt;&gt;"",B458&lt;&gt;"",E458&lt;&gt;"")),"",IF(IF(A458="","SIN OBRA; ",IF(COUNTIF('Obras'!$A$2:$A$51,A458)=0,"OBRA NO ESTÁ EN OBRAS; ",""))&amp;IF(N(B458)=0,"SIN FECHA DE INICIO; ","")&amp;IF(D458="","SIN CAUSA; ","")&amp;IF(OR(H458&lt;&gt;"Sí",NOT(OR(J458="Correo",J458="Mensaje de texto",J458="Carta",J458="Aplicación / portal"))),"SIN AVISO POR ESCRITO AL CLIENTE; ","")&amp;IF(AND(N(B458)&gt;0,N(I458)&gt;0,N(I458)-N(B458)&gt;N('Ajustes'!$B$2)),"AVISO DESPUÉS DE AJUSTES; ","")&amp;IF(AND(D458="Decisión / selección del cliente",K458&lt;&gt;"Sí"),"DECISIÓN DEL CLIENTE - SIN VISTO BUENO ESCRITO; ","")&amp;IF(AND(D458="Material en espera",N(M458)=0),"MATERIAL EN ESPERA - SIN NUEVA FECHA; ","")&amp;IF(AND(N458="Sí",O458=""),"FALTA ORDEN DE CAMBIO - SIN NÚM.; ","")&amp;IF(F458="","DÍAS PERDIDOS EN BLANCO; ","")&amp;IF(AND(N(B458)&gt;0,C458="",TODAY()-N(B458)&gt;N('Ajustes'!$B$3)),"ABIERTO - SIN FECHA DE FIN; ","")="","",LEFT(IF(A458="","SIN OBRA; ",IF(COUNTIF('Obras'!$A$2:$A$51,A458)=0,"OBRA NO ESTÁ EN OBRAS; ",""))&amp;IF(N(B458)=0,"SIN FECHA DE INICIO; ","")&amp;IF(D458="","SIN CAUSA; ","")&amp;IF(OR(H458&lt;&gt;"Sí",NOT(OR(J458="Correo",J458="Mensaje de texto",J458="Carta",J458="Aplicación / portal"))),"SIN AVISO POR ESCRITO AL CLIENTE; ","")&amp;IF(AND(N(B458)&gt;0,N(I458)&gt;0,N(I458)-N(B458)&gt;N('Ajustes'!$B$2)),"AVISO DESPUÉS DE AJUSTES; ","")&amp;IF(AND(D458="Decisión / selección del cliente",K458&lt;&gt;"Sí"),"DECISIÓN DEL CLIENTE - SIN VISTO BUENO ESCRITO; ","")&amp;IF(AND(D458="Material en espera",N(M458)=0),"MATERIAL EN ESPERA - SIN NUEVA FECHA; ","")&amp;IF(AND(N458="Sí",O458=""),"FALTA ORDEN DE CAMBIO - SIN NÚM.; ","")&amp;IF(F458="","DÍAS PERDIDOS EN BLANCO; ","")&amp;IF(AND(N(B458)&gt;0,C458="",TODAY()-N(B458)&gt;N('Ajustes'!$B$3)),"ABIERTO - SIN FECHA DE FIN; ",""),LEN(IF(A458="","SIN OBRA; ",IF(COUNTIF('Obras'!$A$2:$A$51,A458)=0,"OBRA NO ESTÁ EN OBRAS; ",""))&amp;IF(N(B458)=0,"SIN FECHA DE INICIO; ","")&amp;IF(D458="","SIN CAUSA; ","")&amp;IF(OR(H458&lt;&gt;"Sí",NOT(OR(J458="Correo",J458="Mensaje de texto",J458="Carta",J458="Aplicación / portal"))),"SIN AVISO POR ESCRITO AL CLIENTE; ","")&amp;IF(AND(N(B458)&gt;0,N(I458)&gt;0,N(I458)-N(B458)&gt;N('Ajustes'!$B$2)),"AVISO DESPUÉS DE AJUSTES; ","")&amp;IF(AND(D458="Decisión / selección del cliente",K458&lt;&gt;"Sí"),"DECISIÓN DEL CLIENTE - SIN VISTO BUENO ESCRITO; ","")&amp;IF(AND(D458="Material en espera",N(M458)=0),"MATERIAL EN ESPERA - SIN NUEVA FECHA; ","")&amp;IF(AND(N458="Sí",O458=""),"FALTA ORDEN DE CAMBIO - SIN NÚM.; ","")&amp;IF(F458="","DÍAS PERDIDOS EN BLANCO; ","")&amp;IF(AND(N(B458)&gt;0,C458="",TODAY()-N(B458)&gt;N('Ajustes'!$B$3)),"ABIERTO - SIN FECHA DE FIN; ",""))-2)))</f>
        <v/>
      </c>
    </row>
    <row r="459">
      <c r="B459" s="7" t="n"/>
      <c r="C459" s="7" t="n"/>
      <c r="E459" s="8" t="n"/>
      <c r="G459" s="8" t="n"/>
      <c r="I459" s="7" t="n"/>
      <c r="M459" s="7" t="n"/>
      <c r="P459" s="9" t="n"/>
      <c r="R459" s="8">
        <f>IF(NOT(OR(A459&lt;&gt;"",B459&lt;&gt;"",E459&lt;&gt;"")),"",IF(IF(A459="","SIN OBRA; ",IF(COUNTIF('Obras'!$A$2:$A$51,A459)=0,"OBRA NO ESTÁ EN OBRAS; ",""))&amp;IF(N(B459)=0,"SIN FECHA DE INICIO; ","")&amp;IF(D459="","SIN CAUSA; ","")&amp;IF(OR(H459&lt;&gt;"Sí",NOT(OR(J459="Correo",J459="Mensaje de texto",J459="Carta",J459="Aplicación / portal"))),"SIN AVISO POR ESCRITO AL CLIENTE; ","")&amp;IF(AND(N(B459)&gt;0,N(I459)&gt;0,N(I459)-N(B459)&gt;N('Ajustes'!$B$2)),"AVISO DESPUÉS DE AJUSTES; ","")&amp;IF(AND(D459="Decisión / selección del cliente",K459&lt;&gt;"Sí"),"DECISIÓN DEL CLIENTE - SIN VISTO BUENO ESCRITO; ","")&amp;IF(AND(D459="Material en espera",N(M459)=0),"MATERIAL EN ESPERA - SIN NUEVA FECHA; ","")&amp;IF(AND(N459="Sí",O459=""),"FALTA ORDEN DE CAMBIO - SIN NÚM.; ","")&amp;IF(F459="","DÍAS PERDIDOS EN BLANCO; ","")&amp;IF(AND(N(B459)&gt;0,C459="",TODAY()-N(B459)&gt;N('Ajustes'!$B$3)),"ABIERTO - SIN FECHA DE FIN; ","")="","",LEFT(IF(A459="","SIN OBRA; ",IF(COUNTIF('Obras'!$A$2:$A$51,A459)=0,"OBRA NO ESTÁ EN OBRAS; ",""))&amp;IF(N(B459)=0,"SIN FECHA DE INICIO; ","")&amp;IF(D459="","SIN CAUSA; ","")&amp;IF(OR(H459&lt;&gt;"Sí",NOT(OR(J459="Correo",J459="Mensaje de texto",J459="Carta",J459="Aplicación / portal"))),"SIN AVISO POR ESCRITO AL CLIENTE; ","")&amp;IF(AND(N(B459)&gt;0,N(I459)&gt;0,N(I459)-N(B459)&gt;N('Ajustes'!$B$2)),"AVISO DESPUÉS DE AJUSTES; ","")&amp;IF(AND(D459="Decisión / selección del cliente",K459&lt;&gt;"Sí"),"DECISIÓN DEL CLIENTE - SIN VISTO BUENO ESCRITO; ","")&amp;IF(AND(D459="Material en espera",N(M459)=0),"MATERIAL EN ESPERA - SIN NUEVA FECHA; ","")&amp;IF(AND(N459="Sí",O459=""),"FALTA ORDEN DE CAMBIO - SIN NÚM.; ","")&amp;IF(F459="","DÍAS PERDIDOS EN BLANCO; ","")&amp;IF(AND(N(B459)&gt;0,C459="",TODAY()-N(B459)&gt;N('Ajustes'!$B$3)),"ABIERTO - SIN FECHA DE FIN; ",""),LEN(IF(A459="","SIN OBRA; ",IF(COUNTIF('Obras'!$A$2:$A$51,A459)=0,"OBRA NO ESTÁ EN OBRAS; ",""))&amp;IF(N(B459)=0,"SIN FECHA DE INICIO; ","")&amp;IF(D459="","SIN CAUSA; ","")&amp;IF(OR(H459&lt;&gt;"Sí",NOT(OR(J459="Correo",J459="Mensaje de texto",J459="Carta",J459="Aplicación / portal"))),"SIN AVISO POR ESCRITO AL CLIENTE; ","")&amp;IF(AND(N(B459)&gt;0,N(I459)&gt;0,N(I459)-N(B459)&gt;N('Ajustes'!$B$2)),"AVISO DESPUÉS DE AJUSTES; ","")&amp;IF(AND(D459="Decisión / selección del cliente",K459&lt;&gt;"Sí"),"DECISIÓN DEL CLIENTE - SIN VISTO BUENO ESCRITO; ","")&amp;IF(AND(D459="Material en espera",N(M459)=0),"MATERIAL EN ESPERA - SIN NUEVA FECHA; ","")&amp;IF(AND(N459="Sí",O459=""),"FALTA ORDEN DE CAMBIO - SIN NÚM.; ","")&amp;IF(F459="","DÍAS PERDIDOS EN BLANCO; ","")&amp;IF(AND(N(B459)&gt;0,C459="",TODAY()-N(B459)&gt;N('Ajustes'!$B$3)),"ABIERTO - SIN FECHA DE FIN; ",""))-2)))</f>
        <v/>
      </c>
    </row>
    <row r="460">
      <c r="B460" s="7" t="n"/>
      <c r="C460" s="7" t="n"/>
      <c r="E460" s="8" t="n"/>
      <c r="G460" s="8" t="n"/>
      <c r="I460" s="7" t="n"/>
      <c r="M460" s="7" t="n"/>
      <c r="P460" s="9" t="n"/>
      <c r="R460" s="8">
        <f>IF(NOT(OR(A460&lt;&gt;"",B460&lt;&gt;"",E460&lt;&gt;"")),"",IF(IF(A460="","SIN OBRA; ",IF(COUNTIF('Obras'!$A$2:$A$51,A460)=0,"OBRA NO ESTÁ EN OBRAS; ",""))&amp;IF(N(B460)=0,"SIN FECHA DE INICIO; ","")&amp;IF(D460="","SIN CAUSA; ","")&amp;IF(OR(H460&lt;&gt;"Sí",NOT(OR(J460="Correo",J460="Mensaje de texto",J460="Carta",J460="Aplicación / portal"))),"SIN AVISO POR ESCRITO AL CLIENTE; ","")&amp;IF(AND(N(B460)&gt;0,N(I460)&gt;0,N(I460)-N(B460)&gt;N('Ajustes'!$B$2)),"AVISO DESPUÉS DE AJUSTES; ","")&amp;IF(AND(D460="Decisión / selección del cliente",K460&lt;&gt;"Sí"),"DECISIÓN DEL CLIENTE - SIN VISTO BUENO ESCRITO; ","")&amp;IF(AND(D460="Material en espera",N(M460)=0),"MATERIAL EN ESPERA - SIN NUEVA FECHA; ","")&amp;IF(AND(N460="Sí",O460=""),"FALTA ORDEN DE CAMBIO - SIN NÚM.; ","")&amp;IF(F460="","DÍAS PERDIDOS EN BLANCO; ","")&amp;IF(AND(N(B460)&gt;0,C460="",TODAY()-N(B460)&gt;N('Ajustes'!$B$3)),"ABIERTO - SIN FECHA DE FIN; ","")="","",LEFT(IF(A460="","SIN OBRA; ",IF(COUNTIF('Obras'!$A$2:$A$51,A460)=0,"OBRA NO ESTÁ EN OBRAS; ",""))&amp;IF(N(B460)=0,"SIN FECHA DE INICIO; ","")&amp;IF(D460="","SIN CAUSA; ","")&amp;IF(OR(H460&lt;&gt;"Sí",NOT(OR(J460="Correo",J460="Mensaje de texto",J460="Carta",J460="Aplicación / portal"))),"SIN AVISO POR ESCRITO AL CLIENTE; ","")&amp;IF(AND(N(B460)&gt;0,N(I460)&gt;0,N(I460)-N(B460)&gt;N('Ajustes'!$B$2)),"AVISO DESPUÉS DE AJUSTES; ","")&amp;IF(AND(D460="Decisión / selección del cliente",K460&lt;&gt;"Sí"),"DECISIÓN DEL CLIENTE - SIN VISTO BUENO ESCRITO; ","")&amp;IF(AND(D460="Material en espera",N(M460)=0),"MATERIAL EN ESPERA - SIN NUEVA FECHA; ","")&amp;IF(AND(N460="Sí",O460=""),"FALTA ORDEN DE CAMBIO - SIN NÚM.; ","")&amp;IF(F460="","DÍAS PERDIDOS EN BLANCO; ","")&amp;IF(AND(N(B460)&gt;0,C460="",TODAY()-N(B460)&gt;N('Ajustes'!$B$3)),"ABIERTO - SIN FECHA DE FIN; ",""),LEN(IF(A460="","SIN OBRA; ",IF(COUNTIF('Obras'!$A$2:$A$51,A460)=0,"OBRA NO ESTÁ EN OBRAS; ",""))&amp;IF(N(B460)=0,"SIN FECHA DE INICIO; ","")&amp;IF(D460="","SIN CAUSA; ","")&amp;IF(OR(H460&lt;&gt;"Sí",NOT(OR(J460="Correo",J460="Mensaje de texto",J460="Carta",J460="Aplicación / portal"))),"SIN AVISO POR ESCRITO AL CLIENTE; ","")&amp;IF(AND(N(B460)&gt;0,N(I460)&gt;0,N(I460)-N(B460)&gt;N('Ajustes'!$B$2)),"AVISO DESPUÉS DE AJUSTES; ","")&amp;IF(AND(D460="Decisión / selección del cliente",K460&lt;&gt;"Sí"),"DECISIÓN DEL CLIENTE - SIN VISTO BUENO ESCRITO; ","")&amp;IF(AND(D460="Material en espera",N(M460)=0),"MATERIAL EN ESPERA - SIN NUEVA FECHA; ","")&amp;IF(AND(N460="Sí",O460=""),"FALTA ORDEN DE CAMBIO - SIN NÚM.; ","")&amp;IF(F460="","DÍAS PERDIDOS EN BLANCO; ","")&amp;IF(AND(N(B460)&gt;0,C460="",TODAY()-N(B460)&gt;N('Ajustes'!$B$3)),"ABIERTO - SIN FECHA DE FIN; ",""))-2)))</f>
        <v/>
      </c>
    </row>
    <row r="461">
      <c r="B461" s="7" t="n"/>
      <c r="C461" s="7" t="n"/>
      <c r="E461" s="8" t="n"/>
      <c r="G461" s="8" t="n"/>
      <c r="I461" s="7" t="n"/>
      <c r="M461" s="7" t="n"/>
      <c r="P461" s="9" t="n"/>
      <c r="R461" s="8">
        <f>IF(NOT(OR(A461&lt;&gt;"",B461&lt;&gt;"",E461&lt;&gt;"")),"",IF(IF(A461="","SIN OBRA; ",IF(COUNTIF('Obras'!$A$2:$A$51,A461)=0,"OBRA NO ESTÁ EN OBRAS; ",""))&amp;IF(N(B461)=0,"SIN FECHA DE INICIO; ","")&amp;IF(D461="","SIN CAUSA; ","")&amp;IF(OR(H461&lt;&gt;"Sí",NOT(OR(J461="Correo",J461="Mensaje de texto",J461="Carta",J461="Aplicación / portal"))),"SIN AVISO POR ESCRITO AL CLIENTE; ","")&amp;IF(AND(N(B461)&gt;0,N(I461)&gt;0,N(I461)-N(B461)&gt;N('Ajustes'!$B$2)),"AVISO DESPUÉS DE AJUSTES; ","")&amp;IF(AND(D461="Decisión / selección del cliente",K461&lt;&gt;"Sí"),"DECISIÓN DEL CLIENTE - SIN VISTO BUENO ESCRITO; ","")&amp;IF(AND(D461="Material en espera",N(M461)=0),"MATERIAL EN ESPERA - SIN NUEVA FECHA; ","")&amp;IF(AND(N461="Sí",O461=""),"FALTA ORDEN DE CAMBIO - SIN NÚM.; ","")&amp;IF(F461="","DÍAS PERDIDOS EN BLANCO; ","")&amp;IF(AND(N(B461)&gt;0,C461="",TODAY()-N(B461)&gt;N('Ajustes'!$B$3)),"ABIERTO - SIN FECHA DE FIN; ","")="","",LEFT(IF(A461="","SIN OBRA; ",IF(COUNTIF('Obras'!$A$2:$A$51,A461)=0,"OBRA NO ESTÁ EN OBRAS; ",""))&amp;IF(N(B461)=0,"SIN FECHA DE INICIO; ","")&amp;IF(D461="","SIN CAUSA; ","")&amp;IF(OR(H461&lt;&gt;"Sí",NOT(OR(J461="Correo",J461="Mensaje de texto",J461="Carta",J461="Aplicación / portal"))),"SIN AVISO POR ESCRITO AL CLIENTE; ","")&amp;IF(AND(N(B461)&gt;0,N(I461)&gt;0,N(I461)-N(B461)&gt;N('Ajustes'!$B$2)),"AVISO DESPUÉS DE AJUSTES; ","")&amp;IF(AND(D461="Decisión / selección del cliente",K461&lt;&gt;"Sí"),"DECISIÓN DEL CLIENTE - SIN VISTO BUENO ESCRITO; ","")&amp;IF(AND(D461="Material en espera",N(M461)=0),"MATERIAL EN ESPERA - SIN NUEVA FECHA; ","")&amp;IF(AND(N461="Sí",O461=""),"FALTA ORDEN DE CAMBIO - SIN NÚM.; ","")&amp;IF(F461="","DÍAS PERDIDOS EN BLANCO; ","")&amp;IF(AND(N(B461)&gt;0,C461="",TODAY()-N(B461)&gt;N('Ajustes'!$B$3)),"ABIERTO - SIN FECHA DE FIN; ",""),LEN(IF(A461="","SIN OBRA; ",IF(COUNTIF('Obras'!$A$2:$A$51,A461)=0,"OBRA NO ESTÁ EN OBRAS; ",""))&amp;IF(N(B461)=0,"SIN FECHA DE INICIO; ","")&amp;IF(D461="","SIN CAUSA; ","")&amp;IF(OR(H461&lt;&gt;"Sí",NOT(OR(J461="Correo",J461="Mensaje de texto",J461="Carta",J461="Aplicación / portal"))),"SIN AVISO POR ESCRITO AL CLIENTE; ","")&amp;IF(AND(N(B461)&gt;0,N(I461)&gt;0,N(I461)-N(B461)&gt;N('Ajustes'!$B$2)),"AVISO DESPUÉS DE AJUSTES; ","")&amp;IF(AND(D461="Decisión / selección del cliente",K461&lt;&gt;"Sí"),"DECISIÓN DEL CLIENTE - SIN VISTO BUENO ESCRITO; ","")&amp;IF(AND(D461="Material en espera",N(M461)=0),"MATERIAL EN ESPERA - SIN NUEVA FECHA; ","")&amp;IF(AND(N461="Sí",O461=""),"FALTA ORDEN DE CAMBIO - SIN NÚM.; ","")&amp;IF(F461="","DÍAS PERDIDOS EN BLANCO; ","")&amp;IF(AND(N(B461)&gt;0,C461="",TODAY()-N(B461)&gt;N('Ajustes'!$B$3)),"ABIERTO - SIN FECHA DE FIN; ",""))-2)))</f>
        <v/>
      </c>
    </row>
    <row r="462">
      <c r="B462" s="7" t="n"/>
      <c r="C462" s="7" t="n"/>
      <c r="E462" s="8" t="n"/>
      <c r="G462" s="8" t="n"/>
      <c r="I462" s="7" t="n"/>
      <c r="M462" s="7" t="n"/>
      <c r="P462" s="9" t="n"/>
      <c r="R462" s="8">
        <f>IF(NOT(OR(A462&lt;&gt;"",B462&lt;&gt;"",E462&lt;&gt;"")),"",IF(IF(A462="","SIN OBRA; ",IF(COUNTIF('Obras'!$A$2:$A$51,A462)=0,"OBRA NO ESTÁ EN OBRAS; ",""))&amp;IF(N(B462)=0,"SIN FECHA DE INICIO; ","")&amp;IF(D462="","SIN CAUSA; ","")&amp;IF(OR(H462&lt;&gt;"Sí",NOT(OR(J462="Correo",J462="Mensaje de texto",J462="Carta",J462="Aplicación / portal"))),"SIN AVISO POR ESCRITO AL CLIENTE; ","")&amp;IF(AND(N(B462)&gt;0,N(I462)&gt;0,N(I462)-N(B462)&gt;N('Ajustes'!$B$2)),"AVISO DESPUÉS DE AJUSTES; ","")&amp;IF(AND(D462="Decisión / selección del cliente",K462&lt;&gt;"Sí"),"DECISIÓN DEL CLIENTE - SIN VISTO BUENO ESCRITO; ","")&amp;IF(AND(D462="Material en espera",N(M462)=0),"MATERIAL EN ESPERA - SIN NUEVA FECHA; ","")&amp;IF(AND(N462="Sí",O462=""),"FALTA ORDEN DE CAMBIO - SIN NÚM.; ","")&amp;IF(F462="","DÍAS PERDIDOS EN BLANCO; ","")&amp;IF(AND(N(B462)&gt;0,C462="",TODAY()-N(B462)&gt;N('Ajustes'!$B$3)),"ABIERTO - SIN FECHA DE FIN; ","")="","",LEFT(IF(A462="","SIN OBRA; ",IF(COUNTIF('Obras'!$A$2:$A$51,A462)=0,"OBRA NO ESTÁ EN OBRAS; ",""))&amp;IF(N(B462)=0,"SIN FECHA DE INICIO; ","")&amp;IF(D462="","SIN CAUSA; ","")&amp;IF(OR(H462&lt;&gt;"Sí",NOT(OR(J462="Correo",J462="Mensaje de texto",J462="Carta",J462="Aplicación / portal"))),"SIN AVISO POR ESCRITO AL CLIENTE; ","")&amp;IF(AND(N(B462)&gt;0,N(I462)&gt;0,N(I462)-N(B462)&gt;N('Ajustes'!$B$2)),"AVISO DESPUÉS DE AJUSTES; ","")&amp;IF(AND(D462="Decisión / selección del cliente",K462&lt;&gt;"Sí"),"DECISIÓN DEL CLIENTE - SIN VISTO BUENO ESCRITO; ","")&amp;IF(AND(D462="Material en espera",N(M462)=0),"MATERIAL EN ESPERA - SIN NUEVA FECHA; ","")&amp;IF(AND(N462="Sí",O462=""),"FALTA ORDEN DE CAMBIO - SIN NÚM.; ","")&amp;IF(F462="","DÍAS PERDIDOS EN BLANCO; ","")&amp;IF(AND(N(B462)&gt;0,C462="",TODAY()-N(B462)&gt;N('Ajustes'!$B$3)),"ABIERTO - SIN FECHA DE FIN; ",""),LEN(IF(A462="","SIN OBRA; ",IF(COUNTIF('Obras'!$A$2:$A$51,A462)=0,"OBRA NO ESTÁ EN OBRAS; ",""))&amp;IF(N(B462)=0,"SIN FECHA DE INICIO; ","")&amp;IF(D462="","SIN CAUSA; ","")&amp;IF(OR(H462&lt;&gt;"Sí",NOT(OR(J462="Correo",J462="Mensaje de texto",J462="Carta",J462="Aplicación / portal"))),"SIN AVISO POR ESCRITO AL CLIENTE; ","")&amp;IF(AND(N(B462)&gt;0,N(I462)&gt;0,N(I462)-N(B462)&gt;N('Ajustes'!$B$2)),"AVISO DESPUÉS DE AJUSTES; ","")&amp;IF(AND(D462="Decisión / selección del cliente",K462&lt;&gt;"Sí"),"DECISIÓN DEL CLIENTE - SIN VISTO BUENO ESCRITO; ","")&amp;IF(AND(D462="Material en espera",N(M462)=0),"MATERIAL EN ESPERA - SIN NUEVA FECHA; ","")&amp;IF(AND(N462="Sí",O462=""),"FALTA ORDEN DE CAMBIO - SIN NÚM.; ","")&amp;IF(F462="","DÍAS PERDIDOS EN BLANCO; ","")&amp;IF(AND(N(B462)&gt;0,C462="",TODAY()-N(B462)&gt;N('Ajustes'!$B$3)),"ABIERTO - SIN FECHA DE FIN; ",""))-2)))</f>
        <v/>
      </c>
    </row>
    <row r="463">
      <c r="B463" s="7" t="n"/>
      <c r="C463" s="7" t="n"/>
      <c r="E463" s="8" t="n"/>
      <c r="G463" s="8" t="n"/>
      <c r="I463" s="7" t="n"/>
      <c r="M463" s="7" t="n"/>
      <c r="P463" s="9" t="n"/>
      <c r="R463" s="8">
        <f>IF(NOT(OR(A463&lt;&gt;"",B463&lt;&gt;"",E463&lt;&gt;"")),"",IF(IF(A463="","SIN OBRA; ",IF(COUNTIF('Obras'!$A$2:$A$51,A463)=0,"OBRA NO ESTÁ EN OBRAS; ",""))&amp;IF(N(B463)=0,"SIN FECHA DE INICIO; ","")&amp;IF(D463="","SIN CAUSA; ","")&amp;IF(OR(H463&lt;&gt;"Sí",NOT(OR(J463="Correo",J463="Mensaje de texto",J463="Carta",J463="Aplicación / portal"))),"SIN AVISO POR ESCRITO AL CLIENTE; ","")&amp;IF(AND(N(B463)&gt;0,N(I463)&gt;0,N(I463)-N(B463)&gt;N('Ajustes'!$B$2)),"AVISO DESPUÉS DE AJUSTES; ","")&amp;IF(AND(D463="Decisión / selección del cliente",K463&lt;&gt;"Sí"),"DECISIÓN DEL CLIENTE - SIN VISTO BUENO ESCRITO; ","")&amp;IF(AND(D463="Material en espera",N(M463)=0),"MATERIAL EN ESPERA - SIN NUEVA FECHA; ","")&amp;IF(AND(N463="Sí",O463=""),"FALTA ORDEN DE CAMBIO - SIN NÚM.; ","")&amp;IF(F463="","DÍAS PERDIDOS EN BLANCO; ","")&amp;IF(AND(N(B463)&gt;0,C463="",TODAY()-N(B463)&gt;N('Ajustes'!$B$3)),"ABIERTO - SIN FECHA DE FIN; ","")="","",LEFT(IF(A463="","SIN OBRA; ",IF(COUNTIF('Obras'!$A$2:$A$51,A463)=0,"OBRA NO ESTÁ EN OBRAS; ",""))&amp;IF(N(B463)=0,"SIN FECHA DE INICIO; ","")&amp;IF(D463="","SIN CAUSA; ","")&amp;IF(OR(H463&lt;&gt;"Sí",NOT(OR(J463="Correo",J463="Mensaje de texto",J463="Carta",J463="Aplicación / portal"))),"SIN AVISO POR ESCRITO AL CLIENTE; ","")&amp;IF(AND(N(B463)&gt;0,N(I463)&gt;0,N(I463)-N(B463)&gt;N('Ajustes'!$B$2)),"AVISO DESPUÉS DE AJUSTES; ","")&amp;IF(AND(D463="Decisión / selección del cliente",K463&lt;&gt;"Sí"),"DECISIÓN DEL CLIENTE - SIN VISTO BUENO ESCRITO; ","")&amp;IF(AND(D463="Material en espera",N(M463)=0),"MATERIAL EN ESPERA - SIN NUEVA FECHA; ","")&amp;IF(AND(N463="Sí",O463=""),"FALTA ORDEN DE CAMBIO - SIN NÚM.; ","")&amp;IF(F463="","DÍAS PERDIDOS EN BLANCO; ","")&amp;IF(AND(N(B463)&gt;0,C463="",TODAY()-N(B463)&gt;N('Ajustes'!$B$3)),"ABIERTO - SIN FECHA DE FIN; ",""),LEN(IF(A463="","SIN OBRA; ",IF(COUNTIF('Obras'!$A$2:$A$51,A463)=0,"OBRA NO ESTÁ EN OBRAS; ",""))&amp;IF(N(B463)=0,"SIN FECHA DE INICIO; ","")&amp;IF(D463="","SIN CAUSA; ","")&amp;IF(OR(H463&lt;&gt;"Sí",NOT(OR(J463="Correo",J463="Mensaje de texto",J463="Carta",J463="Aplicación / portal"))),"SIN AVISO POR ESCRITO AL CLIENTE; ","")&amp;IF(AND(N(B463)&gt;0,N(I463)&gt;0,N(I463)-N(B463)&gt;N('Ajustes'!$B$2)),"AVISO DESPUÉS DE AJUSTES; ","")&amp;IF(AND(D463="Decisión / selección del cliente",K463&lt;&gt;"Sí"),"DECISIÓN DEL CLIENTE - SIN VISTO BUENO ESCRITO; ","")&amp;IF(AND(D463="Material en espera",N(M463)=0),"MATERIAL EN ESPERA - SIN NUEVA FECHA; ","")&amp;IF(AND(N463="Sí",O463=""),"FALTA ORDEN DE CAMBIO - SIN NÚM.; ","")&amp;IF(F463="","DÍAS PERDIDOS EN BLANCO; ","")&amp;IF(AND(N(B463)&gt;0,C463="",TODAY()-N(B463)&gt;N('Ajustes'!$B$3)),"ABIERTO - SIN FECHA DE FIN; ",""))-2)))</f>
        <v/>
      </c>
    </row>
    <row r="464">
      <c r="B464" s="7" t="n"/>
      <c r="C464" s="7" t="n"/>
      <c r="E464" s="8" t="n"/>
      <c r="G464" s="8" t="n"/>
      <c r="I464" s="7" t="n"/>
      <c r="M464" s="7" t="n"/>
      <c r="P464" s="9" t="n"/>
      <c r="R464" s="8">
        <f>IF(NOT(OR(A464&lt;&gt;"",B464&lt;&gt;"",E464&lt;&gt;"")),"",IF(IF(A464="","SIN OBRA; ",IF(COUNTIF('Obras'!$A$2:$A$51,A464)=0,"OBRA NO ESTÁ EN OBRAS; ",""))&amp;IF(N(B464)=0,"SIN FECHA DE INICIO; ","")&amp;IF(D464="","SIN CAUSA; ","")&amp;IF(OR(H464&lt;&gt;"Sí",NOT(OR(J464="Correo",J464="Mensaje de texto",J464="Carta",J464="Aplicación / portal"))),"SIN AVISO POR ESCRITO AL CLIENTE; ","")&amp;IF(AND(N(B464)&gt;0,N(I464)&gt;0,N(I464)-N(B464)&gt;N('Ajustes'!$B$2)),"AVISO DESPUÉS DE AJUSTES; ","")&amp;IF(AND(D464="Decisión / selección del cliente",K464&lt;&gt;"Sí"),"DECISIÓN DEL CLIENTE - SIN VISTO BUENO ESCRITO; ","")&amp;IF(AND(D464="Material en espera",N(M464)=0),"MATERIAL EN ESPERA - SIN NUEVA FECHA; ","")&amp;IF(AND(N464="Sí",O464=""),"FALTA ORDEN DE CAMBIO - SIN NÚM.; ","")&amp;IF(F464="","DÍAS PERDIDOS EN BLANCO; ","")&amp;IF(AND(N(B464)&gt;0,C464="",TODAY()-N(B464)&gt;N('Ajustes'!$B$3)),"ABIERTO - SIN FECHA DE FIN; ","")="","",LEFT(IF(A464="","SIN OBRA; ",IF(COUNTIF('Obras'!$A$2:$A$51,A464)=0,"OBRA NO ESTÁ EN OBRAS; ",""))&amp;IF(N(B464)=0,"SIN FECHA DE INICIO; ","")&amp;IF(D464="","SIN CAUSA; ","")&amp;IF(OR(H464&lt;&gt;"Sí",NOT(OR(J464="Correo",J464="Mensaje de texto",J464="Carta",J464="Aplicación / portal"))),"SIN AVISO POR ESCRITO AL CLIENTE; ","")&amp;IF(AND(N(B464)&gt;0,N(I464)&gt;0,N(I464)-N(B464)&gt;N('Ajustes'!$B$2)),"AVISO DESPUÉS DE AJUSTES; ","")&amp;IF(AND(D464="Decisión / selección del cliente",K464&lt;&gt;"Sí"),"DECISIÓN DEL CLIENTE - SIN VISTO BUENO ESCRITO; ","")&amp;IF(AND(D464="Material en espera",N(M464)=0),"MATERIAL EN ESPERA - SIN NUEVA FECHA; ","")&amp;IF(AND(N464="Sí",O464=""),"FALTA ORDEN DE CAMBIO - SIN NÚM.; ","")&amp;IF(F464="","DÍAS PERDIDOS EN BLANCO; ","")&amp;IF(AND(N(B464)&gt;0,C464="",TODAY()-N(B464)&gt;N('Ajustes'!$B$3)),"ABIERTO - SIN FECHA DE FIN; ",""),LEN(IF(A464="","SIN OBRA; ",IF(COUNTIF('Obras'!$A$2:$A$51,A464)=0,"OBRA NO ESTÁ EN OBRAS; ",""))&amp;IF(N(B464)=0,"SIN FECHA DE INICIO; ","")&amp;IF(D464="","SIN CAUSA; ","")&amp;IF(OR(H464&lt;&gt;"Sí",NOT(OR(J464="Correo",J464="Mensaje de texto",J464="Carta",J464="Aplicación / portal"))),"SIN AVISO POR ESCRITO AL CLIENTE; ","")&amp;IF(AND(N(B464)&gt;0,N(I464)&gt;0,N(I464)-N(B464)&gt;N('Ajustes'!$B$2)),"AVISO DESPUÉS DE AJUSTES; ","")&amp;IF(AND(D464="Decisión / selección del cliente",K464&lt;&gt;"Sí"),"DECISIÓN DEL CLIENTE - SIN VISTO BUENO ESCRITO; ","")&amp;IF(AND(D464="Material en espera",N(M464)=0),"MATERIAL EN ESPERA - SIN NUEVA FECHA; ","")&amp;IF(AND(N464="Sí",O464=""),"FALTA ORDEN DE CAMBIO - SIN NÚM.; ","")&amp;IF(F464="","DÍAS PERDIDOS EN BLANCO; ","")&amp;IF(AND(N(B464)&gt;0,C464="",TODAY()-N(B464)&gt;N('Ajustes'!$B$3)),"ABIERTO - SIN FECHA DE FIN; ",""))-2)))</f>
        <v/>
      </c>
    </row>
    <row r="465">
      <c r="B465" s="7" t="n"/>
      <c r="C465" s="7" t="n"/>
      <c r="E465" s="8" t="n"/>
      <c r="G465" s="8" t="n"/>
      <c r="I465" s="7" t="n"/>
      <c r="M465" s="7" t="n"/>
      <c r="P465" s="9" t="n"/>
      <c r="R465" s="8">
        <f>IF(NOT(OR(A465&lt;&gt;"",B465&lt;&gt;"",E465&lt;&gt;"")),"",IF(IF(A465="","SIN OBRA; ",IF(COUNTIF('Obras'!$A$2:$A$51,A465)=0,"OBRA NO ESTÁ EN OBRAS; ",""))&amp;IF(N(B465)=0,"SIN FECHA DE INICIO; ","")&amp;IF(D465="","SIN CAUSA; ","")&amp;IF(OR(H465&lt;&gt;"Sí",NOT(OR(J465="Correo",J465="Mensaje de texto",J465="Carta",J465="Aplicación / portal"))),"SIN AVISO POR ESCRITO AL CLIENTE; ","")&amp;IF(AND(N(B465)&gt;0,N(I465)&gt;0,N(I465)-N(B465)&gt;N('Ajustes'!$B$2)),"AVISO DESPUÉS DE AJUSTES; ","")&amp;IF(AND(D465="Decisión / selección del cliente",K465&lt;&gt;"Sí"),"DECISIÓN DEL CLIENTE - SIN VISTO BUENO ESCRITO; ","")&amp;IF(AND(D465="Material en espera",N(M465)=0),"MATERIAL EN ESPERA - SIN NUEVA FECHA; ","")&amp;IF(AND(N465="Sí",O465=""),"FALTA ORDEN DE CAMBIO - SIN NÚM.; ","")&amp;IF(F465="","DÍAS PERDIDOS EN BLANCO; ","")&amp;IF(AND(N(B465)&gt;0,C465="",TODAY()-N(B465)&gt;N('Ajustes'!$B$3)),"ABIERTO - SIN FECHA DE FIN; ","")="","",LEFT(IF(A465="","SIN OBRA; ",IF(COUNTIF('Obras'!$A$2:$A$51,A465)=0,"OBRA NO ESTÁ EN OBRAS; ",""))&amp;IF(N(B465)=0,"SIN FECHA DE INICIO; ","")&amp;IF(D465="","SIN CAUSA; ","")&amp;IF(OR(H465&lt;&gt;"Sí",NOT(OR(J465="Correo",J465="Mensaje de texto",J465="Carta",J465="Aplicación / portal"))),"SIN AVISO POR ESCRITO AL CLIENTE; ","")&amp;IF(AND(N(B465)&gt;0,N(I465)&gt;0,N(I465)-N(B465)&gt;N('Ajustes'!$B$2)),"AVISO DESPUÉS DE AJUSTES; ","")&amp;IF(AND(D465="Decisión / selección del cliente",K465&lt;&gt;"Sí"),"DECISIÓN DEL CLIENTE - SIN VISTO BUENO ESCRITO; ","")&amp;IF(AND(D465="Material en espera",N(M465)=0),"MATERIAL EN ESPERA - SIN NUEVA FECHA; ","")&amp;IF(AND(N465="Sí",O465=""),"FALTA ORDEN DE CAMBIO - SIN NÚM.; ","")&amp;IF(F465="","DÍAS PERDIDOS EN BLANCO; ","")&amp;IF(AND(N(B465)&gt;0,C465="",TODAY()-N(B465)&gt;N('Ajustes'!$B$3)),"ABIERTO - SIN FECHA DE FIN; ",""),LEN(IF(A465="","SIN OBRA; ",IF(COUNTIF('Obras'!$A$2:$A$51,A465)=0,"OBRA NO ESTÁ EN OBRAS; ",""))&amp;IF(N(B465)=0,"SIN FECHA DE INICIO; ","")&amp;IF(D465="","SIN CAUSA; ","")&amp;IF(OR(H465&lt;&gt;"Sí",NOT(OR(J465="Correo",J465="Mensaje de texto",J465="Carta",J465="Aplicación / portal"))),"SIN AVISO POR ESCRITO AL CLIENTE; ","")&amp;IF(AND(N(B465)&gt;0,N(I465)&gt;0,N(I465)-N(B465)&gt;N('Ajustes'!$B$2)),"AVISO DESPUÉS DE AJUSTES; ","")&amp;IF(AND(D465="Decisión / selección del cliente",K465&lt;&gt;"Sí"),"DECISIÓN DEL CLIENTE - SIN VISTO BUENO ESCRITO; ","")&amp;IF(AND(D465="Material en espera",N(M465)=0),"MATERIAL EN ESPERA - SIN NUEVA FECHA; ","")&amp;IF(AND(N465="Sí",O465=""),"FALTA ORDEN DE CAMBIO - SIN NÚM.; ","")&amp;IF(F465="","DÍAS PERDIDOS EN BLANCO; ","")&amp;IF(AND(N(B465)&gt;0,C465="",TODAY()-N(B465)&gt;N('Ajustes'!$B$3)),"ABIERTO - SIN FECHA DE FIN; ",""))-2)))</f>
        <v/>
      </c>
    </row>
    <row r="466">
      <c r="B466" s="7" t="n"/>
      <c r="C466" s="7" t="n"/>
      <c r="E466" s="8" t="n"/>
      <c r="G466" s="8" t="n"/>
      <c r="I466" s="7" t="n"/>
      <c r="M466" s="7" t="n"/>
      <c r="P466" s="9" t="n"/>
      <c r="R466" s="8">
        <f>IF(NOT(OR(A466&lt;&gt;"",B466&lt;&gt;"",E466&lt;&gt;"")),"",IF(IF(A466="","SIN OBRA; ",IF(COUNTIF('Obras'!$A$2:$A$51,A466)=0,"OBRA NO ESTÁ EN OBRAS; ",""))&amp;IF(N(B466)=0,"SIN FECHA DE INICIO; ","")&amp;IF(D466="","SIN CAUSA; ","")&amp;IF(OR(H466&lt;&gt;"Sí",NOT(OR(J466="Correo",J466="Mensaje de texto",J466="Carta",J466="Aplicación / portal"))),"SIN AVISO POR ESCRITO AL CLIENTE; ","")&amp;IF(AND(N(B466)&gt;0,N(I466)&gt;0,N(I466)-N(B466)&gt;N('Ajustes'!$B$2)),"AVISO DESPUÉS DE AJUSTES; ","")&amp;IF(AND(D466="Decisión / selección del cliente",K466&lt;&gt;"Sí"),"DECISIÓN DEL CLIENTE - SIN VISTO BUENO ESCRITO; ","")&amp;IF(AND(D466="Material en espera",N(M466)=0),"MATERIAL EN ESPERA - SIN NUEVA FECHA; ","")&amp;IF(AND(N466="Sí",O466=""),"FALTA ORDEN DE CAMBIO - SIN NÚM.; ","")&amp;IF(F466="","DÍAS PERDIDOS EN BLANCO; ","")&amp;IF(AND(N(B466)&gt;0,C466="",TODAY()-N(B466)&gt;N('Ajustes'!$B$3)),"ABIERTO - SIN FECHA DE FIN; ","")="","",LEFT(IF(A466="","SIN OBRA; ",IF(COUNTIF('Obras'!$A$2:$A$51,A466)=0,"OBRA NO ESTÁ EN OBRAS; ",""))&amp;IF(N(B466)=0,"SIN FECHA DE INICIO; ","")&amp;IF(D466="","SIN CAUSA; ","")&amp;IF(OR(H466&lt;&gt;"Sí",NOT(OR(J466="Correo",J466="Mensaje de texto",J466="Carta",J466="Aplicación / portal"))),"SIN AVISO POR ESCRITO AL CLIENTE; ","")&amp;IF(AND(N(B466)&gt;0,N(I466)&gt;0,N(I466)-N(B466)&gt;N('Ajustes'!$B$2)),"AVISO DESPUÉS DE AJUSTES; ","")&amp;IF(AND(D466="Decisión / selección del cliente",K466&lt;&gt;"Sí"),"DECISIÓN DEL CLIENTE - SIN VISTO BUENO ESCRITO; ","")&amp;IF(AND(D466="Material en espera",N(M466)=0),"MATERIAL EN ESPERA - SIN NUEVA FECHA; ","")&amp;IF(AND(N466="Sí",O466=""),"FALTA ORDEN DE CAMBIO - SIN NÚM.; ","")&amp;IF(F466="","DÍAS PERDIDOS EN BLANCO; ","")&amp;IF(AND(N(B466)&gt;0,C466="",TODAY()-N(B466)&gt;N('Ajustes'!$B$3)),"ABIERTO - SIN FECHA DE FIN; ",""),LEN(IF(A466="","SIN OBRA; ",IF(COUNTIF('Obras'!$A$2:$A$51,A466)=0,"OBRA NO ESTÁ EN OBRAS; ",""))&amp;IF(N(B466)=0,"SIN FECHA DE INICIO; ","")&amp;IF(D466="","SIN CAUSA; ","")&amp;IF(OR(H466&lt;&gt;"Sí",NOT(OR(J466="Correo",J466="Mensaje de texto",J466="Carta",J466="Aplicación / portal"))),"SIN AVISO POR ESCRITO AL CLIENTE; ","")&amp;IF(AND(N(B466)&gt;0,N(I466)&gt;0,N(I466)-N(B466)&gt;N('Ajustes'!$B$2)),"AVISO DESPUÉS DE AJUSTES; ","")&amp;IF(AND(D466="Decisión / selección del cliente",K466&lt;&gt;"Sí"),"DECISIÓN DEL CLIENTE - SIN VISTO BUENO ESCRITO; ","")&amp;IF(AND(D466="Material en espera",N(M466)=0),"MATERIAL EN ESPERA - SIN NUEVA FECHA; ","")&amp;IF(AND(N466="Sí",O466=""),"FALTA ORDEN DE CAMBIO - SIN NÚM.; ","")&amp;IF(F466="","DÍAS PERDIDOS EN BLANCO; ","")&amp;IF(AND(N(B466)&gt;0,C466="",TODAY()-N(B466)&gt;N('Ajustes'!$B$3)),"ABIERTO - SIN FECHA DE FIN; ",""))-2)))</f>
        <v/>
      </c>
    </row>
    <row r="467">
      <c r="B467" s="7" t="n"/>
      <c r="C467" s="7" t="n"/>
      <c r="E467" s="8" t="n"/>
      <c r="G467" s="8" t="n"/>
      <c r="I467" s="7" t="n"/>
      <c r="M467" s="7" t="n"/>
      <c r="P467" s="9" t="n"/>
      <c r="R467" s="8">
        <f>IF(NOT(OR(A467&lt;&gt;"",B467&lt;&gt;"",E467&lt;&gt;"")),"",IF(IF(A467="","SIN OBRA; ",IF(COUNTIF('Obras'!$A$2:$A$51,A467)=0,"OBRA NO ESTÁ EN OBRAS; ",""))&amp;IF(N(B467)=0,"SIN FECHA DE INICIO; ","")&amp;IF(D467="","SIN CAUSA; ","")&amp;IF(OR(H467&lt;&gt;"Sí",NOT(OR(J467="Correo",J467="Mensaje de texto",J467="Carta",J467="Aplicación / portal"))),"SIN AVISO POR ESCRITO AL CLIENTE; ","")&amp;IF(AND(N(B467)&gt;0,N(I467)&gt;0,N(I467)-N(B467)&gt;N('Ajustes'!$B$2)),"AVISO DESPUÉS DE AJUSTES; ","")&amp;IF(AND(D467="Decisión / selección del cliente",K467&lt;&gt;"Sí"),"DECISIÓN DEL CLIENTE - SIN VISTO BUENO ESCRITO; ","")&amp;IF(AND(D467="Material en espera",N(M467)=0),"MATERIAL EN ESPERA - SIN NUEVA FECHA; ","")&amp;IF(AND(N467="Sí",O467=""),"FALTA ORDEN DE CAMBIO - SIN NÚM.; ","")&amp;IF(F467="","DÍAS PERDIDOS EN BLANCO; ","")&amp;IF(AND(N(B467)&gt;0,C467="",TODAY()-N(B467)&gt;N('Ajustes'!$B$3)),"ABIERTO - SIN FECHA DE FIN; ","")="","",LEFT(IF(A467="","SIN OBRA; ",IF(COUNTIF('Obras'!$A$2:$A$51,A467)=0,"OBRA NO ESTÁ EN OBRAS; ",""))&amp;IF(N(B467)=0,"SIN FECHA DE INICIO; ","")&amp;IF(D467="","SIN CAUSA; ","")&amp;IF(OR(H467&lt;&gt;"Sí",NOT(OR(J467="Correo",J467="Mensaje de texto",J467="Carta",J467="Aplicación / portal"))),"SIN AVISO POR ESCRITO AL CLIENTE; ","")&amp;IF(AND(N(B467)&gt;0,N(I467)&gt;0,N(I467)-N(B467)&gt;N('Ajustes'!$B$2)),"AVISO DESPUÉS DE AJUSTES; ","")&amp;IF(AND(D467="Decisión / selección del cliente",K467&lt;&gt;"Sí"),"DECISIÓN DEL CLIENTE - SIN VISTO BUENO ESCRITO; ","")&amp;IF(AND(D467="Material en espera",N(M467)=0),"MATERIAL EN ESPERA - SIN NUEVA FECHA; ","")&amp;IF(AND(N467="Sí",O467=""),"FALTA ORDEN DE CAMBIO - SIN NÚM.; ","")&amp;IF(F467="","DÍAS PERDIDOS EN BLANCO; ","")&amp;IF(AND(N(B467)&gt;0,C467="",TODAY()-N(B467)&gt;N('Ajustes'!$B$3)),"ABIERTO - SIN FECHA DE FIN; ",""),LEN(IF(A467="","SIN OBRA; ",IF(COUNTIF('Obras'!$A$2:$A$51,A467)=0,"OBRA NO ESTÁ EN OBRAS; ",""))&amp;IF(N(B467)=0,"SIN FECHA DE INICIO; ","")&amp;IF(D467="","SIN CAUSA; ","")&amp;IF(OR(H467&lt;&gt;"Sí",NOT(OR(J467="Correo",J467="Mensaje de texto",J467="Carta",J467="Aplicación / portal"))),"SIN AVISO POR ESCRITO AL CLIENTE; ","")&amp;IF(AND(N(B467)&gt;0,N(I467)&gt;0,N(I467)-N(B467)&gt;N('Ajustes'!$B$2)),"AVISO DESPUÉS DE AJUSTES; ","")&amp;IF(AND(D467="Decisión / selección del cliente",K467&lt;&gt;"Sí"),"DECISIÓN DEL CLIENTE - SIN VISTO BUENO ESCRITO; ","")&amp;IF(AND(D467="Material en espera",N(M467)=0),"MATERIAL EN ESPERA - SIN NUEVA FECHA; ","")&amp;IF(AND(N467="Sí",O467=""),"FALTA ORDEN DE CAMBIO - SIN NÚM.; ","")&amp;IF(F467="","DÍAS PERDIDOS EN BLANCO; ","")&amp;IF(AND(N(B467)&gt;0,C467="",TODAY()-N(B467)&gt;N('Ajustes'!$B$3)),"ABIERTO - SIN FECHA DE FIN; ",""))-2)))</f>
        <v/>
      </c>
    </row>
    <row r="468">
      <c r="B468" s="7" t="n"/>
      <c r="C468" s="7" t="n"/>
      <c r="E468" s="8" t="n"/>
      <c r="G468" s="8" t="n"/>
      <c r="I468" s="7" t="n"/>
      <c r="M468" s="7" t="n"/>
      <c r="P468" s="9" t="n"/>
      <c r="R468" s="8">
        <f>IF(NOT(OR(A468&lt;&gt;"",B468&lt;&gt;"",E468&lt;&gt;"")),"",IF(IF(A468="","SIN OBRA; ",IF(COUNTIF('Obras'!$A$2:$A$51,A468)=0,"OBRA NO ESTÁ EN OBRAS; ",""))&amp;IF(N(B468)=0,"SIN FECHA DE INICIO; ","")&amp;IF(D468="","SIN CAUSA; ","")&amp;IF(OR(H468&lt;&gt;"Sí",NOT(OR(J468="Correo",J468="Mensaje de texto",J468="Carta",J468="Aplicación / portal"))),"SIN AVISO POR ESCRITO AL CLIENTE; ","")&amp;IF(AND(N(B468)&gt;0,N(I468)&gt;0,N(I468)-N(B468)&gt;N('Ajustes'!$B$2)),"AVISO DESPUÉS DE AJUSTES; ","")&amp;IF(AND(D468="Decisión / selección del cliente",K468&lt;&gt;"Sí"),"DECISIÓN DEL CLIENTE - SIN VISTO BUENO ESCRITO; ","")&amp;IF(AND(D468="Material en espera",N(M468)=0),"MATERIAL EN ESPERA - SIN NUEVA FECHA; ","")&amp;IF(AND(N468="Sí",O468=""),"FALTA ORDEN DE CAMBIO - SIN NÚM.; ","")&amp;IF(F468="","DÍAS PERDIDOS EN BLANCO; ","")&amp;IF(AND(N(B468)&gt;0,C468="",TODAY()-N(B468)&gt;N('Ajustes'!$B$3)),"ABIERTO - SIN FECHA DE FIN; ","")="","",LEFT(IF(A468="","SIN OBRA; ",IF(COUNTIF('Obras'!$A$2:$A$51,A468)=0,"OBRA NO ESTÁ EN OBRAS; ",""))&amp;IF(N(B468)=0,"SIN FECHA DE INICIO; ","")&amp;IF(D468="","SIN CAUSA; ","")&amp;IF(OR(H468&lt;&gt;"Sí",NOT(OR(J468="Correo",J468="Mensaje de texto",J468="Carta",J468="Aplicación / portal"))),"SIN AVISO POR ESCRITO AL CLIENTE; ","")&amp;IF(AND(N(B468)&gt;0,N(I468)&gt;0,N(I468)-N(B468)&gt;N('Ajustes'!$B$2)),"AVISO DESPUÉS DE AJUSTES; ","")&amp;IF(AND(D468="Decisión / selección del cliente",K468&lt;&gt;"Sí"),"DECISIÓN DEL CLIENTE - SIN VISTO BUENO ESCRITO; ","")&amp;IF(AND(D468="Material en espera",N(M468)=0),"MATERIAL EN ESPERA - SIN NUEVA FECHA; ","")&amp;IF(AND(N468="Sí",O468=""),"FALTA ORDEN DE CAMBIO - SIN NÚM.; ","")&amp;IF(F468="","DÍAS PERDIDOS EN BLANCO; ","")&amp;IF(AND(N(B468)&gt;0,C468="",TODAY()-N(B468)&gt;N('Ajustes'!$B$3)),"ABIERTO - SIN FECHA DE FIN; ",""),LEN(IF(A468="","SIN OBRA; ",IF(COUNTIF('Obras'!$A$2:$A$51,A468)=0,"OBRA NO ESTÁ EN OBRAS; ",""))&amp;IF(N(B468)=0,"SIN FECHA DE INICIO; ","")&amp;IF(D468="","SIN CAUSA; ","")&amp;IF(OR(H468&lt;&gt;"Sí",NOT(OR(J468="Correo",J468="Mensaje de texto",J468="Carta",J468="Aplicación / portal"))),"SIN AVISO POR ESCRITO AL CLIENTE; ","")&amp;IF(AND(N(B468)&gt;0,N(I468)&gt;0,N(I468)-N(B468)&gt;N('Ajustes'!$B$2)),"AVISO DESPUÉS DE AJUSTES; ","")&amp;IF(AND(D468="Decisión / selección del cliente",K468&lt;&gt;"Sí"),"DECISIÓN DEL CLIENTE - SIN VISTO BUENO ESCRITO; ","")&amp;IF(AND(D468="Material en espera",N(M468)=0),"MATERIAL EN ESPERA - SIN NUEVA FECHA; ","")&amp;IF(AND(N468="Sí",O468=""),"FALTA ORDEN DE CAMBIO - SIN NÚM.; ","")&amp;IF(F468="","DÍAS PERDIDOS EN BLANCO; ","")&amp;IF(AND(N(B468)&gt;0,C468="",TODAY()-N(B468)&gt;N('Ajustes'!$B$3)),"ABIERTO - SIN FECHA DE FIN; ",""))-2)))</f>
        <v/>
      </c>
    </row>
    <row r="469">
      <c r="B469" s="7" t="n"/>
      <c r="C469" s="7" t="n"/>
      <c r="E469" s="8" t="n"/>
      <c r="G469" s="8" t="n"/>
      <c r="I469" s="7" t="n"/>
      <c r="M469" s="7" t="n"/>
      <c r="P469" s="9" t="n"/>
      <c r="R469" s="8">
        <f>IF(NOT(OR(A469&lt;&gt;"",B469&lt;&gt;"",E469&lt;&gt;"")),"",IF(IF(A469="","SIN OBRA; ",IF(COUNTIF('Obras'!$A$2:$A$51,A469)=0,"OBRA NO ESTÁ EN OBRAS; ",""))&amp;IF(N(B469)=0,"SIN FECHA DE INICIO; ","")&amp;IF(D469="","SIN CAUSA; ","")&amp;IF(OR(H469&lt;&gt;"Sí",NOT(OR(J469="Correo",J469="Mensaje de texto",J469="Carta",J469="Aplicación / portal"))),"SIN AVISO POR ESCRITO AL CLIENTE; ","")&amp;IF(AND(N(B469)&gt;0,N(I469)&gt;0,N(I469)-N(B469)&gt;N('Ajustes'!$B$2)),"AVISO DESPUÉS DE AJUSTES; ","")&amp;IF(AND(D469="Decisión / selección del cliente",K469&lt;&gt;"Sí"),"DECISIÓN DEL CLIENTE - SIN VISTO BUENO ESCRITO; ","")&amp;IF(AND(D469="Material en espera",N(M469)=0),"MATERIAL EN ESPERA - SIN NUEVA FECHA; ","")&amp;IF(AND(N469="Sí",O469=""),"FALTA ORDEN DE CAMBIO - SIN NÚM.; ","")&amp;IF(F469="","DÍAS PERDIDOS EN BLANCO; ","")&amp;IF(AND(N(B469)&gt;0,C469="",TODAY()-N(B469)&gt;N('Ajustes'!$B$3)),"ABIERTO - SIN FECHA DE FIN; ","")="","",LEFT(IF(A469="","SIN OBRA; ",IF(COUNTIF('Obras'!$A$2:$A$51,A469)=0,"OBRA NO ESTÁ EN OBRAS; ",""))&amp;IF(N(B469)=0,"SIN FECHA DE INICIO; ","")&amp;IF(D469="","SIN CAUSA; ","")&amp;IF(OR(H469&lt;&gt;"Sí",NOT(OR(J469="Correo",J469="Mensaje de texto",J469="Carta",J469="Aplicación / portal"))),"SIN AVISO POR ESCRITO AL CLIENTE; ","")&amp;IF(AND(N(B469)&gt;0,N(I469)&gt;0,N(I469)-N(B469)&gt;N('Ajustes'!$B$2)),"AVISO DESPUÉS DE AJUSTES; ","")&amp;IF(AND(D469="Decisión / selección del cliente",K469&lt;&gt;"Sí"),"DECISIÓN DEL CLIENTE - SIN VISTO BUENO ESCRITO; ","")&amp;IF(AND(D469="Material en espera",N(M469)=0),"MATERIAL EN ESPERA - SIN NUEVA FECHA; ","")&amp;IF(AND(N469="Sí",O469=""),"FALTA ORDEN DE CAMBIO - SIN NÚM.; ","")&amp;IF(F469="","DÍAS PERDIDOS EN BLANCO; ","")&amp;IF(AND(N(B469)&gt;0,C469="",TODAY()-N(B469)&gt;N('Ajustes'!$B$3)),"ABIERTO - SIN FECHA DE FIN; ",""),LEN(IF(A469="","SIN OBRA; ",IF(COUNTIF('Obras'!$A$2:$A$51,A469)=0,"OBRA NO ESTÁ EN OBRAS; ",""))&amp;IF(N(B469)=0,"SIN FECHA DE INICIO; ","")&amp;IF(D469="","SIN CAUSA; ","")&amp;IF(OR(H469&lt;&gt;"Sí",NOT(OR(J469="Correo",J469="Mensaje de texto",J469="Carta",J469="Aplicación / portal"))),"SIN AVISO POR ESCRITO AL CLIENTE; ","")&amp;IF(AND(N(B469)&gt;0,N(I469)&gt;0,N(I469)-N(B469)&gt;N('Ajustes'!$B$2)),"AVISO DESPUÉS DE AJUSTES; ","")&amp;IF(AND(D469="Decisión / selección del cliente",K469&lt;&gt;"Sí"),"DECISIÓN DEL CLIENTE - SIN VISTO BUENO ESCRITO; ","")&amp;IF(AND(D469="Material en espera",N(M469)=0),"MATERIAL EN ESPERA - SIN NUEVA FECHA; ","")&amp;IF(AND(N469="Sí",O469=""),"FALTA ORDEN DE CAMBIO - SIN NÚM.; ","")&amp;IF(F469="","DÍAS PERDIDOS EN BLANCO; ","")&amp;IF(AND(N(B469)&gt;0,C469="",TODAY()-N(B469)&gt;N('Ajustes'!$B$3)),"ABIERTO - SIN FECHA DE FIN; ",""))-2)))</f>
        <v/>
      </c>
    </row>
    <row r="470">
      <c r="B470" s="7" t="n"/>
      <c r="C470" s="7" t="n"/>
      <c r="E470" s="8" t="n"/>
      <c r="G470" s="8" t="n"/>
      <c r="I470" s="7" t="n"/>
      <c r="M470" s="7" t="n"/>
      <c r="P470" s="9" t="n"/>
      <c r="R470" s="8">
        <f>IF(NOT(OR(A470&lt;&gt;"",B470&lt;&gt;"",E470&lt;&gt;"")),"",IF(IF(A470="","SIN OBRA; ",IF(COUNTIF('Obras'!$A$2:$A$51,A470)=0,"OBRA NO ESTÁ EN OBRAS; ",""))&amp;IF(N(B470)=0,"SIN FECHA DE INICIO; ","")&amp;IF(D470="","SIN CAUSA; ","")&amp;IF(OR(H470&lt;&gt;"Sí",NOT(OR(J470="Correo",J470="Mensaje de texto",J470="Carta",J470="Aplicación / portal"))),"SIN AVISO POR ESCRITO AL CLIENTE; ","")&amp;IF(AND(N(B470)&gt;0,N(I470)&gt;0,N(I470)-N(B470)&gt;N('Ajustes'!$B$2)),"AVISO DESPUÉS DE AJUSTES; ","")&amp;IF(AND(D470="Decisión / selección del cliente",K470&lt;&gt;"Sí"),"DECISIÓN DEL CLIENTE - SIN VISTO BUENO ESCRITO; ","")&amp;IF(AND(D470="Material en espera",N(M470)=0),"MATERIAL EN ESPERA - SIN NUEVA FECHA; ","")&amp;IF(AND(N470="Sí",O470=""),"FALTA ORDEN DE CAMBIO - SIN NÚM.; ","")&amp;IF(F470="","DÍAS PERDIDOS EN BLANCO; ","")&amp;IF(AND(N(B470)&gt;0,C470="",TODAY()-N(B470)&gt;N('Ajustes'!$B$3)),"ABIERTO - SIN FECHA DE FIN; ","")="","",LEFT(IF(A470="","SIN OBRA; ",IF(COUNTIF('Obras'!$A$2:$A$51,A470)=0,"OBRA NO ESTÁ EN OBRAS; ",""))&amp;IF(N(B470)=0,"SIN FECHA DE INICIO; ","")&amp;IF(D470="","SIN CAUSA; ","")&amp;IF(OR(H470&lt;&gt;"Sí",NOT(OR(J470="Correo",J470="Mensaje de texto",J470="Carta",J470="Aplicación / portal"))),"SIN AVISO POR ESCRITO AL CLIENTE; ","")&amp;IF(AND(N(B470)&gt;0,N(I470)&gt;0,N(I470)-N(B470)&gt;N('Ajustes'!$B$2)),"AVISO DESPUÉS DE AJUSTES; ","")&amp;IF(AND(D470="Decisión / selección del cliente",K470&lt;&gt;"Sí"),"DECISIÓN DEL CLIENTE - SIN VISTO BUENO ESCRITO; ","")&amp;IF(AND(D470="Material en espera",N(M470)=0),"MATERIAL EN ESPERA - SIN NUEVA FECHA; ","")&amp;IF(AND(N470="Sí",O470=""),"FALTA ORDEN DE CAMBIO - SIN NÚM.; ","")&amp;IF(F470="","DÍAS PERDIDOS EN BLANCO; ","")&amp;IF(AND(N(B470)&gt;0,C470="",TODAY()-N(B470)&gt;N('Ajustes'!$B$3)),"ABIERTO - SIN FECHA DE FIN; ",""),LEN(IF(A470="","SIN OBRA; ",IF(COUNTIF('Obras'!$A$2:$A$51,A470)=0,"OBRA NO ESTÁ EN OBRAS; ",""))&amp;IF(N(B470)=0,"SIN FECHA DE INICIO; ","")&amp;IF(D470="","SIN CAUSA; ","")&amp;IF(OR(H470&lt;&gt;"Sí",NOT(OR(J470="Correo",J470="Mensaje de texto",J470="Carta",J470="Aplicación / portal"))),"SIN AVISO POR ESCRITO AL CLIENTE; ","")&amp;IF(AND(N(B470)&gt;0,N(I470)&gt;0,N(I470)-N(B470)&gt;N('Ajustes'!$B$2)),"AVISO DESPUÉS DE AJUSTES; ","")&amp;IF(AND(D470="Decisión / selección del cliente",K470&lt;&gt;"Sí"),"DECISIÓN DEL CLIENTE - SIN VISTO BUENO ESCRITO; ","")&amp;IF(AND(D470="Material en espera",N(M470)=0),"MATERIAL EN ESPERA - SIN NUEVA FECHA; ","")&amp;IF(AND(N470="Sí",O470=""),"FALTA ORDEN DE CAMBIO - SIN NÚM.; ","")&amp;IF(F470="","DÍAS PERDIDOS EN BLANCO; ","")&amp;IF(AND(N(B470)&gt;0,C470="",TODAY()-N(B470)&gt;N('Ajustes'!$B$3)),"ABIERTO - SIN FECHA DE FIN; ",""))-2)))</f>
        <v/>
      </c>
    </row>
    <row r="471">
      <c r="B471" s="7" t="n"/>
      <c r="C471" s="7" t="n"/>
      <c r="E471" s="8" t="n"/>
      <c r="G471" s="8" t="n"/>
      <c r="I471" s="7" t="n"/>
      <c r="M471" s="7" t="n"/>
      <c r="P471" s="9" t="n"/>
      <c r="R471" s="8">
        <f>IF(NOT(OR(A471&lt;&gt;"",B471&lt;&gt;"",E471&lt;&gt;"")),"",IF(IF(A471="","SIN OBRA; ",IF(COUNTIF('Obras'!$A$2:$A$51,A471)=0,"OBRA NO ESTÁ EN OBRAS; ",""))&amp;IF(N(B471)=0,"SIN FECHA DE INICIO; ","")&amp;IF(D471="","SIN CAUSA; ","")&amp;IF(OR(H471&lt;&gt;"Sí",NOT(OR(J471="Correo",J471="Mensaje de texto",J471="Carta",J471="Aplicación / portal"))),"SIN AVISO POR ESCRITO AL CLIENTE; ","")&amp;IF(AND(N(B471)&gt;0,N(I471)&gt;0,N(I471)-N(B471)&gt;N('Ajustes'!$B$2)),"AVISO DESPUÉS DE AJUSTES; ","")&amp;IF(AND(D471="Decisión / selección del cliente",K471&lt;&gt;"Sí"),"DECISIÓN DEL CLIENTE - SIN VISTO BUENO ESCRITO; ","")&amp;IF(AND(D471="Material en espera",N(M471)=0),"MATERIAL EN ESPERA - SIN NUEVA FECHA; ","")&amp;IF(AND(N471="Sí",O471=""),"FALTA ORDEN DE CAMBIO - SIN NÚM.; ","")&amp;IF(F471="","DÍAS PERDIDOS EN BLANCO; ","")&amp;IF(AND(N(B471)&gt;0,C471="",TODAY()-N(B471)&gt;N('Ajustes'!$B$3)),"ABIERTO - SIN FECHA DE FIN; ","")="","",LEFT(IF(A471="","SIN OBRA; ",IF(COUNTIF('Obras'!$A$2:$A$51,A471)=0,"OBRA NO ESTÁ EN OBRAS; ",""))&amp;IF(N(B471)=0,"SIN FECHA DE INICIO; ","")&amp;IF(D471="","SIN CAUSA; ","")&amp;IF(OR(H471&lt;&gt;"Sí",NOT(OR(J471="Correo",J471="Mensaje de texto",J471="Carta",J471="Aplicación / portal"))),"SIN AVISO POR ESCRITO AL CLIENTE; ","")&amp;IF(AND(N(B471)&gt;0,N(I471)&gt;0,N(I471)-N(B471)&gt;N('Ajustes'!$B$2)),"AVISO DESPUÉS DE AJUSTES; ","")&amp;IF(AND(D471="Decisión / selección del cliente",K471&lt;&gt;"Sí"),"DECISIÓN DEL CLIENTE - SIN VISTO BUENO ESCRITO; ","")&amp;IF(AND(D471="Material en espera",N(M471)=0),"MATERIAL EN ESPERA - SIN NUEVA FECHA; ","")&amp;IF(AND(N471="Sí",O471=""),"FALTA ORDEN DE CAMBIO - SIN NÚM.; ","")&amp;IF(F471="","DÍAS PERDIDOS EN BLANCO; ","")&amp;IF(AND(N(B471)&gt;0,C471="",TODAY()-N(B471)&gt;N('Ajustes'!$B$3)),"ABIERTO - SIN FECHA DE FIN; ",""),LEN(IF(A471="","SIN OBRA; ",IF(COUNTIF('Obras'!$A$2:$A$51,A471)=0,"OBRA NO ESTÁ EN OBRAS; ",""))&amp;IF(N(B471)=0,"SIN FECHA DE INICIO; ","")&amp;IF(D471="","SIN CAUSA; ","")&amp;IF(OR(H471&lt;&gt;"Sí",NOT(OR(J471="Correo",J471="Mensaje de texto",J471="Carta",J471="Aplicación / portal"))),"SIN AVISO POR ESCRITO AL CLIENTE; ","")&amp;IF(AND(N(B471)&gt;0,N(I471)&gt;0,N(I471)-N(B471)&gt;N('Ajustes'!$B$2)),"AVISO DESPUÉS DE AJUSTES; ","")&amp;IF(AND(D471="Decisión / selección del cliente",K471&lt;&gt;"Sí"),"DECISIÓN DEL CLIENTE - SIN VISTO BUENO ESCRITO; ","")&amp;IF(AND(D471="Material en espera",N(M471)=0),"MATERIAL EN ESPERA - SIN NUEVA FECHA; ","")&amp;IF(AND(N471="Sí",O471=""),"FALTA ORDEN DE CAMBIO - SIN NÚM.; ","")&amp;IF(F471="","DÍAS PERDIDOS EN BLANCO; ","")&amp;IF(AND(N(B471)&gt;0,C471="",TODAY()-N(B471)&gt;N('Ajustes'!$B$3)),"ABIERTO - SIN FECHA DE FIN; ",""))-2)))</f>
        <v/>
      </c>
    </row>
    <row r="472">
      <c r="B472" s="7" t="n"/>
      <c r="C472" s="7" t="n"/>
      <c r="E472" s="8" t="n"/>
      <c r="G472" s="8" t="n"/>
      <c r="I472" s="7" t="n"/>
      <c r="M472" s="7" t="n"/>
      <c r="P472" s="9" t="n"/>
      <c r="R472" s="8">
        <f>IF(NOT(OR(A472&lt;&gt;"",B472&lt;&gt;"",E472&lt;&gt;"")),"",IF(IF(A472="","SIN OBRA; ",IF(COUNTIF('Obras'!$A$2:$A$51,A472)=0,"OBRA NO ESTÁ EN OBRAS; ",""))&amp;IF(N(B472)=0,"SIN FECHA DE INICIO; ","")&amp;IF(D472="","SIN CAUSA; ","")&amp;IF(OR(H472&lt;&gt;"Sí",NOT(OR(J472="Correo",J472="Mensaje de texto",J472="Carta",J472="Aplicación / portal"))),"SIN AVISO POR ESCRITO AL CLIENTE; ","")&amp;IF(AND(N(B472)&gt;0,N(I472)&gt;0,N(I472)-N(B472)&gt;N('Ajustes'!$B$2)),"AVISO DESPUÉS DE AJUSTES; ","")&amp;IF(AND(D472="Decisión / selección del cliente",K472&lt;&gt;"Sí"),"DECISIÓN DEL CLIENTE - SIN VISTO BUENO ESCRITO; ","")&amp;IF(AND(D472="Material en espera",N(M472)=0),"MATERIAL EN ESPERA - SIN NUEVA FECHA; ","")&amp;IF(AND(N472="Sí",O472=""),"FALTA ORDEN DE CAMBIO - SIN NÚM.; ","")&amp;IF(F472="","DÍAS PERDIDOS EN BLANCO; ","")&amp;IF(AND(N(B472)&gt;0,C472="",TODAY()-N(B472)&gt;N('Ajustes'!$B$3)),"ABIERTO - SIN FECHA DE FIN; ","")="","",LEFT(IF(A472="","SIN OBRA; ",IF(COUNTIF('Obras'!$A$2:$A$51,A472)=0,"OBRA NO ESTÁ EN OBRAS; ",""))&amp;IF(N(B472)=0,"SIN FECHA DE INICIO; ","")&amp;IF(D472="","SIN CAUSA; ","")&amp;IF(OR(H472&lt;&gt;"Sí",NOT(OR(J472="Correo",J472="Mensaje de texto",J472="Carta",J472="Aplicación / portal"))),"SIN AVISO POR ESCRITO AL CLIENTE; ","")&amp;IF(AND(N(B472)&gt;0,N(I472)&gt;0,N(I472)-N(B472)&gt;N('Ajustes'!$B$2)),"AVISO DESPUÉS DE AJUSTES; ","")&amp;IF(AND(D472="Decisión / selección del cliente",K472&lt;&gt;"Sí"),"DECISIÓN DEL CLIENTE - SIN VISTO BUENO ESCRITO; ","")&amp;IF(AND(D472="Material en espera",N(M472)=0),"MATERIAL EN ESPERA - SIN NUEVA FECHA; ","")&amp;IF(AND(N472="Sí",O472=""),"FALTA ORDEN DE CAMBIO - SIN NÚM.; ","")&amp;IF(F472="","DÍAS PERDIDOS EN BLANCO; ","")&amp;IF(AND(N(B472)&gt;0,C472="",TODAY()-N(B472)&gt;N('Ajustes'!$B$3)),"ABIERTO - SIN FECHA DE FIN; ",""),LEN(IF(A472="","SIN OBRA; ",IF(COUNTIF('Obras'!$A$2:$A$51,A472)=0,"OBRA NO ESTÁ EN OBRAS; ",""))&amp;IF(N(B472)=0,"SIN FECHA DE INICIO; ","")&amp;IF(D472="","SIN CAUSA; ","")&amp;IF(OR(H472&lt;&gt;"Sí",NOT(OR(J472="Correo",J472="Mensaje de texto",J472="Carta",J472="Aplicación / portal"))),"SIN AVISO POR ESCRITO AL CLIENTE; ","")&amp;IF(AND(N(B472)&gt;0,N(I472)&gt;0,N(I472)-N(B472)&gt;N('Ajustes'!$B$2)),"AVISO DESPUÉS DE AJUSTES; ","")&amp;IF(AND(D472="Decisión / selección del cliente",K472&lt;&gt;"Sí"),"DECISIÓN DEL CLIENTE - SIN VISTO BUENO ESCRITO; ","")&amp;IF(AND(D472="Material en espera",N(M472)=0),"MATERIAL EN ESPERA - SIN NUEVA FECHA; ","")&amp;IF(AND(N472="Sí",O472=""),"FALTA ORDEN DE CAMBIO - SIN NÚM.; ","")&amp;IF(F472="","DÍAS PERDIDOS EN BLANCO; ","")&amp;IF(AND(N(B472)&gt;0,C472="",TODAY()-N(B472)&gt;N('Ajustes'!$B$3)),"ABIERTO - SIN FECHA DE FIN; ",""))-2)))</f>
        <v/>
      </c>
    </row>
    <row r="473">
      <c r="B473" s="7" t="n"/>
      <c r="C473" s="7" t="n"/>
      <c r="E473" s="8" t="n"/>
      <c r="G473" s="8" t="n"/>
      <c r="I473" s="7" t="n"/>
      <c r="M473" s="7" t="n"/>
      <c r="P473" s="9" t="n"/>
      <c r="R473" s="8">
        <f>IF(NOT(OR(A473&lt;&gt;"",B473&lt;&gt;"",E473&lt;&gt;"")),"",IF(IF(A473="","SIN OBRA; ",IF(COUNTIF('Obras'!$A$2:$A$51,A473)=0,"OBRA NO ESTÁ EN OBRAS; ",""))&amp;IF(N(B473)=0,"SIN FECHA DE INICIO; ","")&amp;IF(D473="","SIN CAUSA; ","")&amp;IF(OR(H473&lt;&gt;"Sí",NOT(OR(J473="Correo",J473="Mensaje de texto",J473="Carta",J473="Aplicación / portal"))),"SIN AVISO POR ESCRITO AL CLIENTE; ","")&amp;IF(AND(N(B473)&gt;0,N(I473)&gt;0,N(I473)-N(B473)&gt;N('Ajustes'!$B$2)),"AVISO DESPUÉS DE AJUSTES; ","")&amp;IF(AND(D473="Decisión / selección del cliente",K473&lt;&gt;"Sí"),"DECISIÓN DEL CLIENTE - SIN VISTO BUENO ESCRITO; ","")&amp;IF(AND(D473="Material en espera",N(M473)=0),"MATERIAL EN ESPERA - SIN NUEVA FECHA; ","")&amp;IF(AND(N473="Sí",O473=""),"FALTA ORDEN DE CAMBIO - SIN NÚM.; ","")&amp;IF(F473="","DÍAS PERDIDOS EN BLANCO; ","")&amp;IF(AND(N(B473)&gt;0,C473="",TODAY()-N(B473)&gt;N('Ajustes'!$B$3)),"ABIERTO - SIN FECHA DE FIN; ","")="","",LEFT(IF(A473="","SIN OBRA; ",IF(COUNTIF('Obras'!$A$2:$A$51,A473)=0,"OBRA NO ESTÁ EN OBRAS; ",""))&amp;IF(N(B473)=0,"SIN FECHA DE INICIO; ","")&amp;IF(D473="","SIN CAUSA; ","")&amp;IF(OR(H473&lt;&gt;"Sí",NOT(OR(J473="Correo",J473="Mensaje de texto",J473="Carta",J473="Aplicación / portal"))),"SIN AVISO POR ESCRITO AL CLIENTE; ","")&amp;IF(AND(N(B473)&gt;0,N(I473)&gt;0,N(I473)-N(B473)&gt;N('Ajustes'!$B$2)),"AVISO DESPUÉS DE AJUSTES; ","")&amp;IF(AND(D473="Decisión / selección del cliente",K473&lt;&gt;"Sí"),"DECISIÓN DEL CLIENTE - SIN VISTO BUENO ESCRITO; ","")&amp;IF(AND(D473="Material en espera",N(M473)=0),"MATERIAL EN ESPERA - SIN NUEVA FECHA; ","")&amp;IF(AND(N473="Sí",O473=""),"FALTA ORDEN DE CAMBIO - SIN NÚM.; ","")&amp;IF(F473="","DÍAS PERDIDOS EN BLANCO; ","")&amp;IF(AND(N(B473)&gt;0,C473="",TODAY()-N(B473)&gt;N('Ajustes'!$B$3)),"ABIERTO - SIN FECHA DE FIN; ",""),LEN(IF(A473="","SIN OBRA; ",IF(COUNTIF('Obras'!$A$2:$A$51,A473)=0,"OBRA NO ESTÁ EN OBRAS; ",""))&amp;IF(N(B473)=0,"SIN FECHA DE INICIO; ","")&amp;IF(D473="","SIN CAUSA; ","")&amp;IF(OR(H473&lt;&gt;"Sí",NOT(OR(J473="Correo",J473="Mensaje de texto",J473="Carta",J473="Aplicación / portal"))),"SIN AVISO POR ESCRITO AL CLIENTE; ","")&amp;IF(AND(N(B473)&gt;0,N(I473)&gt;0,N(I473)-N(B473)&gt;N('Ajustes'!$B$2)),"AVISO DESPUÉS DE AJUSTES; ","")&amp;IF(AND(D473="Decisión / selección del cliente",K473&lt;&gt;"Sí"),"DECISIÓN DEL CLIENTE - SIN VISTO BUENO ESCRITO; ","")&amp;IF(AND(D473="Material en espera",N(M473)=0),"MATERIAL EN ESPERA - SIN NUEVA FECHA; ","")&amp;IF(AND(N473="Sí",O473=""),"FALTA ORDEN DE CAMBIO - SIN NÚM.; ","")&amp;IF(F473="","DÍAS PERDIDOS EN BLANCO; ","")&amp;IF(AND(N(B473)&gt;0,C473="",TODAY()-N(B473)&gt;N('Ajustes'!$B$3)),"ABIERTO - SIN FECHA DE FIN; ",""))-2)))</f>
        <v/>
      </c>
    </row>
    <row r="474">
      <c r="B474" s="7" t="n"/>
      <c r="C474" s="7" t="n"/>
      <c r="E474" s="8" t="n"/>
      <c r="G474" s="8" t="n"/>
      <c r="I474" s="7" t="n"/>
      <c r="M474" s="7" t="n"/>
      <c r="P474" s="9" t="n"/>
      <c r="R474" s="8">
        <f>IF(NOT(OR(A474&lt;&gt;"",B474&lt;&gt;"",E474&lt;&gt;"")),"",IF(IF(A474="","SIN OBRA; ",IF(COUNTIF('Obras'!$A$2:$A$51,A474)=0,"OBRA NO ESTÁ EN OBRAS; ",""))&amp;IF(N(B474)=0,"SIN FECHA DE INICIO; ","")&amp;IF(D474="","SIN CAUSA; ","")&amp;IF(OR(H474&lt;&gt;"Sí",NOT(OR(J474="Correo",J474="Mensaje de texto",J474="Carta",J474="Aplicación / portal"))),"SIN AVISO POR ESCRITO AL CLIENTE; ","")&amp;IF(AND(N(B474)&gt;0,N(I474)&gt;0,N(I474)-N(B474)&gt;N('Ajustes'!$B$2)),"AVISO DESPUÉS DE AJUSTES; ","")&amp;IF(AND(D474="Decisión / selección del cliente",K474&lt;&gt;"Sí"),"DECISIÓN DEL CLIENTE - SIN VISTO BUENO ESCRITO; ","")&amp;IF(AND(D474="Material en espera",N(M474)=0),"MATERIAL EN ESPERA - SIN NUEVA FECHA; ","")&amp;IF(AND(N474="Sí",O474=""),"FALTA ORDEN DE CAMBIO - SIN NÚM.; ","")&amp;IF(F474="","DÍAS PERDIDOS EN BLANCO; ","")&amp;IF(AND(N(B474)&gt;0,C474="",TODAY()-N(B474)&gt;N('Ajustes'!$B$3)),"ABIERTO - SIN FECHA DE FIN; ","")="","",LEFT(IF(A474="","SIN OBRA; ",IF(COUNTIF('Obras'!$A$2:$A$51,A474)=0,"OBRA NO ESTÁ EN OBRAS; ",""))&amp;IF(N(B474)=0,"SIN FECHA DE INICIO; ","")&amp;IF(D474="","SIN CAUSA; ","")&amp;IF(OR(H474&lt;&gt;"Sí",NOT(OR(J474="Correo",J474="Mensaje de texto",J474="Carta",J474="Aplicación / portal"))),"SIN AVISO POR ESCRITO AL CLIENTE; ","")&amp;IF(AND(N(B474)&gt;0,N(I474)&gt;0,N(I474)-N(B474)&gt;N('Ajustes'!$B$2)),"AVISO DESPUÉS DE AJUSTES; ","")&amp;IF(AND(D474="Decisión / selección del cliente",K474&lt;&gt;"Sí"),"DECISIÓN DEL CLIENTE - SIN VISTO BUENO ESCRITO; ","")&amp;IF(AND(D474="Material en espera",N(M474)=0),"MATERIAL EN ESPERA - SIN NUEVA FECHA; ","")&amp;IF(AND(N474="Sí",O474=""),"FALTA ORDEN DE CAMBIO - SIN NÚM.; ","")&amp;IF(F474="","DÍAS PERDIDOS EN BLANCO; ","")&amp;IF(AND(N(B474)&gt;0,C474="",TODAY()-N(B474)&gt;N('Ajustes'!$B$3)),"ABIERTO - SIN FECHA DE FIN; ",""),LEN(IF(A474="","SIN OBRA; ",IF(COUNTIF('Obras'!$A$2:$A$51,A474)=0,"OBRA NO ESTÁ EN OBRAS; ",""))&amp;IF(N(B474)=0,"SIN FECHA DE INICIO; ","")&amp;IF(D474="","SIN CAUSA; ","")&amp;IF(OR(H474&lt;&gt;"Sí",NOT(OR(J474="Correo",J474="Mensaje de texto",J474="Carta",J474="Aplicación / portal"))),"SIN AVISO POR ESCRITO AL CLIENTE; ","")&amp;IF(AND(N(B474)&gt;0,N(I474)&gt;0,N(I474)-N(B474)&gt;N('Ajustes'!$B$2)),"AVISO DESPUÉS DE AJUSTES; ","")&amp;IF(AND(D474="Decisión / selección del cliente",K474&lt;&gt;"Sí"),"DECISIÓN DEL CLIENTE - SIN VISTO BUENO ESCRITO; ","")&amp;IF(AND(D474="Material en espera",N(M474)=0),"MATERIAL EN ESPERA - SIN NUEVA FECHA; ","")&amp;IF(AND(N474="Sí",O474=""),"FALTA ORDEN DE CAMBIO - SIN NÚM.; ","")&amp;IF(F474="","DÍAS PERDIDOS EN BLANCO; ","")&amp;IF(AND(N(B474)&gt;0,C474="",TODAY()-N(B474)&gt;N('Ajustes'!$B$3)),"ABIERTO - SIN FECHA DE FIN; ",""))-2)))</f>
        <v/>
      </c>
    </row>
    <row r="475">
      <c r="B475" s="7" t="n"/>
      <c r="C475" s="7" t="n"/>
      <c r="E475" s="8" t="n"/>
      <c r="G475" s="8" t="n"/>
      <c r="I475" s="7" t="n"/>
      <c r="M475" s="7" t="n"/>
      <c r="P475" s="9" t="n"/>
      <c r="R475" s="8">
        <f>IF(NOT(OR(A475&lt;&gt;"",B475&lt;&gt;"",E475&lt;&gt;"")),"",IF(IF(A475="","SIN OBRA; ",IF(COUNTIF('Obras'!$A$2:$A$51,A475)=0,"OBRA NO ESTÁ EN OBRAS; ",""))&amp;IF(N(B475)=0,"SIN FECHA DE INICIO; ","")&amp;IF(D475="","SIN CAUSA; ","")&amp;IF(OR(H475&lt;&gt;"Sí",NOT(OR(J475="Correo",J475="Mensaje de texto",J475="Carta",J475="Aplicación / portal"))),"SIN AVISO POR ESCRITO AL CLIENTE; ","")&amp;IF(AND(N(B475)&gt;0,N(I475)&gt;0,N(I475)-N(B475)&gt;N('Ajustes'!$B$2)),"AVISO DESPUÉS DE AJUSTES; ","")&amp;IF(AND(D475="Decisión / selección del cliente",K475&lt;&gt;"Sí"),"DECISIÓN DEL CLIENTE - SIN VISTO BUENO ESCRITO; ","")&amp;IF(AND(D475="Material en espera",N(M475)=0),"MATERIAL EN ESPERA - SIN NUEVA FECHA; ","")&amp;IF(AND(N475="Sí",O475=""),"FALTA ORDEN DE CAMBIO - SIN NÚM.; ","")&amp;IF(F475="","DÍAS PERDIDOS EN BLANCO; ","")&amp;IF(AND(N(B475)&gt;0,C475="",TODAY()-N(B475)&gt;N('Ajustes'!$B$3)),"ABIERTO - SIN FECHA DE FIN; ","")="","",LEFT(IF(A475="","SIN OBRA; ",IF(COUNTIF('Obras'!$A$2:$A$51,A475)=0,"OBRA NO ESTÁ EN OBRAS; ",""))&amp;IF(N(B475)=0,"SIN FECHA DE INICIO; ","")&amp;IF(D475="","SIN CAUSA; ","")&amp;IF(OR(H475&lt;&gt;"Sí",NOT(OR(J475="Correo",J475="Mensaje de texto",J475="Carta",J475="Aplicación / portal"))),"SIN AVISO POR ESCRITO AL CLIENTE; ","")&amp;IF(AND(N(B475)&gt;0,N(I475)&gt;0,N(I475)-N(B475)&gt;N('Ajustes'!$B$2)),"AVISO DESPUÉS DE AJUSTES; ","")&amp;IF(AND(D475="Decisión / selección del cliente",K475&lt;&gt;"Sí"),"DECISIÓN DEL CLIENTE - SIN VISTO BUENO ESCRITO; ","")&amp;IF(AND(D475="Material en espera",N(M475)=0),"MATERIAL EN ESPERA - SIN NUEVA FECHA; ","")&amp;IF(AND(N475="Sí",O475=""),"FALTA ORDEN DE CAMBIO - SIN NÚM.; ","")&amp;IF(F475="","DÍAS PERDIDOS EN BLANCO; ","")&amp;IF(AND(N(B475)&gt;0,C475="",TODAY()-N(B475)&gt;N('Ajustes'!$B$3)),"ABIERTO - SIN FECHA DE FIN; ",""),LEN(IF(A475="","SIN OBRA; ",IF(COUNTIF('Obras'!$A$2:$A$51,A475)=0,"OBRA NO ESTÁ EN OBRAS; ",""))&amp;IF(N(B475)=0,"SIN FECHA DE INICIO; ","")&amp;IF(D475="","SIN CAUSA; ","")&amp;IF(OR(H475&lt;&gt;"Sí",NOT(OR(J475="Correo",J475="Mensaje de texto",J475="Carta",J475="Aplicación / portal"))),"SIN AVISO POR ESCRITO AL CLIENTE; ","")&amp;IF(AND(N(B475)&gt;0,N(I475)&gt;0,N(I475)-N(B475)&gt;N('Ajustes'!$B$2)),"AVISO DESPUÉS DE AJUSTES; ","")&amp;IF(AND(D475="Decisión / selección del cliente",K475&lt;&gt;"Sí"),"DECISIÓN DEL CLIENTE - SIN VISTO BUENO ESCRITO; ","")&amp;IF(AND(D475="Material en espera",N(M475)=0),"MATERIAL EN ESPERA - SIN NUEVA FECHA; ","")&amp;IF(AND(N475="Sí",O475=""),"FALTA ORDEN DE CAMBIO - SIN NÚM.; ","")&amp;IF(F475="","DÍAS PERDIDOS EN BLANCO; ","")&amp;IF(AND(N(B475)&gt;0,C475="",TODAY()-N(B475)&gt;N('Ajustes'!$B$3)),"ABIERTO - SIN FECHA DE FIN; ",""))-2)))</f>
        <v/>
      </c>
    </row>
    <row r="476">
      <c r="B476" s="7" t="n"/>
      <c r="C476" s="7" t="n"/>
      <c r="E476" s="8" t="n"/>
      <c r="G476" s="8" t="n"/>
      <c r="I476" s="7" t="n"/>
      <c r="M476" s="7" t="n"/>
      <c r="P476" s="9" t="n"/>
      <c r="R476" s="8">
        <f>IF(NOT(OR(A476&lt;&gt;"",B476&lt;&gt;"",E476&lt;&gt;"")),"",IF(IF(A476="","SIN OBRA; ",IF(COUNTIF('Obras'!$A$2:$A$51,A476)=0,"OBRA NO ESTÁ EN OBRAS; ",""))&amp;IF(N(B476)=0,"SIN FECHA DE INICIO; ","")&amp;IF(D476="","SIN CAUSA; ","")&amp;IF(OR(H476&lt;&gt;"Sí",NOT(OR(J476="Correo",J476="Mensaje de texto",J476="Carta",J476="Aplicación / portal"))),"SIN AVISO POR ESCRITO AL CLIENTE; ","")&amp;IF(AND(N(B476)&gt;0,N(I476)&gt;0,N(I476)-N(B476)&gt;N('Ajustes'!$B$2)),"AVISO DESPUÉS DE AJUSTES; ","")&amp;IF(AND(D476="Decisión / selección del cliente",K476&lt;&gt;"Sí"),"DECISIÓN DEL CLIENTE - SIN VISTO BUENO ESCRITO; ","")&amp;IF(AND(D476="Material en espera",N(M476)=0),"MATERIAL EN ESPERA - SIN NUEVA FECHA; ","")&amp;IF(AND(N476="Sí",O476=""),"FALTA ORDEN DE CAMBIO - SIN NÚM.; ","")&amp;IF(F476="","DÍAS PERDIDOS EN BLANCO; ","")&amp;IF(AND(N(B476)&gt;0,C476="",TODAY()-N(B476)&gt;N('Ajustes'!$B$3)),"ABIERTO - SIN FECHA DE FIN; ","")="","",LEFT(IF(A476="","SIN OBRA; ",IF(COUNTIF('Obras'!$A$2:$A$51,A476)=0,"OBRA NO ESTÁ EN OBRAS; ",""))&amp;IF(N(B476)=0,"SIN FECHA DE INICIO; ","")&amp;IF(D476="","SIN CAUSA; ","")&amp;IF(OR(H476&lt;&gt;"Sí",NOT(OR(J476="Correo",J476="Mensaje de texto",J476="Carta",J476="Aplicación / portal"))),"SIN AVISO POR ESCRITO AL CLIENTE; ","")&amp;IF(AND(N(B476)&gt;0,N(I476)&gt;0,N(I476)-N(B476)&gt;N('Ajustes'!$B$2)),"AVISO DESPUÉS DE AJUSTES; ","")&amp;IF(AND(D476="Decisión / selección del cliente",K476&lt;&gt;"Sí"),"DECISIÓN DEL CLIENTE - SIN VISTO BUENO ESCRITO; ","")&amp;IF(AND(D476="Material en espera",N(M476)=0),"MATERIAL EN ESPERA - SIN NUEVA FECHA; ","")&amp;IF(AND(N476="Sí",O476=""),"FALTA ORDEN DE CAMBIO - SIN NÚM.; ","")&amp;IF(F476="","DÍAS PERDIDOS EN BLANCO; ","")&amp;IF(AND(N(B476)&gt;0,C476="",TODAY()-N(B476)&gt;N('Ajustes'!$B$3)),"ABIERTO - SIN FECHA DE FIN; ",""),LEN(IF(A476="","SIN OBRA; ",IF(COUNTIF('Obras'!$A$2:$A$51,A476)=0,"OBRA NO ESTÁ EN OBRAS; ",""))&amp;IF(N(B476)=0,"SIN FECHA DE INICIO; ","")&amp;IF(D476="","SIN CAUSA; ","")&amp;IF(OR(H476&lt;&gt;"Sí",NOT(OR(J476="Correo",J476="Mensaje de texto",J476="Carta",J476="Aplicación / portal"))),"SIN AVISO POR ESCRITO AL CLIENTE; ","")&amp;IF(AND(N(B476)&gt;0,N(I476)&gt;0,N(I476)-N(B476)&gt;N('Ajustes'!$B$2)),"AVISO DESPUÉS DE AJUSTES; ","")&amp;IF(AND(D476="Decisión / selección del cliente",K476&lt;&gt;"Sí"),"DECISIÓN DEL CLIENTE - SIN VISTO BUENO ESCRITO; ","")&amp;IF(AND(D476="Material en espera",N(M476)=0),"MATERIAL EN ESPERA - SIN NUEVA FECHA; ","")&amp;IF(AND(N476="Sí",O476=""),"FALTA ORDEN DE CAMBIO - SIN NÚM.; ","")&amp;IF(F476="","DÍAS PERDIDOS EN BLANCO; ","")&amp;IF(AND(N(B476)&gt;0,C476="",TODAY()-N(B476)&gt;N('Ajustes'!$B$3)),"ABIERTO - SIN FECHA DE FIN; ",""))-2)))</f>
        <v/>
      </c>
    </row>
    <row r="477">
      <c r="B477" s="7" t="n"/>
      <c r="C477" s="7" t="n"/>
      <c r="E477" s="8" t="n"/>
      <c r="G477" s="8" t="n"/>
      <c r="I477" s="7" t="n"/>
      <c r="M477" s="7" t="n"/>
      <c r="P477" s="9" t="n"/>
      <c r="R477" s="8">
        <f>IF(NOT(OR(A477&lt;&gt;"",B477&lt;&gt;"",E477&lt;&gt;"")),"",IF(IF(A477="","SIN OBRA; ",IF(COUNTIF('Obras'!$A$2:$A$51,A477)=0,"OBRA NO ESTÁ EN OBRAS; ",""))&amp;IF(N(B477)=0,"SIN FECHA DE INICIO; ","")&amp;IF(D477="","SIN CAUSA; ","")&amp;IF(OR(H477&lt;&gt;"Sí",NOT(OR(J477="Correo",J477="Mensaje de texto",J477="Carta",J477="Aplicación / portal"))),"SIN AVISO POR ESCRITO AL CLIENTE; ","")&amp;IF(AND(N(B477)&gt;0,N(I477)&gt;0,N(I477)-N(B477)&gt;N('Ajustes'!$B$2)),"AVISO DESPUÉS DE AJUSTES; ","")&amp;IF(AND(D477="Decisión / selección del cliente",K477&lt;&gt;"Sí"),"DECISIÓN DEL CLIENTE - SIN VISTO BUENO ESCRITO; ","")&amp;IF(AND(D477="Material en espera",N(M477)=0),"MATERIAL EN ESPERA - SIN NUEVA FECHA; ","")&amp;IF(AND(N477="Sí",O477=""),"FALTA ORDEN DE CAMBIO - SIN NÚM.; ","")&amp;IF(F477="","DÍAS PERDIDOS EN BLANCO; ","")&amp;IF(AND(N(B477)&gt;0,C477="",TODAY()-N(B477)&gt;N('Ajustes'!$B$3)),"ABIERTO - SIN FECHA DE FIN; ","")="","",LEFT(IF(A477="","SIN OBRA; ",IF(COUNTIF('Obras'!$A$2:$A$51,A477)=0,"OBRA NO ESTÁ EN OBRAS; ",""))&amp;IF(N(B477)=0,"SIN FECHA DE INICIO; ","")&amp;IF(D477="","SIN CAUSA; ","")&amp;IF(OR(H477&lt;&gt;"Sí",NOT(OR(J477="Correo",J477="Mensaje de texto",J477="Carta",J477="Aplicación / portal"))),"SIN AVISO POR ESCRITO AL CLIENTE; ","")&amp;IF(AND(N(B477)&gt;0,N(I477)&gt;0,N(I477)-N(B477)&gt;N('Ajustes'!$B$2)),"AVISO DESPUÉS DE AJUSTES; ","")&amp;IF(AND(D477="Decisión / selección del cliente",K477&lt;&gt;"Sí"),"DECISIÓN DEL CLIENTE - SIN VISTO BUENO ESCRITO; ","")&amp;IF(AND(D477="Material en espera",N(M477)=0),"MATERIAL EN ESPERA - SIN NUEVA FECHA; ","")&amp;IF(AND(N477="Sí",O477=""),"FALTA ORDEN DE CAMBIO - SIN NÚM.; ","")&amp;IF(F477="","DÍAS PERDIDOS EN BLANCO; ","")&amp;IF(AND(N(B477)&gt;0,C477="",TODAY()-N(B477)&gt;N('Ajustes'!$B$3)),"ABIERTO - SIN FECHA DE FIN; ",""),LEN(IF(A477="","SIN OBRA; ",IF(COUNTIF('Obras'!$A$2:$A$51,A477)=0,"OBRA NO ESTÁ EN OBRAS; ",""))&amp;IF(N(B477)=0,"SIN FECHA DE INICIO; ","")&amp;IF(D477="","SIN CAUSA; ","")&amp;IF(OR(H477&lt;&gt;"Sí",NOT(OR(J477="Correo",J477="Mensaje de texto",J477="Carta",J477="Aplicación / portal"))),"SIN AVISO POR ESCRITO AL CLIENTE; ","")&amp;IF(AND(N(B477)&gt;0,N(I477)&gt;0,N(I477)-N(B477)&gt;N('Ajustes'!$B$2)),"AVISO DESPUÉS DE AJUSTES; ","")&amp;IF(AND(D477="Decisión / selección del cliente",K477&lt;&gt;"Sí"),"DECISIÓN DEL CLIENTE - SIN VISTO BUENO ESCRITO; ","")&amp;IF(AND(D477="Material en espera",N(M477)=0),"MATERIAL EN ESPERA - SIN NUEVA FECHA; ","")&amp;IF(AND(N477="Sí",O477=""),"FALTA ORDEN DE CAMBIO - SIN NÚM.; ","")&amp;IF(F477="","DÍAS PERDIDOS EN BLANCO; ","")&amp;IF(AND(N(B477)&gt;0,C477="",TODAY()-N(B477)&gt;N('Ajustes'!$B$3)),"ABIERTO - SIN FECHA DE FIN; ",""))-2)))</f>
        <v/>
      </c>
    </row>
    <row r="478">
      <c r="B478" s="7" t="n"/>
      <c r="C478" s="7" t="n"/>
      <c r="E478" s="8" t="n"/>
      <c r="G478" s="8" t="n"/>
      <c r="I478" s="7" t="n"/>
      <c r="M478" s="7" t="n"/>
      <c r="P478" s="9" t="n"/>
      <c r="R478" s="8">
        <f>IF(NOT(OR(A478&lt;&gt;"",B478&lt;&gt;"",E478&lt;&gt;"")),"",IF(IF(A478="","SIN OBRA; ",IF(COUNTIF('Obras'!$A$2:$A$51,A478)=0,"OBRA NO ESTÁ EN OBRAS; ",""))&amp;IF(N(B478)=0,"SIN FECHA DE INICIO; ","")&amp;IF(D478="","SIN CAUSA; ","")&amp;IF(OR(H478&lt;&gt;"Sí",NOT(OR(J478="Correo",J478="Mensaje de texto",J478="Carta",J478="Aplicación / portal"))),"SIN AVISO POR ESCRITO AL CLIENTE; ","")&amp;IF(AND(N(B478)&gt;0,N(I478)&gt;0,N(I478)-N(B478)&gt;N('Ajustes'!$B$2)),"AVISO DESPUÉS DE AJUSTES; ","")&amp;IF(AND(D478="Decisión / selección del cliente",K478&lt;&gt;"Sí"),"DECISIÓN DEL CLIENTE - SIN VISTO BUENO ESCRITO; ","")&amp;IF(AND(D478="Material en espera",N(M478)=0),"MATERIAL EN ESPERA - SIN NUEVA FECHA; ","")&amp;IF(AND(N478="Sí",O478=""),"FALTA ORDEN DE CAMBIO - SIN NÚM.; ","")&amp;IF(F478="","DÍAS PERDIDOS EN BLANCO; ","")&amp;IF(AND(N(B478)&gt;0,C478="",TODAY()-N(B478)&gt;N('Ajustes'!$B$3)),"ABIERTO - SIN FECHA DE FIN; ","")="","",LEFT(IF(A478="","SIN OBRA; ",IF(COUNTIF('Obras'!$A$2:$A$51,A478)=0,"OBRA NO ESTÁ EN OBRAS; ",""))&amp;IF(N(B478)=0,"SIN FECHA DE INICIO; ","")&amp;IF(D478="","SIN CAUSA; ","")&amp;IF(OR(H478&lt;&gt;"Sí",NOT(OR(J478="Correo",J478="Mensaje de texto",J478="Carta",J478="Aplicación / portal"))),"SIN AVISO POR ESCRITO AL CLIENTE; ","")&amp;IF(AND(N(B478)&gt;0,N(I478)&gt;0,N(I478)-N(B478)&gt;N('Ajustes'!$B$2)),"AVISO DESPUÉS DE AJUSTES; ","")&amp;IF(AND(D478="Decisión / selección del cliente",K478&lt;&gt;"Sí"),"DECISIÓN DEL CLIENTE - SIN VISTO BUENO ESCRITO; ","")&amp;IF(AND(D478="Material en espera",N(M478)=0),"MATERIAL EN ESPERA - SIN NUEVA FECHA; ","")&amp;IF(AND(N478="Sí",O478=""),"FALTA ORDEN DE CAMBIO - SIN NÚM.; ","")&amp;IF(F478="","DÍAS PERDIDOS EN BLANCO; ","")&amp;IF(AND(N(B478)&gt;0,C478="",TODAY()-N(B478)&gt;N('Ajustes'!$B$3)),"ABIERTO - SIN FECHA DE FIN; ",""),LEN(IF(A478="","SIN OBRA; ",IF(COUNTIF('Obras'!$A$2:$A$51,A478)=0,"OBRA NO ESTÁ EN OBRAS; ",""))&amp;IF(N(B478)=0,"SIN FECHA DE INICIO; ","")&amp;IF(D478="","SIN CAUSA; ","")&amp;IF(OR(H478&lt;&gt;"Sí",NOT(OR(J478="Correo",J478="Mensaje de texto",J478="Carta",J478="Aplicación / portal"))),"SIN AVISO POR ESCRITO AL CLIENTE; ","")&amp;IF(AND(N(B478)&gt;0,N(I478)&gt;0,N(I478)-N(B478)&gt;N('Ajustes'!$B$2)),"AVISO DESPUÉS DE AJUSTES; ","")&amp;IF(AND(D478="Decisión / selección del cliente",K478&lt;&gt;"Sí"),"DECISIÓN DEL CLIENTE - SIN VISTO BUENO ESCRITO; ","")&amp;IF(AND(D478="Material en espera",N(M478)=0),"MATERIAL EN ESPERA - SIN NUEVA FECHA; ","")&amp;IF(AND(N478="Sí",O478=""),"FALTA ORDEN DE CAMBIO - SIN NÚM.; ","")&amp;IF(F478="","DÍAS PERDIDOS EN BLANCO; ","")&amp;IF(AND(N(B478)&gt;0,C478="",TODAY()-N(B478)&gt;N('Ajustes'!$B$3)),"ABIERTO - SIN FECHA DE FIN; ",""))-2)))</f>
        <v/>
      </c>
    </row>
    <row r="479">
      <c r="B479" s="7" t="n"/>
      <c r="C479" s="7" t="n"/>
      <c r="E479" s="8" t="n"/>
      <c r="G479" s="8" t="n"/>
      <c r="I479" s="7" t="n"/>
      <c r="M479" s="7" t="n"/>
      <c r="P479" s="9" t="n"/>
      <c r="R479" s="8">
        <f>IF(NOT(OR(A479&lt;&gt;"",B479&lt;&gt;"",E479&lt;&gt;"")),"",IF(IF(A479="","SIN OBRA; ",IF(COUNTIF('Obras'!$A$2:$A$51,A479)=0,"OBRA NO ESTÁ EN OBRAS; ",""))&amp;IF(N(B479)=0,"SIN FECHA DE INICIO; ","")&amp;IF(D479="","SIN CAUSA; ","")&amp;IF(OR(H479&lt;&gt;"Sí",NOT(OR(J479="Correo",J479="Mensaje de texto",J479="Carta",J479="Aplicación / portal"))),"SIN AVISO POR ESCRITO AL CLIENTE; ","")&amp;IF(AND(N(B479)&gt;0,N(I479)&gt;0,N(I479)-N(B479)&gt;N('Ajustes'!$B$2)),"AVISO DESPUÉS DE AJUSTES; ","")&amp;IF(AND(D479="Decisión / selección del cliente",K479&lt;&gt;"Sí"),"DECISIÓN DEL CLIENTE - SIN VISTO BUENO ESCRITO; ","")&amp;IF(AND(D479="Material en espera",N(M479)=0),"MATERIAL EN ESPERA - SIN NUEVA FECHA; ","")&amp;IF(AND(N479="Sí",O479=""),"FALTA ORDEN DE CAMBIO - SIN NÚM.; ","")&amp;IF(F479="","DÍAS PERDIDOS EN BLANCO; ","")&amp;IF(AND(N(B479)&gt;0,C479="",TODAY()-N(B479)&gt;N('Ajustes'!$B$3)),"ABIERTO - SIN FECHA DE FIN; ","")="","",LEFT(IF(A479="","SIN OBRA; ",IF(COUNTIF('Obras'!$A$2:$A$51,A479)=0,"OBRA NO ESTÁ EN OBRAS; ",""))&amp;IF(N(B479)=0,"SIN FECHA DE INICIO; ","")&amp;IF(D479="","SIN CAUSA; ","")&amp;IF(OR(H479&lt;&gt;"Sí",NOT(OR(J479="Correo",J479="Mensaje de texto",J479="Carta",J479="Aplicación / portal"))),"SIN AVISO POR ESCRITO AL CLIENTE; ","")&amp;IF(AND(N(B479)&gt;0,N(I479)&gt;0,N(I479)-N(B479)&gt;N('Ajustes'!$B$2)),"AVISO DESPUÉS DE AJUSTES; ","")&amp;IF(AND(D479="Decisión / selección del cliente",K479&lt;&gt;"Sí"),"DECISIÓN DEL CLIENTE - SIN VISTO BUENO ESCRITO; ","")&amp;IF(AND(D479="Material en espera",N(M479)=0),"MATERIAL EN ESPERA - SIN NUEVA FECHA; ","")&amp;IF(AND(N479="Sí",O479=""),"FALTA ORDEN DE CAMBIO - SIN NÚM.; ","")&amp;IF(F479="","DÍAS PERDIDOS EN BLANCO; ","")&amp;IF(AND(N(B479)&gt;0,C479="",TODAY()-N(B479)&gt;N('Ajustes'!$B$3)),"ABIERTO - SIN FECHA DE FIN; ",""),LEN(IF(A479="","SIN OBRA; ",IF(COUNTIF('Obras'!$A$2:$A$51,A479)=0,"OBRA NO ESTÁ EN OBRAS; ",""))&amp;IF(N(B479)=0,"SIN FECHA DE INICIO; ","")&amp;IF(D479="","SIN CAUSA; ","")&amp;IF(OR(H479&lt;&gt;"Sí",NOT(OR(J479="Correo",J479="Mensaje de texto",J479="Carta",J479="Aplicación / portal"))),"SIN AVISO POR ESCRITO AL CLIENTE; ","")&amp;IF(AND(N(B479)&gt;0,N(I479)&gt;0,N(I479)-N(B479)&gt;N('Ajustes'!$B$2)),"AVISO DESPUÉS DE AJUSTES; ","")&amp;IF(AND(D479="Decisión / selección del cliente",K479&lt;&gt;"Sí"),"DECISIÓN DEL CLIENTE - SIN VISTO BUENO ESCRITO; ","")&amp;IF(AND(D479="Material en espera",N(M479)=0),"MATERIAL EN ESPERA - SIN NUEVA FECHA; ","")&amp;IF(AND(N479="Sí",O479=""),"FALTA ORDEN DE CAMBIO - SIN NÚM.; ","")&amp;IF(F479="","DÍAS PERDIDOS EN BLANCO; ","")&amp;IF(AND(N(B479)&gt;0,C479="",TODAY()-N(B479)&gt;N('Ajustes'!$B$3)),"ABIERTO - SIN FECHA DE FIN; ",""))-2)))</f>
        <v/>
      </c>
    </row>
    <row r="480">
      <c r="B480" s="7" t="n"/>
      <c r="C480" s="7" t="n"/>
      <c r="E480" s="8" t="n"/>
      <c r="G480" s="8" t="n"/>
      <c r="I480" s="7" t="n"/>
      <c r="M480" s="7" t="n"/>
      <c r="P480" s="9" t="n"/>
      <c r="R480" s="8">
        <f>IF(NOT(OR(A480&lt;&gt;"",B480&lt;&gt;"",E480&lt;&gt;"")),"",IF(IF(A480="","SIN OBRA; ",IF(COUNTIF('Obras'!$A$2:$A$51,A480)=0,"OBRA NO ESTÁ EN OBRAS; ",""))&amp;IF(N(B480)=0,"SIN FECHA DE INICIO; ","")&amp;IF(D480="","SIN CAUSA; ","")&amp;IF(OR(H480&lt;&gt;"Sí",NOT(OR(J480="Correo",J480="Mensaje de texto",J480="Carta",J480="Aplicación / portal"))),"SIN AVISO POR ESCRITO AL CLIENTE; ","")&amp;IF(AND(N(B480)&gt;0,N(I480)&gt;0,N(I480)-N(B480)&gt;N('Ajustes'!$B$2)),"AVISO DESPUÉS DE AJUSTES; ","")&amp;IF(AND(D480="Decisión / selección del cliente",K480&lt;&gt;"Sí"),"DECISIÓN DEL CLIENTE - SIN VISTO BUENO ESCRITO; ","")&amp;IF(AND(D480="Material en espera",N(M480)=0),"MATERIAL EN ESPERA - SIN NUEVA FECHA; ","")&amp;IF(AND(N480="Sí",O480=""),"FALTA ORDEN DE CAMBIO - SIN NÚM.; ","")&amp;IF(F480="","DÍAS PERDIDOS EN BLANCO; ","")&amp;IF(AND(N(B480)&gt;0,C480="",TODAY()-N(B480)&gt;N('Ajustes'!$B$3)),"ABIERTO - SIN FECHA DE FIN; ","")="","",LEFT(IF(A480="","SIN OBRA; ",IF(COUNTIF('Obras'!$A$2:$A$51,A480)=0,"OBRA NO ESTÁ EN OBRAS; ",""))&amp;IF(N(B480)=0,"SIN FECHA DE INICIO; ","")&amp;IF(D480="","SIN CAUSA; ","")&amp;IF(OR(H480&lt;&gt;"Sí",NOT(OR(J480="Correo",J480="Mensaje de texto",J480="Carta",J480="Aplicación / portal"))),"SIN AVISO POR ESCRITO AL CLIENTE; ","")&amp;IF(AND(N(B480)&gt;0,N(I480)&gt;0,N(I480)-N(B480)&gt;N('Ajustes'!$B$2)),"AVISO DESPUÉS DE AJUSTES; ","")&amp;IF(AND(D480="Decisión / selección del cliente",K480&lt;&gt;"Sí"),"DECISIÓN DEL CLIENTE - SIN VISTO BUENO ESCRITO; ","")&amp;IF(AND(D480="Material en espera",N(M480)=0),"MATERIAL EN ESPERA - SIN NUEVA FECHA; ","")&amp;IF(AND(N480="Sí",O480=""),"FALTA ORDEN DE CAMBIO - SIN NÚM.; ","")&amp;IF(F480="","DÍAS PERDIDOS EN BLANCO; ","")&amp;IF(AND(N(B480)&gt;0,C480="",TODAY()-N(B480)&gt;N('Ajustes'!$B$3)),"ABIERTO - SIN FECHA DE FIN; ",""),LEN(IF(A480="","SIN OBRA; ",IF(COUNTIF('Obras'!$A$2:$A$51,A480)=0,"OBRA NO ESTÁ EN OBRAS; ",""))&amp;IF(N(B480)=0,"SIN FECHA DE INICIO; ","")&amp;IF(D480="","SIN CAUSA; ","")&amp;IF(OR(H480&lt;&gt;"Sí",NOT(OR(J480="Correo",J480="Mensaje de texto",J480="Carta",J480="Aplicación / portal"))),"SIN AVISO POR ESCRITO AL CLIENTE; ","")&amp;IF(AND(N(B480)&gt;0,N(I480)&gt;0,N(I480)-N(B480)&gt;N('Ajustes'!$B$2)),"AVISO DESPUÉS DE AJUSTES; ","")&amp;IF(AND(D480="Decisión / selección del cliente",K480&lt;&gt;"Sí"),"DECISIÓN DEL CLIENTE - SIN VISTO BUENO ESCRITO; ","")&amp;IF(AND(D480="Material en espera",N(M480)=0),"MATERIAL EN ESPERA - SIN NUEVA FECHA; ","")&amp;IF(AND(N480="Sí",O480=""),"FALTA ORDEN DE CAMBIO - SIN NÚM.; ","")&amp;IF(F480="","DÍAS PERDIDOS EN BLANCO; ","")&amp;IF(AND(N(B480)&gt;0,C480="",TODAY()-N(B480)&gt;N('Ajustes'!$B$3)),"ABIERTO - SIN FECHA DE FIN; ",""))-2)))</f>
        <v/>
      </c>
    </row>
    <row r="481">
      <c r="B481" s="7" t="n"/>
      <c r="C481" s="7" t="n"/>
      <c r="E481" s="8" t="n"/>
      <c r="G481" s="8" t="n"/>
      <c r="I481" s="7" t="n"/>
      <c r="M481" s="7" t="n"/>
      <c r="P481" s="9" t="n"/>
      <c r="R481" s="8">
        <f>IF(NOT(OR(A481&lt;&gt;"",B481&lt;&gt;"",E481&lt;&gt;"")),"",IF(IF(A481="","SIN OBRA; ",IF(COUNTIF('Obras'!$A$2:$A$51,A481)=0,"OBRA NO ESTÁ EN OBRAS; ",""))&amp;IF(N(B481)=0,"SIN FECHA DE INICIO; ","")&amp;IF(D481="","SIN CAUSA; ","")&amp;IF(OR(H481&lt;&gt;"Sí",NOT(OR(J481="Correo",J481="Mensaje de texto",J481="Carta",J481="Aplicación / portal"))),"SIN AVISO POR ESCRITO AL CLIENTE; ","")&amp;IF(AND(N(B481)&gt;0,N(I481)&gt;0,N(I481)-N(B481)&gt;N('Ajustes'!$B$2)),"AVISO DESPUÉS DE AJUSTES; ","")&amp;IF(AND(D481="Decisión / selección del cliente",K481&lt;&gt;"Sí"),"DECISIÓN DEL CLIENTE - SIN VISTO BUENO ESCRITO; ","")&amp;IF(AND(D481="Material en espera",N(M481)=0),"MATERIAL EN ESPERA - SIN NUEVA FECHA; ","")&amp;IF(AND(N481="Sí",O481=""),"FALTA ORDEN DE CAMBIO - SIN NÚM.; ","")&amp;IF(F481="","DÍAS PERDIDOS EN BLANCO; ","")&amp;IF(AND(N(B481)&gt;0,C481="",TODAY()-N(B481)&gt;N('Ajustes'!$B$3)),"ABIERTO - SIN FECHA DE FIN; ","")="","",LEFT(IF(A481="","SIN OBRA; ",IF(COUNTIF('Obras'!$A$2:$A$51,A481)=0,"OBRA NO ESTÁ EN OBRAS; ",""))&amp;IF(N(B481)=0,"SIN FECHA DE INICIO; ","")&amp;IF(D481="","SIN CAUSA; ","")&amp;IF(OR(H481&lt;&gt;"Sí",NOT(OR(J481="Correo",J481="Mensaje de texto",J481="Carta",J481="Aplicación / portal"))),"SIN AVISO POR ESCRITO AL CLIENTE; ","")&amp;IF(AND(N(B481)&gt;0,N(I481)&gt;0,N(I481)-N(B481)&gt;N('Ajustes'!$B$2)),"AVISO DESPUÉS DE AJUSTES; ","")&amp;IF(AND(D481="Decisión / selección del cliente",K481&lt;&gt;"Sí"),"DECISIÓN DEL CLIENTE - SIN VISTO BUENO ESCRITO; ","")&amp;IF(AND(D481="Material en espera",N(M481)=0),"MATERIAL EN ESPERA - SIN NUEVA FECHA; ","")&amp;IF(AND(N481="Sí",O481=""),"FALTA ORDEN DE CAMBIO - SIN NÚM.; ","")&amp;IF(F481="","DÍAS PERDIDOS EN BLANCO; ","")&amp;IF(AND(N(B481)&gt;0,C481="",TODAY()-N(B481)&gt;N('Ajustes'!$B$3)),"ABIERTO - SIN FECHA DE FIN; ",""),LEN(IF(A481="","SIN OBRA; ",IF(COUNTIF('Obras'!$A$2:$A$51,A481)=0,"OBRA NO ESTÁ EN OBRAS; ",""))&amp;IF(N(B481)=0,"SIN FECHA DE INICIO; ","")&amp;IF(D481="","SIN CAUSA; ","")&amp;IF(OR(H481&lt;&gt;"Sí",NOT(OR(J481="Correo",J481="Mensaje de texto",J481="Carta",J481="Aplicación / portal"))),"SIN AVISO POR ESCRITO AL CLIENTE; ","")&amp;IF(AND(N(B481)&gt;0,N(I481)&gt;0,N(I481)-N(B481)&gt;N('Ajustes'!$B$2)),"AVISO DESPUÉS DE AJUSTES; ","")&amp;IF(AND(D481="Decisión / selección del cliente",K481&lt;&gt;"Sí"),"DECISIÓN DEL CLIENTE - SIN VISTO BUENO ESCRITO; ","")&amp;IF(AND(D481="Material en espera",N(M481)=0),"MATERIAL EN ESPERA - SIN NUEVA FECHA; ","")&amp;IF(AND(N481="Sí",O481=""),"FALTA ORDEN DE CAMBIO - SIN NÚM.; ","")&amp;IF(F481="","DÍAS PERDIDOS EN BLANCO; ","")&amp;IF(AND(N(B481)&gt;0,C481="",TODAY()-N(B481)&gt;N('Ajustes'!$B$3)),"ABIERTO - SIN FECHA DE FIN; ",""))-2)))</f>
        <v/>
      </c>
    </row>
    <row r="482">
      <c r="B482" s="7" t="n"/>
      <c r="C482" s="7" t="n"/>
      <c r="E482" s="8" t="n"/>
      <c r="G482" s="8" t="n"/>
      <c r="I482" s="7" t="n"/>
      <c r="M482" s="7" t="n"/>
      <c r="P482" s="9" t="n"/>
      <c r="R482" s="8">
        <f>IF(NOT(OR(A482&lt;&gt;"",B482&lt;&gt;"",E482&lt;&gt;"")),"",IF(IF(A482="","SIN OBRA; ",IF(COUNTIF('Obras'!$A$2:$A$51,A482)=0,"OBRA NO ESTÁ EN OBRAS; ",""))&amp;IF(N(B482)=0,"SIN FECHA DE INICIO; ","")&amp;IF(D482="","SIN CAUSA; ","")&amp;IF(OR(H482&lt;&gt;"Sí",NOT(OR(J482="Correo",J482="Mensaje de texto",J482="Carta",J482="Aplicación / portal"))),"SIN AVISO POR ESCRITO AL CLIENTE; ","")&amp;IF(AND(N(B482)&gt;0,N(I482)&gt;0,N(I482)-N(B482)&gt;N('Ajustes'!$B$2)),"AVISO DESPUÉS DE AJUSTES; ","")&amp;IF(AND(D482="Decisión / selección del cliente",K482&lt;&gt;"Sí"),"DECISIÓN DEL CLIENTE - SIN VISTO BUENO ESCRITO; ","")&amp;IF(AND(D482="Material en espera",N(M482)=0),"MATERIAL EN ESPERA - SIN NUEVA FECHA; ","")&amp;IF(AND(N482="Sí",O482=""),"FALTA ORDEN DE CAMBIO - SIN NÚM.; ","")&amp;IF(F482="","DÍAS PERDIDOS EN BLANCO; ","")&amp;IF(AND(N(B482)&gt;0,C482="",TODAY()-N(B482)&gt;N('Ajustes'!$B$3)),"ABIERTO - SIN FECHA DE FIN; ","")="","",LEFT(IF(A482="","SIN OBRA; ",IF(COUNTIF('Obras'!$A$2:$A$51,A482)=0,"OBRA NO ESTÁ EN OBRAS; ",""))&amp;IF(N(B482)=0,"SIN FECHA DE INICIO; ","")&amp;IF(D482="","SIN CAUSA; ","")&amp;IF(OR(H482&lt;&gt;"Sí",NOT(OR(J482="Correo",J482="Mensaje de texto",J482="Carta",J482="Aplicación / portal"))),"SIN AVISO POR ESCRITO AL CLIENTE; ","")&amp;IF(AND(N(B482)&gt;0,N(I482)&gt;0,N(I482)-N(B482)&gt;N('Ajustes'!$B$2)),"AVISO DESPUÉS DE AJUSTES; ","")&amp;IF(AND(D482="Decisión / selección del cliente",K482&lt;&gt;"Sí"),"DECISIÓN DEL CLIENTE - SIN VISTO BUENO ESCRITO; ","")&amp;IF(AND(D482="Material en espera",N(M482)=0),"MATERIAL EN ESPERA - SIN NUEVA FECHA; ","")&amp;IF(AND(N482="Sí",O482=""),"FALTA ORDEN DE CAMBIO - SIN NÚM.; ","")&amp;IF(F482="","DÍAS PERDIDOS EN BLANCO; ","")&amp;IF(AND(N(B482)&gt;0,C482="",TODAY()-N(B482)&gt;N('Ajustes'!$B$3)),"ABIERTO - SIN FECHA DE FIN; ",""),LEN(IF(A482="","SIN OBRA; ",IF(COUNTIF('Obras'!$A$2:$A$51,A482)=0,"OBRA NO ESTÁ EN OBRAS; ",""))&amp;IF(N(B482)=0,"SIN FECHA DE INICIO; ","")&amp;IF(D482="","SIN CAUSA; ","")&amp;IF(OR(H482&lt;&gt;"Sí",NOT(OR(J482="Correo",J482="Mensaje de texto",J482="Carta",J482="Aplicación / portal"))),"SIN AVISO POR ESCRITO AL CLIENTE; ","")&amp;IF(AND(N(B482)&gt;0,N(I482)&gt;0,N(I482)-N(B482)&gt;N('Ajustes'!$B$2)),"AVISO DESPUÉS DE AJUSTES; ","")&amp;IF(AND(D482="Decisión / selección del cliente",K482&lt;&gt;"Sí"),"DECISIÓN DEL CLIENTE - SIN VISTO BUENO ESCRITO; ","")&amp;IF(AND(D482="Material en espera",N(M482)=0),"MATERIAL EN ESPERA - SIN NUEVA FECHA; ","")&amp;IF(AND(N482="Sí",O482=""),"FALTA ORDEN DE CAMBIO - SIN NÚM.; ","")&amp;IF(F482="","DÍAS PERDIDOS EN BLANCO; ","")&amp;IF(AND(N(B482)&gt;0,C482="",TODAY()-N(B482)&gt;N('Ajustes'!$B$3)),"ABIERTO - SIN FECHA DE FIN; ",""))-2)))</f>
        <v/>
      </c>
    </row>
    <row r="483">
      <c r="B483" s="7" t="n"/>
      <c r="C483" s="7" t="n"/>
      <c r="E483" s="8" t="n"/>
      <c r="G483" s="8" t="n"/>
      <c r="I483" s="7" t="n"/>
      <c r="M483" s="7" t="n"/>
      <c r="P483" s="9" t="n"/>
      <c r="R483" s="8">
        <f>IF(NOT(OR(A483&lt;&gt;"",B483&lt;&gt;"",E483&lt;&gt;"")),"",IF(IF(A483="","SIN OBRA; ",IF(COUNTIF('Obras'!$A$2:$A$51,A483)=0,"OBRA NO ESTÁ EN OBRAS; ",""))&amp;IF(N(B483)=0,"SIN FECHA DE INICIO; ","")&amp;IF(D483="","SIN CAUSA; ","")&amp;IF(OR(H483&lt;&gt;"Sí",NOT(OR(J483="Correo",J483="Mensaje de texto",J483="Carta",J483="Aplicación / portal"))),"SIN AVISO POR ESCRITO AL CLIENTE; ","")&amp;IF(AND(N(B483)&gt;0,N(I483)&gt;0,N(I483)-N(B483)&gt;N('Ajustes'!$B$2)),"AVISO DESPUÉS DE AJUSTES; ","")&amp;IF(AND(D483="Decisión / selección del cliente",K483&lt;&gt;"Sí"),"DECISIÓN DEL CLIENTE - SIN VISTO BUENO ESCRITO; ","")&amp;IF(AND(D483="Material en espera",N(M483)=0),"MATERIAL EN ESPERA - SIN NUEVA FECHA; ","")&amp;IF(AND(N483="Sí",O483=""),"FALTA ORDEN DE CAMBIO - SIN NÚM.; ","")&amp;IF(F483="","DÍAS PERDIDOS EN BLANCO; ","")&amp;IF(AND(N(B483)&gt;0,C483="",TODAY()-N(B483)&gt;N('Ajustes'!$B$3)),"ABIERTO - SIN FECHA DE FIN; ","")="","",LEFT(IF(A483="","SIN OBRA; ",IF(COUNTIF('Obras'!$A$2:$A$51,A483)=0,"OBRA NO ESTÁ EN OBRAS; ",""))&amp;IF(N(B483)=0,"SIN FECHA DE INICIO; ","")&amp;IF(D483="","SIN CAUSA; ","")&amp;IF(OR(H483&lt;&gt;"Sí",NOT(OR(J483="Correo",J483="Mensaje de texto",J483="Carta",J483="Aplicación / portal"))),"SIN AVISO POR ESCRITO AL CLIENTE; ","")&amp;IF(AND(N(B483)&gt;0,N(I483)&gt;0,N(I483)-N(B483)&gt;N('Ajustes'!$B$2)),"AVISO DESPUÉS DE AJUSTES; ","")&amp;IF(AND(D483="Decisión / selección del cliente",K483&lt;&gt;"Sí"),"DECISIÓN DEL CLIENTE - SIN VISTO BUENO ESCRITO; ","")&amp;IF(AND(D483="Material en espera",N(M483)=0),"MATERIAL EN ESPERA - SIN NUEVA FECHA; ","")&amp;IF(AND(N483="Sí",O483=""),"FALTA ORDEN DE CAMBIO - SIN NÚM.; ","")&amp;IF(F483="","DÍAS PERDIDOS EN BLANCO; ","")&amp;IF(AND(N(B483)&gt;0,C483="",TODAY()-N(B483)&gt;N('Ajustes'!$B$3)),"ABIERTO - SIN FECHA DE FIN; ",""),LEN(IF(A483="","SIN OBRA; ",IF(COUNTIF('Obras'!$A$2:$A$51,A483)=0,"OBRA NO ESTÁ EN OBRAS; ",""))&amp;IF(N(B483)=0,"SIN FECHA DE INICIO; ","")&amp;IF(D483="","SIN CAUSA; ","")&amp;IF(OR(H483&lt;&gt;"Sí",NOT(OR(J483="Correo",J483="Mensaje de texto",J483="Carta",J483="Aplicación / portal"))),"SIN AVISO POR ESCRITO AL CLIENTE; ","")&amp;IF(AND(N(B483)&gt;0,N(I483)&gt;0,N(I483)-N(B483)&gt;N('Ajustes'!$B$2)),"AVISO DESPUÉS DE AJUSTES; ","")&amp;IF(AND(D483="Decisión / selección del cliente",K483&lt;&gt;"Sí"),"DECISIÓN DEL CLIENTE - SIN VISTO BUENO ESCRITO; ","")&amp;IF(AND(D483="Material en espera",N(M483)=0),"MATERIAL EN ESPERA - SIN NUEVA FECHA; ","")&amp;IF(AND(N483="Sí",O483=""),"FALTA ORDEN DE CAMBIO - SIN NÚM.; ","")&amp;IF(F483="","DÍAS PERDIDOS EN BLANCO; ","")&amp;IF(AND(N(B483)&gt;0,C483="",TODAY()-N(B483)&gt;N('Ajustes'!$B$3)),"ABIERTO - SIN FECHA DE FIN; ",""))-2)))</f>
        <v/>
      </c>
    </row>
    <row r="484">
      <c r="B484" s="7" t="n"/>
      <c r="C484" s="7" t="n"/>
      <c r="E484" s="8" t="n"/>
      <c r="G484" s="8" t="n"/>
      <c r="I484" s="7" t="n"/>
      <c r="M484" s="7" t="n"/>
      <c r="P484" s="9" t="n"/>
      <c r="R484" s="8">
        <f>IF(NOT(OR(A484&lt;&gt;"",B484&lt;&gt;"",E484&lt;&gt;"")),"",IF(IF(A484="","SIN OBRA; ",IF(COUNTIF('Obras'!$A$2:$A$51,A484)=0,"OBRA NO ESTÁ EN OBRAS; ",""))&amp;IF(N(B484)=0,"SIN FECHA DE INICIO; ","")&amp;IF(D484="","SIN CAUSA; ","")&amp;IF(OR(H484&lt;&gt;"Sí",NOT(OR(J484="Correo",J484="Mensaje de texto",J484="Carta",J484="Aplicación / portal"))),"SIN AVISO POR ESCRITO AL CLIENTE; ","")&amp;IF(AND(N(B484)&gt;0,N(I484)&gt;0,N(I484)-N(B484)&gt;N('Ajustes'!$B$2)),"AVISO DESPUÉS DE AJUSTES; ","")&amp;IF(AND(D484="Decisión / selección del cliente",K484&lt;&gt;"Sí"),"DECISIÓN DEL CLIENTE - SIN VISTO BUENO ESCRITO; ","")&amp;IF(AND(D484="Material en espera",N(M484)=0),"MATERIAL EN ESPERA - SIN NUEVA FECHA; ","")&amp;IF(AND(N484="Sí",O484=""),"FALTA ORDEN DE CAMBIO - SIN NÚM.; ","")&amp;IF(F484="","DÍAS PERDIDOS EN BLANCO; ","")&amp;IF(AND(N(B484)&gt;0,C484="",TODAY()-N(B484)&gt;N('Ajustes'!$B$3)),"ABIERTO - SIN FECHA DE FIN; ","")="","",LEFT(IF(A484="","SIN OBRA; ",IF(COUNTIF('Obras'!$A$2:$A$51,A484)=0,"OBRA NO ESTÁ EN OBRAS; ",""))&amp;IF(N(B484)=0,"SIN FECHA DE INICIO; ","")&amp;IF(D484="","SIN CAUSA; ","")&amp;IF(OR(H484&lt;&gt;"Sí",NOT(OR(J484="Correo",J484="Mensaje de texto",J484="Carta",J484="Aplicación / portal"))),"SIN AVISO POR ESCRITO AL CLIENTE; ","")&amp;IF(AND(N(B484)&gt;0,N(I484)&gt;0,N(I484)-N(B484)&gt;N('Ajustes'!$B$2)),"AVISO DESPUÉS DE AJUSTES; ","")&amp;IF(AND(D484="Decisión / selección del cliente",K484&lt;&gt;"Sí"),"DECISIÓN DEL CLIENTE - SIN VISTO BUENO ESCRITO; ","")&amp;IF(AND(D484="Material en espera",N(M484)=0),"MATERIAL EN ESPERA - SIN NUEVA FECHA; ","")&amp;IF(AND(N484="Sí",O484=""),"FALTA ORDEN DE CAMBIO - SIN NÚM.; ","")&amp;IF(F484="","DÍAS PERDIDOS EN BLANCO; ","")&amp;IF(AND(N(B484)&gt;0,C484="",TODAY()-N(B484)&gt;N('Ajustes'!$B$3)),"ABIERTO - SIN FECHA DE FIN; ",""),LEN(IF(A484="","SIN OBRA; ",IF(COUNTIF('Obras'!$A$2:$A$51,A484)=0,"OBRA NO ESTÁ EN OBRAS; ",""))&amp;IF(N(B484)=0,"SIN FECHA DE INICIO; ","")&amp;IF(D484="","SIN CAUSA; ","")&amp;IF(OR(H484&lt;&gt;"Sí",NOT(OR(J484="Correo",J484="Mensaje de texto",J484="Carta",J484="Aplicación / portal"))),"SIN AVISO POR ESCRITO AL CLIENTE; ","")&amp;IF(AND(N(B484)&gt;0,N(I484)&gt;0,N(I484)-N(B484)&gt;N('Ajustes'!$B$2)),"AVISO DESPUÉS DE AJUSTES; ","")&amp;IF(AND(D484="Decisión / selección del cliente",K484&lt;&gt;"Sí"),"DECISIÓN DEL CLIENTE - SIN VISTO BUENO ESCRITO; ","")&amp;IF(AND(D484="Material en espera",N(M484)=0),"MATERIAL EN ESPERA - SIN NUEVA FECHA; ","")&amp;IF(AND(N484="Sí",O484=""),"FALTA ORDEN DE CAMBIO - SIN NÚM.; ","")&amp;IF(F484="","DÍAS PERDIDOS EN BLANCO; ","")&amp;IF(AND(N(B484)&gt;0,C484="",TODAY()-N(B484)&gt;N('Ajustes'!$B$3)),"ABIERTO - SIN FECHA DE FIN; ",""))-2)))</f>
        <v/>
      </c>
    </row>
    <row r="485">
      <c r="B485" s="7" t="n"/>
      <c r="C485" s="7" t="n"/>
      <c r="E485" s="8" t="n"/>
      <c r="G485" s="8" t="n"/>
      <c r="I485" s="7" t="n"/>
      <c r="M485" s="7" t="n"/>
      <c r="P485" s="9" t="n"/>
      <c r="R485" s="8">
        <f>IF(NOT(OR(A485&lt;&gt;"",B485&lt;&gt;"",E485&lt;&gt;"")),"",IF(IF(A485="","SIN OBRA; ",IF(COUNTIF('Obras'!$A$2:$A$51,A485)=0,"OBRA NO ESTÁ EN OBRAS; ",""))&amp;IF(N(B485)=0,"SIN FECHA DE INICIO; ","")&amp;IF(D485="","SIN CAUSA; ","")&amp;IF(OR(H485&lt;&gt;"Sí",NOT(OR(J485="Correo",J485="Mensaje de texto",J485="Carta",J485="Aplicación / portal"))),"SIN AVISO POR ESCRITO AL CLIENTE; ","")&amp;IF(AND(N(B485)&gt;0,N(I485)&gt;0,N(I485)-N(B485)&gt;N('Ajustes'!$B$2)),"AVISO DESPUÉS DE AJUSTES; ","")&amp;IF(AND(D485="Decisión / selección del cliente",K485&lt;&gt;"Sí"),"DECISIÓN DEL CLIENTE - SIN VISTO BUENO ESCRITO; ","")&amp;IF(AND(D485="Material en espera",N(M485)=0),"MATERIAL EN ESPERA - SIN NUEVA FECHA; ","")&amp;IF(AND(N485="Sí",O485=""),"FALTA ORDEN DE CAMBIO - SIN NÚM.; ","")&amp;IF(F485="","DÍAS PERDIDOS EN BLANCO; ","")&amp;IF(AND(N(B485)&gt;0,C485="",TODAY()-N(B485)&gt;N('Ajustes'!$B$3)),"ABIERTO - SIN FECHA DE FIN; ","")="","",LEFT(IF(A485="","SIN OBRA; ",IF(COUNTIF('Obras'!$A$2:$A$51,A485)=0,"OBRA NO ESTÁ EN OBRAS; ",""))&amp;IF(N(B485)=0,"SIN FECHA DE INICIO; ","")&amp;IF(D485="","SIN CAUSA; ","")&amp;IF(OR(H485&lt;&gt;"Sí",NOT(OR(J485="Correo",J485="Mensaje de texto",J485="Carta",J485="Aplicación / portal"))),"SIN AVISO POR ESCRITO AL CLIENTE; ","")&amp;IF(AND(N(B485)&gt;0,N(I485)&gt;0,N(I485)-N(B485)&gt;N('Ajustes'!$B$2)),"AVISO DESPUÉS DE AJUSTES; ","")&amp;IF(AND(D485="Decisión / selección del cliente",K485&lt;&gt;"Sí"),"DECISIÓN DEL CLIENTE - SIN VISTO BUENO ESCRITO; ","")&amp;IF(AND(D485="Material en espera",N(M485)=0),"MATERIAL EN ESPERA - SIN NUEVA FECHA; ","")&amp;IF(AND(N485="Sí",O485=""),"FALTA ORDEN DE CAMBIO - SIN NÚM.; ","")&amp;IF(F485="","DÍAS PERDIDOS EN BLANCO; ","")&amp;IF(AND(N(B485)&gt;0,C485="",TODAY()-N(B485)&gt;N('Ajustes'!$B$3)),"ABIERTO - SIN FECHA DE FIN; ",""),LEN(IF(A485="","SIN OBRA; ",IF(COUNTIF('Obras'!$A$2:$A$51,A485)=0,"OBRA NO ESTÁ EN OBRAS; ",""))&amp;IF(N(B485)=0,"SIN FECHA DE INICIO; ","")&amp;IF(D485="","SIN CAUSA; ","")&amp;IF(OR(H485&lt;&gt;"Sí",NOT(OR(J485="Correo",J485="Mensaje de texto",J485="Carta",J485="Aplicación / portal"))),"SIN AVISO POR ESCRITO AL CLIENTE; ","")&amp;IF(AND(N(B485)&gt;0,N(I485)&gt;0,N(I485)-N(B485)&gt;N('Ajustes'!$B$2)),"AVISO DESPUÉS DE AJUSTES; ","")&amp;IF(AND(D485="Decisión / selección del cliente",K485&lt;&gt;"Sí"),"DECISIÓN DEL CLIENTE - SIN VISTO BUENO ESCRITO; ","")&amp;IF(AND(D485="Material en espera",N(M485)=0),"MATERIAL EN ESPERA - SIN NUEVA FECHA; ","")&amp;IF(AND(N485="Sí",O485=""),"FALTA ORDEN DE CAMBIO - SIN NÚM.; ","")&amp;IF(F485="","DÍAS PERDIDOS EN BLANCO; ","")&amp;IF(AND(N(B485)&gt;0,C485="",TODAY()-N(B485)&gt;N('Ajustes'!$B$3)),"ABIERTO - SIN FECHA DE FIN; ",""))-2)))</f>
        <v/>
      </c>
    </row>
    <row r="486">
      <c r="B486" s="7" t="n"/>
      <c r="C486" s="7" t="n"/>
      <c r="E486" s="8" t="n"/>
      <c r="G486" s="8" t="n"/>
      <c r="I486" s="7" t="n"/>
      <c r="M486" s="7" t="n"/>
      <c r="P486" s="9" t="n"/>
      <c r="R486" s="8">
        <f>IF(NOT(OR(A486&lt;&gt;"",B486&lt;&gt;"",E486&lt;&gt;"")),"",IF(IF(A486="","SIN OBRA; ",IF(COUNTIF('Obras'!$A$2:$A$51,A486)=0,"OBRA NO ESTÁ EN OBRAS; ",""))&amp;IF(N(B486)=0,"SIN FECHA DE INICIO; ","")&amp;IF(D486="","SIN CAUSA; ","")&amp;IF(OR(H486&lt;&gt;"Sí",NOT(OR(J486="Correo",J486="Mensaje de texto",J486="Carta",J486="Aplicación / portal"))),"SIN AVISO POR ESCRITO AL CLIENTE; ","")&amp;IF(AND(N(B486)&gt;0,N(I486)&gt;0,N(I486)-N(B486)&gt;N('Ajustes'!$B$2)),"AVISO DESPUÉS DE AJUSTES; ","")&amp;IF(AND(D486="Decisión / selección del cliente",K486&lt;&gt;"Sí"),"DECISIÓN DEL CLIENTE - SIN VISTO BUENO ESCRITO; ","")&amp;IF(AND(D486="Material en espera",N(M486)=0),"MATERIAL EN ESPERA - SIN NUEVA FECHA; ","")&amp;IF(AND(N486="Sí",O486=""),"FALTA ORDEN DE CAMBIO - SIN NÚM.; ","")&amp;IF(F486="","DÍAS PERDIDOS EN BLANCO; ","")&amp;IF(AND(N(B486)&gt;0,C486="",TODAY()-N(B486)&gt;N('Ajustes'!$B$3)),"ABIERTO - SIN FECHA DE FIN; ","")="","",LEFT(IF(A486="","SIN OBRA; ",IF(COUNTIF('Obras'!$A$2:$A$51,A486)=0,"OBRA NO ESTÁ EN OBRAS; ",""))&amp;IF(N(B486)=0,"SIN FECHA DE INICIO; ","")&amp;IF(D486="","SIN CAUSA; ","")&amp;IF(OR(H486&lt;&gt;"Sí",NOT(OR(J486="Correo",J486="Mensaje de texto",J486="Carta",J486="Aplicación / portal"))),"SIN AVISO POR ESCRITO AL CLIENTE; ","")&amp;IF(AND(N(B486)&gt;0,N(I486)&gt;0,N(I486)-N(B486)&gt;N('Ajustes'!$B$2)),"AVISO DESPUÉS DE AJUSTES; ","")&amp;IF(AND(D486="Decisión / selección del cliente",K486&lt;&gt;"Sí"),"DECISIÓN DEL CLIENTE - SIN VISTO BUENO ESCRITO; ","")&amp;IF(AND(D486="Material en espera",N(M486)=0),"MATERIAL EN ESPERA - SIN NUEVA FECHA; ","")&amp;IF(AND(N486="Sí",O486=""),"FALTA ORDEN DE CAMBIO - SIN NÚM.; ","")&amp;IF(F486="","DÍAS PERDIDOS EN BLANCO; ","")&amp;IF(AND(N(B486)&gt;0,C486="",TODAY()-N(B486)&gt;N('Ajustes'!$B$3)),"ABIERTO - SIN FECHA DE FIN; ",""),LEN(IF(A486="","SIN OBRA; ",IF(COUNTIF('Obras'!$A$2:$A$51,A486)=0,"OBRA NO ESTÁ EN OBRAS; ",""))&amp;IF(N(B486)=0,"SIN FECHA DE INICIO; ","")&amp;IF(D486="","SIN CAUSA; ","")&amp;IF(OR(H486&lt;&gt;"Sí",NOT(OR(J486="Correo",J486="Mensaje de texto",J486="Carta",J486="Aplicación / portal"))),"SIN AVISO POR ESCRITO AL CLIENTE; ","")&amp;IF(AND(N(B486)&gt;0,N(I486)&gt;0,N(I486)-N(B486)&gt;N('Ajustes'!$B$2)),"AVISO DESPUÉS DE AJUSTES; ","")&amp;IF(AND(D486="Decisión / selección del cliente",K486&lt;&gt;"Sí"),"DECISIÓN DEL CLIENTE - SIN VISTO BUENO ESCRITO; ","")&amp;IF(AND(D486="Material en espera",N(M486)=0),"MATERIAL EN ESPERA - SIN NUEVA FECHA; ","")&amp;IF(AND(N486="Sí",O486=""),"FALTA ORDEN DE CAMBIO - SIN NÚM.; ","")&amp;IF(F486="","DÍAS PERDIDOS EN BLANCO; ","")&amp;IF(AND(N(B486)&gt;0,C486="",TODAY()-N(B486)&gt;N('Ajustes'!$B$3)),"ABIERTO - SIN FECHA DE FIN; ",""))-2)))</f>
        <v/>
      </c>
    </row>
    <row r="487">
      <c r="B487" s="7" t="n"/>
      <c r="C487" s="7" t="n"/>
      <c r="E487" s="8" t="n"/>
      <c r="G487" s="8" t="n"/>
      <c r="I487" s="7" t="n"/>
      <c r="M487" s="7" t="n"/>
      <c r="P487" s="9" t="n"/>
      <c r="R487" s="8">
        <f>IF(NOT(OR(A487&lt;&gt;"",B487&lt;&gt;"",E487&lt;&gt;"")),"",IF(IF(A487="","SIN OBRA; ",IF(COUNTIF('Obras'!$A$2:$A$51,A487)=0,"OBRA NO ESTÁ EN OBRAS; ",""))&amp;IF(N(B487)=0,"SIN FECHA DE INICIO; ","")&amp;IF(D487="","SIN CAUSA; ","")&amp;IF(OR(H487&lt;&gt;"Sí",NOT(OR(J487="Correo",J487="Mensaje de texto",J487="Carta",J487="Aplicación / portal"))),"SIN AVISO POR ESCRITO AL CLIENTE; ","")&amp;IF(AND(N(B487)&gt;0,N(I487)&gt;0,N(I487)-N(B487)&gt;N('Ajustes'!$B$2)),"AVISO DESPUÉS DE AJUSTES; ","")&amp;IF(AND(D487="Decisión / selección del cliente",K487&lt;&gt;"Sí"),"DECISIÓN DEL CLIENTE - SIN VISTO BUENO ESCRITO; ","")&amp;IF(AND(D487="Material en espera",N(M487)=0),"MATERIAL EN ESPERA - SIN NUEVA FECHA; ","")&amp;IF(AND(N487="Sí",O487=""),"FALTA ORDEN DE CAMBIO - SIN NÚM.; ","")&amp;IF(F487="","DÍAS PERDIDOS EN BLANCO; ","")&amp;IF(AND(N(B487)&gt;0,C487="",TODAY()-N(B487)&gt;N('Ajustes'!$B$3)),"ABIERTO - SIN FECHA DE FIN; ","")="","",LEFT(IF(A487="","SIN OBRA; ",IF(COUNTIF('Obras'!$A$2:$A$51,A487)=0,"OBRA NO ESTÁ EN OBRAS; ",""))&amp;IF(N(B487)=0,"SIN FECHA DE INICIO; ","")&amp;IF(D487="","SIN CAUSA; ","")&amp;IF(OR(H487&lt;&gt;"Sí",NOT(OR(J487="Correo",J487="Mensaje de texto",J487="Carta",J487="Aplicación / portal"))),"SIN AVISO POR ESCRITO AL CLIENTE; ","")&amp;IF(AND(N(B487)&gt;0,N(I487)&gt;0,N(I487)-N(B487)&gt;N('Ajustes'!$B$2)),"AVISO DESPUÉS DE AJUSTES; ","")&amp;IF(AND(D487="Decisión / selección del cliente",K487&lt;&gt;"Sí"),"DECISIÓN DEL CLIENTE - SIN VISTO BUENO ESCRITO; ","")&amp;IF(AND(D487="Material en espera",N(M487)=0),"MATERIAL EN ESPERA - SIN NUEVA FECHA; ","")&amp;IF(AND(N487="Sí",O487=""),"FALTA ORDEN DE CAMBIO - SIN NÚM.; ","")&amp;IF(F487="","DÍAS PERDIDOS EN BLANCO; ","")&amp;IF(AND(N(B487)&gt;0,C487="",TODAY()-N(B487)&gt;N('Ajustes'!$B$3)),"ABIERTO - SIN FECHA DE FIN; ",""),LEN(IF(A487="","SIN OBRA; ",IF(COUNTIF('Obras'!$A$2:$A$51,A487)=0,"OBRA NO ESTÁ EN OBRAS; ",""))&amp;IF(N(B487)=0,"SIN FECHA DE INICIO; ","")&amp;IF(D487="","SIN CAUSA; ","")&amp;IF(OR(H487&lt;&gt;"Sí",NOT(OR(J487="Correo",J487="Mensaje de texto",J487="Carta",J487="Aplicación / portal"))),"SIN AVISO POR ESCRITO AL CLIENTE; ","")&amp;IF(AND(N(B487)&gt;0,N(I487)&gt;0,N(I487)-N(B487)&gt;N('Ajustes'!$B$2)),"AVISO DESPUÉS DE AJUSTES; ","")&amp;IF(AND(D487="Decisión / selección del cliente",K487&lt;&gt;"Sí"),"DECISIÓN DEL CLIENTE - SIN VISTO BUENO ESCRITO; ","")&amp;IF(AND(D487="Material en espera",N(M487)=0),"MATERIAL EN ESPERA - SIN NUEVA FECHA; ","")&amp;IF(AND(N487="Sí",O487=""),"FALTA ORDEN DE CAMBIO - SIN NÚM.; ","")&amp;IF(F487="","DÍAS PERDIDOS EN BLANCO; ","")&amp;IF(AND(N(B487)&gt;0,C487="",TODAY()-N(B487)&gt;N('Ajustes'!$B$3)),"ABIERTO - SIN FECHA DE FIN; ",""))-2)))</f>
        <v/>
      </c>
    </row>
    <row r="488">
      <c r="B488" s="7" t="n"/>
      <c r="C488" s="7" t="n"/>
      <c r="E488" s="8" t="n"/>
      <c r="G488" s="8" t="n"/>
      <c r="I488" s="7" t="n"/>
      <c r="M488" s="7" t="n"/>
      <c r="P488" s="9" t="n"/>
      <c r="R488" s="8">
        <f>IF(NOT(OR(A488&lt;&gt;"",B488&lt;&gt;"",E488&lt;&gt;"")),"",IF(IF(A488="","SIN OBRA; ",IF(COUNTIF('Obras'!$A$2:$A$51,A488)=0,"OBRA NO ESTÁ EN OBRAS; ",""))&amp;IF(N(B488)=0,"SIN FECHA DE INICIO; ","")&amp;IF(D488="","SIN CAUSA; ","")&amp;IF(OR(H488&lt;&gt;"Sí",NOT(OR(J488="Correo",J488="Mensaje de texto",J488="Carta",J488="Aplicación / portal"))),"SIN AVISO POR ESCRITO AL CLIENTE; ","")&amp;IF(AND(N(B488)&gt;0,N(I488)&gt;0,N(I488)-N(B488)&gt;N('Ajustes'!$B$2)),"AVISO DESPUÉS DE AJUSTES; ","")&amp;IF(AND(D488="Decisión / selección del cliente",K488&lt;&gt;"Sí"),"DECISIÓN DEL CLIENTE - SIN VISTO BUENO ESCRITO; ","")&amp;IF(AND(D488="Material en espera",N(M488)=0),"MATERIAL EN ESPERA - SIN NUEVA FECHA; ","")&amp;IF(AND(N488="Sí",O488=""),"FALTA ORDEN DE CAMBIO - SIN NÚM.; ","")&amp;IF(F488="","DÍAS PERDIDOS EN BLANCO; ","")&amp;IF(AND(N(B488)&gt;0,C488="",TODAY()-N(B488)&gt;N('Ajustes'!$B$3)),"ABIERTO - SIN FECHA DE FIN; ","")="","",LEFT(IF(A488="","SIN OBRA; ",IF(COUNTIF('Obras'!$A$2:$A$51,A488)=0,"OBRA NO ESTÁ EN OBRAS; ",""))&amp;IF(N(B488)=0,"SIN FECHA DE INICIO; ","")&amp;IF(D488="","SIN CAUSA; ","")&amp;IF(OR(H488&lt;&gt;"Sí",NOT(OR(J488="Correo",J488="Mensaje de texto",J488="Carta",J488="Aplicación / portal"))),"SIN AVISO POR ESCRITO AL CLIENTE; ","")&amp;IF(AND(N(B488)&gt;0,N(I488)&gt;0,N(I488)-N(B488)&gt;N('Ajustes'!$B$2)),"AVISO DESPUÉS DE AJUSTES; ","")&amp;IF(AND(D488="Decisión / selección del cliente",K488&lt;&gt;"Sí"),"DECISIÓN DEL CLIENTE - SIN VISTO BUENO ESCRITO; ","")&amp;IF(AND(D488="Material en espera",N(M488)=0),"MATERIAL EN ESPERA - SIN NUEVA FECHA; ","")&amp;IF(AND(N488="Sí",O488=""),"FALTA ORDEN DE CAMBIO - SIN NÚM.; ","")&amp;IF(F488="","DÍAS PERDIDOS EN BLANCO; ","")&amp;IF(AND(N(B488)&gt;0,C488="",TODAY()-N(B488)&gt;N('Ajustes'!$B$3)),"ABIERTO - SIN FECHA DE FIN; ",""),LEN(IF(A488="","SIN OBRA; ",IF(COUNTIF('Obras'!$A$2:$A$51,A488)=0,"OBRA NO ESTÁ EN OBRAS; ",""))&amp;IF(N(B488)=0,"SIN FECHA DE INICIO; ","")&amp;IF(D488="","SIN CAUSA; ","")&amp;IF(OR(H488&lt;&gt;"Sí",NOT(OR(J488="Correo",J488="Mensaje de texto",J488="Carta",J488="Aplicación / portal"))),"SIN AVISO POR ESCRITO AL CLIENTE; ","")&amp;IF(AND(N(B488)&gt;0,N(I488)&gt;0,N(I488)-N(B488)&gt;N('Ajustes'!$B$2)),"AVISO DESPUÉS DE AJUSTES; ","")&amp;IF(AND(D488="Decisión / selección del cliente",K488&lt;&gt;"Sí"),"DECISIÓN DEL CLIENTE - SIN VISTO BUENO ESCRITO; ","")&amp;IF(AND(D488="Material en espera",N(M488)=0),"MATERIAL EN ESPERA - SIN NUEVA FECHA; ","")&amp;IF(AND(N488="Sí",O488=""),"FALTA ORDEN DE CAMBIO - SIN NÚM.; ","")&amp;IF(F488="","DÍAS PERDIDOS EN BLANCO; ","")&amp;IF(AND(N(B488)&gt;0,C488="",TODAY()-N(B488)&gt;N('Ajustes'!$B$3)),"ABIERTO - SIN FECHA DE FIN; ",""))-2)))</f>
        <v/>
      </c>
    </row>
    <row r="489">
      <c r="B489" s="7" t="n"/>
      <c r="C489" s="7" t="n"/>
      <c r="E489" s="8" t="n"/>
      <c r="G489" s="8" t="n"/>
      <c r="I489" s="7" t="n"/>
      <c r="M489" s="7" t="n"/>
      <c r="P489" s="9" t="n"/>
      <c r="R489" s="8">
        <f>IF(NOT(OR(A489&lt;&gt;"",B489&lt;&gt;"",E489&lt;&gt;"")),"",IF(IF(A489="","SIN OBRA; ",IF(COUNTIF('Obras'!$A$2:$A$51,A489)=0,"OBRA NO ESTÁ EN OBRAS; ",""))&amp;IF(N(B489)=0,"SIN FECHA DE INICIO; ","")&amp;IF(D489="","SIN CAUSA; ","")&amp;IF(OR(H489&lt;&gt;"Sí",NOT(OR(J489="Correo",J489="Mensaje de texto",J489="Carta",J489="Aplicación / portal"))),"SIN AVISO POR ESCRITO AL CLIENTE; ","")&amp;IF(AND(N(B489)&gt;0,N(I489)&gt;0,N(I489)-N(B489)&gt;N('Ajustes'!$B$2)),"AVISO DESPUÉS DE AJUSTES; ","")&amp;IF(AND(D489="Decisión / selección del cliente",K489&lt;&gt;"Sí"),"DECISIÓN DEL CLIENTE - SIN VISTO BUENO ESCRITO; ","")&amp;IF(AND(D489="Material en espera",N(M489)=0),"MATERIAL EN ESPERA - SIN NUEVA FECHA; ","")&amp;IF(AND(N489="Sí",O489=""),"FALTA ORDEN DE CAMBIO - SIN NÚM.; ","")&amp;IF(F489="","DÍAS PERDIDOS EN BLANCO; ","")&amp;IF(AND(N(B489)&gt;0,C489="",TODAY()-N(B489)&gt;N('Ajustes'!$B$3)),"ABIERTO - SIN FECHA DE FIN; ","")="","",LEFT(IF(A489="","SIN OBRA; ",IF(COUNTIF('Obras'!$A$2:$A$51,A489)=0,"OBRA NO ESTÁ EN OBRAS; ",""))&amp;IF(N(B489)=0,"SIN FECHA DE INICIO; ","")&amp;IF(D489="","SIN CAUSA; ","")&amp;IF(OR(H489&lt;&gt;"Sí",NOT(OR(J489="Correo",J489="Mensaje de texto",J489="Carta",J489="Aplicación / portal"))),"SIN AVISO POR ESCRITO AL CLIENTE; ","")&amp;IF(AND(N(B489)&gt;0,N(I489)&gt;0,N(I489)-N(B489)&gt;N('Ajustes'!$B$2)),"AVISO DESPUÉS DE AJUSTES; ","")&amp;IF(AND(D489="Decisión / selección del cliente",K489&lt;&gt;"Sí"),"DECISIÓN DEL CLIENTE - SIN VISTO BUENO ESCRITO; ","")&amp;IF(AND(D489="Material en espera",N(M489)=0),"MATERIAL EN ESPERA - SIN NUEVA FECHA; ","")&amp;IF(AND(N489="Sí",O489=""),"FALTA ORDEN DE CAMBIO - SIN NÚM.; ","")&amp;IF(F489="","DÍAS PERDIDOS EN BLANCO; ","")&amp;IF(AND(N(B489)&gt;0,C489="",TODAY()-N(B489)&gt;N('Ajustes'!$B$3)),"ABIERTO - SIN FECHA DE FIN; ",""),LEN(IF(A489="","SIN OBRA; ",IF(COUNTIF('Obras'!$A$2:$A$51,A489)=0,"OBRA NO ESTÁ EN OBRAS; ",""))&amp;IF(N(B489)=0,"SIN FECHA DE INICIO; ","")&amp;IF(D489="","SIN CAUSA; ","")&amp;IF(OR(H489&lt;&gt;"Sí",NOT(OR(J489="Correo",J489="Mensaje de texto",J489="Carta",J489="Aplicación / portal"))),"SIN AVISO POR ESCRITO AL CLIENTE; ","")&amp;IF(AND(N(B489)&gt;0,N(I489)&gt;0,N(I489)-N(B489)&gt;N('Ajustes'!$B$2)),"AVISO DESPUÉS DE AJUSTES; ","")&amp;IF(AND(D489="Decisión / selección del cliente",K489&lt;&gt;"Sí"),"DECISIÓN DEL CLIENTE - SIN VISTO BUENO ESCRITO; ","")&amp;IF(AND(D489="Material en espera",N(M489)=0),"MATERIAL EN ESPERA - SIN NUEVA FECHA; ","")&amp;IF(AND(N489="Sí",O489=""),"FALTA ORDEN DE CAMBIO - SIN NÚM.; ","")&amp;IF(F489="","DÍAS PERDIDOS EN BLANCO; ","")&amp;IF(AND(N(B489)&gt;0,C489="",TODAY()-N(B489)&gt;N('Ajustes'!$B$3)),"ABIERTO - SIN FECHA DE FIN; ",""))-2)))</f>
        <v/>
      </c>
    </row>
    <row r="490">
      <c r="B490" s="7" t="n"/>
      <c r="C490" s="7" t="n"/>
      <c r="E490" s="8" t="n"/>
      <c r="G490" s="8" t="n"/>
      <c r="I490" s="7" t="n"/>
      <c r="M490" s="7" t="n"/>
      <c r="P490" s="9" t="n"/>
      <c r="R490" s="8">
        <f>IF(NOT(OR(A490&lt;&gt;"",B490&lt;&gt;"",E490&lt;&gt;"")),"",IF(IF(A490="","SIN OBRA; ",IF(COUNTIF('Obras'!$A$2:$A$51,A490)=0,"OBRA NO ESTÁ EN OBRAS; ",""))&amp;IF(N(B490)=0,"SIN FECHA DE INICIO; ","")&amp;IF(D490="","SIN CAUSA; ","")&amp;IF(OR(H490&lt;&gt;"Sí",NOT(OR(J490="Correo",J490="Mensaje de texto",J490="Carta",J490="Aplicación / portal"))),"SIN AVISO POR ESCRITO AL CLIENTE; ","")&amp;IF(AND(N(B490)&gt;0,N(I490)&gt;0,N(I490)-N(B490)&gt;N('Ajustes'!$B$2)),"AVISO DESPUÉS DE AJUSTES; ","")&amp;IF(AND(D490="Decisión / selección del cliente",K490&lt;&gt;"Sí"),"DECISIÓN DEL CLIENTE - SIN VISTO BUENO ESCRITO; ","")&amp;IF(AND(D490="Material en espera",N(M490)=0),"MATERIAL EN ESPERA - SIN NUEVA FECHA; ","")&amp;IF(AND(N490="Sí",O490=""),"FALTA ORDEN DE CAMBIO - SIN NÚM.; ","")&amp;IF(F490="","DÍAS PERDIDOS EN BLANCO; ","")&amp;IF(AND(N(B490)&gt;0,C490="",TODAY()-N(B490)&gt;N('Ajustes'!$B$3)),"ABIERTO - SIN FECHA DE FIN; ","")="","",LEFT(IF(A490="","SIN OBRA; ",IF(COUNTIF('Obras'!$A$2:$A$51,A490)=0,"OBRA NO ESTÁ EN OBRAS; ",""))&amp;IF(N(B490)=0,"SIN FECHA DE INICIO; ","")&amp;IF(D490="","SIN CAUSA; ","")&amp;IF(OR(H490&lt;&gt;"Sí",NOT(OR(J490="Correo",J490="Mensaje de texto",J490="Carta",J490="Aplicación / portal"))),"SIN AVISO POR ESCRITO AL CLIENTE; ","")&amp;IF(AND(N(B490)&gt;0,N(I490)&gt;0,N(I490)-N(B490)&gt;N('Ajustes'!$B$2)),"AVISO DESPUÉS DE AJUSTES; ","")&amp;IF(AND(D490="Decisión / selección del cliente",K490&lt;&gt;"Sí"),"DECISIÓN DEL CLIENTE - SIN VISTO BUENO ESCRITO; ","")&amp;IF(AND(D490="Material en espera",N(M490)=0),"MATERIAL EN ESPERA - SIN NUEVA FECHA; ","")&amp;IF(AND(N490="Sí",O490=""),"FALTA ORDEN DE CAMBIO - SIN NÚM.; ","")&amp;IF(F490="","DÍAS PERDIDOS EN BLANCO; ","")&amp;IF(AND(N(B490)&gt;0,C490="",TODAY()-N(B490)&gt;N('Ajustes'!$B$3)),"ABIERTO - SIN FECHA DE FIN; ",""),LEN(IF(A490="","SIN OBRA; ",IF(COUNTIF('Obras'!$A$2:$A$51,A490)=0,"OBRA NO ESTÁ EN OBRAS; ",""))&amp;IF(N(B490)=0,"SIN FECHA DE INICIO; ","")&amp;IF(D490="","SIN CAUSA; ","")&amp;IF(OR(H490&lt;&gt;"Sí",NOT(OR(J490="Correo",J490="Mensaje de texto",J490="Carta",J490="Aplicación / portal"))),"SIN AVISO POR ESCRITO AL CLIENTE; ","")&amp;IF(AND(N(B490)&gt;0,N(I490)&gt;0,N(I490)-N(B490)&gt;N('Ajustes'!$B$2)),"AVISO DESPUÉS DE AJUSTES; ","")&amp;IF(AND(D490="Decisión / selección del cliente",K490&lt;&gt;"Sí"),"DECISIÓN DEL CLIENTE - SIN VISTO BUENO ESCRITO; ","")&amp;IF(AND(D490="Material en espera",N(M490)=0),"MATERIAL EN ESPERA - SIN NUEVA FECHA; ","")&amp;IF(AND(N490="Sí",O490=""),"FALTA ORDEN DE CAMBIO - SIN NÚM.; ","")&amp;IF(F490="","DÍAS PERDIDOS EN BLANCO; ","")&amp;IF(AND(N(B490)&gt;0,C490="",TODAY()-N(B490)&gt;N('Ajustes'!$B$3)),"ABIERTO - SIN FECHA DE FIN; ",""))-2)))</f>
        <v/>
      </c>
    </row>
    <row r="491">
      <c r="B491" s="7" t="n"/>
      <c r="C491" s="7" t="n"/>
      <c r="E491" s="8" t="n"/>
      <c r="G491" s="8" t="n"/>
      <c r="I491" s="7" t="n"/>
      <c r="M491" s="7" t="n"/>
      <c r="P491" s="9" t="n"/>
      <c r="R491" s="8">
        <f>IF(NOT(OR(A491&lt;&gt;"",B491&lt;&gt;"",E491&lt;&gt;"")),"",IF(IF(A491="","SIN OBRA; ",IF(COUNTIF('Obras'!$A$2:$A$51,A491)=0,"OBRA NO ESTÁ EN OBRAS; ",""))&amp;IF(N(B491)=0,"SIN FECHA DE INICIO; ","")&amp;IF(D491="","SIN CAUSA; ","")&amp;IF(OR(H491&lt;&gt;"Sí",NOT(OR(J491="Correo",J491="Mensaje de texto",J491="Carta",J491="Aplicación / portal"))),"SIN AVISO POR ESCRITO AL CLIENTE; ","")&amp;IF(AND(N(B491)&gt;0,N(I491)&gt;0,N(I491)-N(B491)&gt;N('Ajustes'!$B$2)),"AVISO DESPUÉS DE AJUSTES; ","")&amp;IF(AND(D491="Decisión / selección del cliente",K491&lt;&gt;"Sí"),"DECISIÓN DEL CLIENTE - SIN VISTO BUENO ESCRITO; ","")&amp;IF(AND(D491="Material en espera",N(M491)=0),"MATERIAL EN ESPERA - SIN NUEVA FECHA; ","")&amp;IF(AND(N491="Sí",O491=""),"FALTA ORDEN DE CAMBIO - SIN NÚM.; ","")&amp;IF(F491="","DÍAS PERDIDOS EN BLANCO; ","")&amp;IF(AND(N(B491)&gt;0,C491="",TODAY()-N(B491)&gt;N('Ajustes'!$B$3)),"ABIERTO - SIN FECHA DE FIN; ","")="","",LEFT(IF(A491="","SIN OBRA; ",IF(COUNTIF('Obras'!$A$2:$A$51,A491)=0,"OBRA NO ESTÁ EN OBRAS; ",""))&amp;IF(N(B491)=0,"SIN FECHA DE INICIO; ","")&amp;IF(D491="","SIN CAUSA; ","")&amp;IF(OR(H491&lt;&gt;"Sí",NOT(OR(J491="Correo",J491="Mensaje de texto",J491="Carta",J491="Aplicación / portal"))),"SIN AVISO POR ESCRITO AL CLIENTE; ","")&amp;IF(AND(N(B491)&gt;0,N(I491)&gt;0,N(I491)-N(B491)&gt;N('Ajustes'!$B$2)),"AVISO DESPUÉS DE AJUSTES; ","")&amp;IF(AND(D491="Decisión / selección del cliente",K491&lt;&gt;"Sí"),"DECISIÓN DEL CLIENTE - SIN VISTO BUENO ESCRITO; ","")&amp;IF(AND(D491="Material en espera",N(M491)=0),"MATERIAL EN ESPERA - SIN NUEVA FECHA; ","")&amp;IF(AND(N491="Sí",O491=""),"FALTA ORDEN DE CAMBIO - SIN NÚM.; ","")&amp;IF(F491="","DÍAS PERDIDOS EN BLANCO; ","")&amp;IF(AND(N(B491)&gt;0,C491="",TODAY()-N(B491)&gt;N('Ajustes'!$B$3)),"ABIERTO - SIN FECHA DE FIN; ",""),LEN(IF(A491="","SIN OBRA; ",IF(COUNTIF('Obras'!$A$2:$A$51,A491)=0,"OBRA NO ESTÁ EN OBRAS; ",""))&amp;IF(N(B491)=0,"SIN FECHA DE INICIO; ","")&amp;IF(D491="","SIN CAUSA; ","")&amp;IF(OR(H491&lt;&gt;"Sí",NOT(OR(J491="Correo",J491="Mensaje de texto",J491="Carta",J491="Aplicación / portal"))),"SIN AVISO POR ESCRITO AL CLIENTE; ","")&amp;IF(AND(N(B491)&gt;0,N(I491)&gt;0,N(I491)-N(B491)&gt;N('Ajustes'!$B$2)),"AVISO DESPUÉS DE AJUSTES; ","")&amp;IF(AND(D491="Decisión / selección del cliente",K491&lt;&gt;"Sí"),"DECISIÓN DEL CLIENTE - SIN VISTO BUENO ESCRITO; ","")&amp;IF(AND(D491="Material en espera",N(M491)=0),"MATERIAL EN ESPERA - SIN NUEVA FECHA; ","")&amp;IF(AND(N491="Sí",O491=""),"FALTA ORDEN DE CAMBIO - SIN NÚM.; ","")&amp;IF(F491="","DÍAS PERDIDOS EN BLANCO; ","")&amp;IF(AND(N(B491)&gt;0,C491="",TODAY()-N(B491)&gt;N('Ajustes'!$B$3)),"ABIERTO - SIN FECHA DE FIN; ",""))-2)))</f>
        <v/>
      </c>
    </row>
    <row r="492">
      <c r="B492" s="7" t="n"/>
      <c r="C492" s="7" t="n"/>
      <c r="E492" s="8" t="n"/>
      <c r="G492" s="8" t="n"/>
      <c r="I492" s="7" t="n"/>
      <c r="M492" s="7" t="n"/>
      <c r="P492" s="9" t="n"/>
      <c r="R492" s="8">
        <f>IF(NOT(OR(A492&lt;&gt;"",B492&lt;&gt;"",E492&lt;&gt;"")),"",IF(IF(A492="","SIN OBRA; ",IF(COUNTIF('Obras'!$A$2:$A$51,A492)=0,"OBRA NO ESTÁ EN OBRAS; ",""))&amp;IF(N(B492)=0,"SIN FECHA DE INICIO; ","")&amp;IF(D492="","SIN CAUSA; ","")&amp;IF(OR(H492&lt;&gt;"Sí",NOT(OR(J492="Correo",J492="Mensaje de texto",J492="Carta",J492="Aplicación / portal"))),"SIN AVISO POR ESCRITO AL CLIENTE; ","")&amp;IF(AND(N(B492)&gt;0,N(I492)&gt;0,N(I492)-N(B492)&gt;N('Ajustes'!$B$2)),"AVISO DESPUÉS DE AJUSTES; ","")&amp;IF(AND(D492="Decisión / selección del cliente",K492&lt;&gt;"Sí"),"DECISIÓN DEL CLIENTE - SIN VISTO BUENO ESCRITO; ","")&amp;IF(AND(D492="Material en espera",N(M492)=0),"MATERIAL EN ESPERA - SIN NUEVA FECHA; ","")&amp;IF(AND(N492="Sí",O492=""),"FALTA ORDEN DE CAMBIO - SIN NÚM.; ","")&amp;IF(F492="","DÍAS PERDIDOS EN BLANCO; ","")&amp;IF(AND(N(B492)&gt;0,C492="",TODAY()-N(B492)&gt;N('Ajustes'!$B$3)),"ABIERTO - SIN FECHA DE FIN; ","")="","",LEFT(IF(A492="","SIN OBRA; ",IF(COUNTIF('Obras'!$A$2:$A$51,A492)=0,"OBRA NO ESTÁ EN OBRAS; ",""))&amp;IF(N(B492)=0,"SIN FECHA DE INICIO; ","")&amp;IF(D492="","SIN CAUSA; ","")&amp;IF(OR(H492&lt;&gt;"Sí",NOT(OR(J492="Correo",J492="Mensaje de texto",J492="Carta",J492="Aplicación / portal"))),"SIN AVISO POR ESCRITO AL CLIENTE; ","")&amp;IF(AND(N(B492)&gt;0,N(I492)&gt;0,N(I492)-N(B492)&gt;N('Ajustes'!$B$2)),"AVISO DESPUÉS DE AJUSTES; ","")&amp;IF(AND(D492="Decisión / selección del cliente",K492&lt;&gt;"Sí"),"DECISIÓN DEL CLIENTE - SIN VISTO BUENO ESCRITO; ","")&amp;IF(AND(D492="Material en espera",N(M492)=0),"MATERIAL EN ESPERA - SIN NUEVA FECHA; ","")&amp;IF(AND(N492="Sí",O492=""),"FALTA ORDEN DE CAMBIO - SIN NÚM.; ","")&amp;IF(F492="","DÍAS PERDIDOS EN BLANCO; ","")&amp;IF(AND(N(B492)&gt;0,C492="",TODAY()-N(B492)&gt;N('Ajustes'!$B$3)),"ABIERTO - SIN FECHA DE FIN; ",""),LEN(IF(A492="","SIN OBRA; ",IF(COUNTIF('Obras'!$A$2:$A$51,A492)=0,"OBRA NO ESTÁ EN OBRAS; ",""))&amp;IF(N(B492)=0,"SIN FECHA DE INICIO; ","")&amp;IF(D492="","SIN CAUSA; ","")&amp;IF(OR(H492&lt;&gt;"Sí",NOT(OR(J492="Correo",J492="Mensaje de texto",J492="Carta",J492="Aplicación / portal"))),"SIN AVISO POR ESCRITO AL CLIENTE; ","")&amp;IF(AND(N(B492)&gt;0,N(I492)&gt;0,N(I492)-N(B492)&gt;N('Ajustes'!$B$2)),"AVISO DESPUÉS DE AJUSTES; ","")&amp;IF(AND(D492="Decisión / selección del cliente",K492&lt;&gt;"Sí"),"DECISIÓN DEL CLIENTE - SIN VISTO BUENO ESCRITO; ","")&amp;IF(AND(D492="Material en espera",N(M492)=0),"MATERIAL EN ESPERA - SIN NUEVA FECHA; ","")&amp;IF(AND(N492="Sí",O492=""),"FALTA ORDEN DE CAMBIO - SIN NÚM.; ","")&amp;IF(F492="","DÍAS PERDIDOS EN BLANCO; ","")&amp;IF(AND(N(B492)&gt;0,C492="",TODAY()-N(B492)&gt;N('Ajustes'!$B$3)),"ABIERTO - SIN FECHA DE FIN; ",""))-2)))</f>
        <v/>
      </c>
    </row>
    <row r="493">
      <c r="B493" s="7" t="n"/>
      <c r="C493" s="7" t="n"/>
      <c r="E493" s="8" t="n"/>
      <c r="G493" s="8" t="n"/>
      <c r="I493" s="7" t="n"/>
      <c r="M493" s="7" t="n"/>
      <c r="P493" s="9" t="n"/>
      <c r="R493" s="8">
        <f>IF(NOT(OR(A493&lt;&gt;"",B493&lt;&gt;"",E493&lt;&gt;"")),"",IF(IF(A493="","SIN OBRA; ",IF(COUNTIF('Obras'!$A$2:$A$51,A493)=0,"OBRA NO ESTÁ EN OBRAS; ",""))&amp;IF(N(B493)=0,"SIN FECHA DE INICIO; ","")&amp;IF(D493="","SIN CAUSA; ","")&amp;IF(OR(H493&lt;&gt;"Sí",NOT(OR(J493="Correo",J493="Mensaje de texto",J493="Carta",J493="Aplicación / portal"))),"SIN AVISO POR ESCRITO AL CLIENTE; ","")&amp;IF(AND(N(B493)&gt;0,N(I493)&gt;0,N(I493)-N(B493)&gt;N('Ajustes'!$B$2)),"AVISO DESPUÉS DE AJUSTES; ","")&amp;IF(AND(D493="Decisión / selección del cliente",K493&lt;&gt;"Sí"),"DECISIÓN DEL CLIENTE - SIN VISTO BUENO ESCRITO; ","")&amp;IF(AND(D493="Material en espera",N(M493)=0),"MATERIAL EN ESPERA - SIN NUEVA FECHA; ","")&amp;IF(AND(N493="Sí",O493=""),"FALTA ORDEN DE CAMBIO - SIN NÚM.; ","")&amp;IF(F493="","DÍAS PERDIDOS EN BLANCO; ","")&amp;IF(AND(N(B493)&gt;0,C493="",TODAY()-N(B493)&gt;N('Ajustes'!$B$3)),"ABIERTO - SIN FECHA DE FIN; ","")="","",LEFT(IF(A493="","SIN OBRA; ",IF(COUNTIF('Obras'!$A$2:$A$51,A493)=0,"OBRA NO ESTÁ EN OBRAS; ",""))&amp;IF(N(B493)=0,"SIN FECHA DE INICIO; ","")&amp;IF(D493="","SIN CAUSA; ","")&amp;IF(OR(H493&lt;&gt;"Sí",NOT(OR(J493="Correo",J493="Mensaje de texto",J493="Carta",J493="Aplicación / portal"))),"SIN AVISO POR ESCRITO AL CLIENTE; ","")&amp;IF(AND(N(B493)&gt;0,N(I493)&gt;0,N(I493)-N(B493)&gt;N('Ajustes'!$B$2)),"AVISO DESPUÉS DE AJUSTES; ","")&amp;IF(AND(D493="Decisión / selección del cliente",K493&lt;&gt;"Sí"),"DECISIÓN DEL CLIENTE - SIN VISTO BUENO ESCRITO; ","")&amp;IF(AND(D493="Material en espera",N(M493)=0),"MATERIAL EN ESPERA - SIN NUEVA FECHA; ","")&amp;IF(AND(N493="Sí",O493=""),"FALTA ORDEN DE CAMBIO - SIN NÚM.; ","")&amp;IF(F493="","DÍAS PERDIDOS EN BLANCO; ","")&amp;IF(AND(N(B493)&gt;0,C493="",TODAY()-N(B493)&gt;N('Ajustes'!$B$3)),"ABIERTO - SIN FECHA DE FIN; ",""),LEN(IF(A493="","SIN OBRA; ",IF(COUNTIF('Obras'!$A$2:$A$51,A493)=0,"OBRA NO ESTÁ EN OBRAS; ",""))&amp;IF(N(B493)=0,"SIN FECHA DE INICIO; ","")&amp;IF(D493="","SIN CAUSA; ","")&amp;IF(OR(H493&lt;&gt;"Sí",NOT(OR(J493="Correo",J493="Mensaje de texto",J493="Carta",J493="Aplicación / portal"))),"SIN AVISO POR ESCRITO AL CLIENTE; ","")&amp;IF(AND(N(B493)&gt;0,N(I493)&gt;0,N(I493)-N(B493)&gt;N('Ajustes'!$B$2)),"AVISO DESPUÉS DE AJUSTES; ","")&amp;IF(AND(D493="Decisión / selección del cliente",K493&lt;&gt;"Sí"),"DECISIÓN DEL CLIENTE - SIN VISTO BUENO ESCRITO; ","")&amp;IF(AND(D493="Material en espera",N(M493)=0),"MATERIAL EN ESPERA - SIN NUEVA FECHA; ","")&amp;IF(AND(N493="Sí",O493=""),"FALTA ORDEN DE CAMBIO - SIN NÚM.; ","")&amp;IF(F493="","DÍAS PERDIDOS EN BLANCO; ","")&amp;IF(AND(N(B493)&gt;0,C493="",TODAY()-N(B493)&gt;N('Ajustes'!$B$3)),"ABIERTO - SIN FECHA DE FIN; ",""))-2)))</f>
        <v/>
      </c>
    </row>
    <row r="494">
      <c r="B494" s="7" t="n"/>
      <c r="C494" s="7" t="n"/>
      <c r="E494" s="8" t="n"/>
      <c r="G494" s="8" t="n"/>
      <c r="I494" s="7" t="n"/>
      <c r="M494" s="7" t="n"/>
      <c r="P494" s="9" t="n"/>
      <c r="R494" s="8">
        <f>IF(NOT(OR(A494&lt;&gt;"",B494&lt;&gt;"",E494&lt;&gt;"")),"",IF(IF(A494="","SIN OBRA; ",IF(COUNTIF('Obras'!$A$2:$A$51,A494)=0,"OBRA NO ESTÁ EN OBRAS; ",""))&amp;IF(N(B494)=0,"SIN FECHA DE INICIO; ","")&amp;IF(D494="","SIN CAUSA; ","")&amp;IF(OR(H494&lt;&gt;"Sí",NOT(OR(J494="Correo",J494="Mensaje de texto",J494="Carta",J494="Aplicación / portal"))),"SIN AVISO POR ESCRITO AL CLIENTE; ","")&amp;IF(AND(N(B494)&gt;0,N(I494)&gt;0,N(I494)-N(B494)&gt;N('Ajustes'!$B$2)),"AVISO DESPUÉS DE AJUSTES; ","")&amp;IF(AND(D494="Decisión / selección del cliente",K494&lt;&gt;"Sí"),"DECISIÓN DEL CLIENTE - SIN VISTO BUENO ESCRITO; ","")&amp;IF(AND(D494="Material en espera",N(M494)=0),"MATERIAL EN ESPERA - SIN NUEVA FECHA; ","")&amp;IF(AND(N494="Sí",O494=""),"FALTA ORDEN DE CAMBIO - SIN NÚM.; ","")&amp;IF(F494="","DÍAS PERDIDOS EN BLANCO; ","")&amp;IF(AND(N(B494)&gt;0,C494="",TODAY()-N(B494)&gt;N('Ajustes'!$B$3)),"ABIERTO - SIN FECHA DE FIN; ","")="","",LEFT(IF(A494="","SIN OBRA; ",IF(COUNTIF('Obras'!$A$2:$A$51,A494)=0,"OBRA NO ESTÁ EN OBRAS; ",""))&amp;IF(N(B494)=0,"SIN FECHA DE INICIO; ","")&amp;IF(D494="","SIN CAUSA; ","")&amp;IF(OR(H494&lt;&gt;"Sí",NOT(OR(J494="Correo",J494="Mensaje de texto",J494="Carta",J494="Aplicación / portal"))),"SIN AVISO POR ESCRITO AL CLIENTE; ","")&amp;IF(AND(N(B494)&gt;0,N(I494)&gt;0,N(I494)-N(B494)&gt;N('Ajustes'!$B$2)),"AVISO DESPUÉS DE AJUSTES; ","")&amp;IF(AND(D494="Decisión / selección del cliente",K494&lt;&gt;"Sí"),"DECISIÓN DEL CLIENTE - SIN VISTO BUENO ESCRITO; ","")&amp;IF(AND(D494="Material en espera",N(M494)=0),"MATERIAL EN ESPERA - SIN NUEVA FECHA; ","")&amp;IF(AND(N494="Sí",O494=""),"FALTA ORDEN DE CAMBIO - SIN NÚM.; ","")&amp;IF(F494="","DÍAS PERDIDOS EN BLANCO; ","")&amp;IF(AND(N(B494)&gt;0,C494="",TODAY()-N(B494)&gt;N('Ajustes'!$B$3)),"ABIERTO - SIN FECHA DE FIN; ",""),LEN(IF(A494="","SIN OBRA; ",IF(COUNTIF('Obras'!$A$2:$A$51,A494)=0,"OBRA NO ESTÁ EN OBRAS; ",""))&amp;IF(N(B494)=0,"SIN FECHA DE INICIO; ","")&amp;IF(D494="","SIN CAUSA; ","")&amp;IF(OR(H494&lt;&gt;"Sí",NOT(OR(J494="Correo",J494="Mensaje de texto",J494="Carta",J494="Aplicación / portal"))),"SIN AVISO POR ESCRITO AL CLIENTE; ","")&amp;IF(AND(N(B494)&gt;0,N(I494)&gt;0,N(I494)-N(B494)&gt;N('Ajustes'!$B$2)),"AVISO DESPUÉS DE AJUSTES; ","")&amp;IF(AND(D494="Decisión / selección del cliente",K494&lt;&gt;"Sí"),"DECISIÓN DEL CLIENTE - SIN VISTO BUENO ESCRITO; ","")&amp;IF(AND(D494="Material en espera",N(M494)=0),"MATERIAL EN ESPERA - SIN NUEVA FECHA; ","")&amp;IF(AND(N494="Sí",O494=""),"FALTA ORDEN DE CAMBIO - SIN NÚM.; ","")&amp;IF(F494="","DÍAS PERDIDOS EN BLANCO; ","")&amp;IF(AND(N(B494)&gt;0,C494="",TODAY()-N(B494)&gt;N('Ajustes'!$B$3)),"ABIERTO - SIN FECHA DE FIN; ",""))-2)))</f>
        <v/>
      </c>
    </row>
    <row r="495">
      <c r="B495" s="7" t="n"/>
      <c r="C495" s="7" t="n"/>
      <c r="E495" s="8" t="n"/>
      <c r="G495" s="8" t="n"/>
      <c r="I495" s="7" t="n"/>
      <c r="M495" s="7" t="n"/>
      <c r="P495" s="9" t="n"/>
      <c r="R495" s="8">
        <f>IF(NOT(OR(A495&lt;&gt;"",B495&lt;&gt;"",E495&lt;&gt;"")),"",IF(IF(A495="","SIN OBRA; ",IF(COUNTIF('Obras'!$A$2:$A$51,A495)=0,"OBRA NO ESTÁ EN OBRAS; ",""))&amp;IF(N(B495)=0,"SIN FECHA DE INICIO; ","")&amp;IF(D495="","SIN CAUSA; ","")&amp;IF(OR(H495&lt;&gt;"Sí",NOT(OR(J495="Correo",J495="Mensaje de texto",J495="Carta",J495="Aplicación / portal"))),"SIN AVISO POR ESCRITO AL CLIENTE; ","")&amp;IF(AND(N(B495)&gt;0,N(I495)&gt;0,N(I495)-N(B495)&gt;N('Ajustes'!$B$2)),"AVISO DESPUÉS DE AJUSTES; ","")&amp;IF(AND(D495="Decisión / selección del cliente",K495&lt;&gt;"Sí"),"DECISIÓN DEL CLIENTE - SIN VISTO BUENO ESCRITO; ","")&amp;IF(AND(D495="Material en espera",N(M495)=0),"MATERIAL EN ESPERA - SIN NUEVA FECHA; ","")&amp;IF(AND(N495="Sí",O495=""),"FALTA ORDEN DE CAMBIO - SIN NÚM.; ","")&amp;IF(F495="","DÍAS PERDIDOS EN BLANCO; ","")&amp;IF(AND(N(B495)&gt;0,C495="",TODAY()-N(B495)&gt;N('Ajustes'!$B$3)),"ABIERTO - SIN FECHA DE FIN; ","")="","",LEFT(IF(A495="","SIN OBRA; ",IF(COUNTIF('Obras'!$A$2:$A$51,A495)=0,"OBRA NO ESTÁ EN OBRAS; ",""))&amp;IF(N(B495)=0,"SIN FECHA DE INICIO; ","")&amp;IF(D495="","SIN CAUSA; ","")&amp;IF(OR(H495&lt;&gt;"Sí",NOT(OR(J495="Correo",J495="Mensaje de texto",J495="Carta",J495="Aplicación / portal"))),"SIN AVISO POR ESCRITO AL CLIENTE; ","")&amp;IF(AND(N(B495)&gt;0,N(I495)&gt;0,N(I495)-N(B495)&gt;N('Ajustes'!$B$2)),"AVISO DESPUÉS DE AJUSTES; ","")&amp;IF(AND(D495="Decisión / selección del cliente",K495&lt;&gt;"Sí"),"DECISIÓN DEL CLIENTE - SIN VISTO BUENO ESCRITO; ","")&amp;IF(AND(D495="Material en espera",N(M495)=0),"MATERIAL EN ESPERA - SIN NUEVA FECHA; ","")&amp;IF(AND(N495="Sí",O495=""),"FALTA ORDEN DE CAMBIO - SIN NÚM.; ","")&amp;IF(F495="","DÍAS PERDIDOS EN BLANCO; ","")&amp;IF(AND(N(B495)&gt;0,C495="",TODAY()-N(B495)&gt;N('Ajustes'!$B$3)),"ABIERTO - SIN FECHA DE FIN; ",""),LEN(IF(A495="","SIN OBRA; ",IF(COUNTIF('Obras'!$A$2:$A$51,A495)=0,"OBRA NO ESTÁ EN OBRAS; ",""))&amp;IF(N(B495)=0,"SIN FECHA DE INICIO; ","")&amp;IF(D495="","SIN CAUSA; ","")&amp;IF(OR(H495&lt;&gt;"Sí",NOT(OR(J495="Correo",J495="Mensaje de texto",J495="Carta",J495="Aplicación / portal"))),"SIN AVISO POR ESCRITO AL CLIENTE; ","")&amp;IF(AND(N(B495)&gt;0,N(I495)&gt;0,N(I495)-N(B495)&gt;N('Ajustes'!$B$2)),"AVISO DESPUÉS DE AJUSTES; ","")&amp;IF(AND(D495="Decisión / selección del cliente",K495&lt;&gt;"Sí"),"DECISIÓN DEL CLIENTE - SIN VISTO BUENO ESCRITO; ","")&amp;IF(AND(D495="Material en espera",N(M495)=0),"MATERIAL EN ESPERA - SIN NUEVA FECHA; ","")&amp;IF(AND(N495="Sí",O495=""),"FALTA ORDEN DE CAMBIO - SIN NÚM.; ","")&amp;IF(F495="","DÍAS PERDIDOS EN BLANCO; ","")&amp;IF(AND(N(B495)&gt;0,C495="",TODAY()-N(B495)&gt;N('Ajustes'!$B$3)),"ABIERTO - SIN FECHA DE FIN; ",""))-2)))</f>
        <v/>
      </c>
    </row>
    <row r="496">
      <c r="B496" s="7" t="n"/>
      <c r="C496" s="7" t="n"/>
      <c r="E496" s="8" t="n"/>
      <c r="G496" s="8" t="n"/>
      <c r="I496" s="7" t="n"/>
      <c r="M496" s="7" t="n"/>
      <c r="P496" s="9" t="n"/>
      <c r="R496" s="8">
        <f>IF(NOT(OR(A496&lt;&gt;"",B496&lt;&gt;"",E496&lt;&gt;"")),"",IF(IF(A496="","SIN OBRA; ",IF(COUNTIF('Obras'!$A$2:$A$51,A496)=0,"OBRA NO ESTÁ EN OBRAS; ",""))&amp;IF(N(B496)=0,"SIN FECHA DE INICIO; ","")&amp;IF(D496="","SIN CAUSA; ","")&amp;IF(OR(H496&lt;&gt;"Sí",NOT(OR(J496="Correo",J496="Mensaje de texto",J496="Carta",J496="Aplicación / portal"))),"SIN AVISO POR ESCRITO AL CLIENTE; ","")&amp;IF(AND(N(B496)&gt;0,N(I496)&gt;0,N(I496)-N(B496)&gt;N('Ajustes'!$B$2)),"AVISO DESPUÉS DE AJUSTES; ","")&amp;IF(AND(D496="Decisión / selección del cliente",K496&lt;&gt;"Sí"),"DECISIÓN DEL CLIENTE - SIN VISTO BUENO ESCRITO; ","")&amp;IF(AND(D496="Material en espera",N(M496)=0),"MATERIAL EN ESPERA - SIN NUEVA FECHA; ","")&amp;IF(AND(N496="Sí",O496=""),"FALTA ORDEN DE CAMBIO - SIN NÚM.; ","")&amp;IF(F496="","DÍAS PERDIDOS EN BLANCO; ","")&amp;IF(AND(N(B496)&gt;0,C496="",TODAY()-N(B496)&gt;N('Ajustes'!$B$3)),"ABIERTO - SIN FECHA DE FIN; ","")="","",LEFT(IF(A496="","SIN OBRA; ",IF(COUNTIF('Obras'!$A$2:$A$51,A496)=0,"OBRA NO ESTÁ EN OBRAS; ",""))&amp;IF(N(B496)=0,"SIN FECHA DE INICIO; ","")&amp;IF(D496="","SIN CAUSA; ","")&amp;IF(OR(H496&lt;&gt;"Sí",NOT(OR(J496="Correo",J496="Mensaje de texto",J496="Carta",J496="Aplicación / portal"))),"SIN AVISO POR ESCRITO AL CLIENTE; ","")&amp;IF(AND(N(B496)&gt;0,N(I496)&gt;0,N(I496)-N(B496)&gt;N('Ajustes'!$B$2)),"AVISO DESPUÉS DE AJUSTES; ","")&amp;IF(AND(D496="Decisión / selección del cliente",K496&lt;&gt;"Sí"),"DECISIÓN DEL CLIENTE - SIN VISTO BUENO ESCRITO; ","")&amp;IF(AND(D496="Material en espera",N(M496)=0),"MATERIAL EN ESPERA - SIN NUEVA FECHA; ","")&amp;IF(AND(N496="Sí",O496=""),"FALTA ORDEN DE CAMBIO - SIN NÚM.; ","")&amp;IF(F496="","DÍAS PERDIDOS EN BLANCO; ","")&amp;IF(AND(N(B496)&gt;0,C496="",TODAY()-N(B496)&gt;N('Ajustes'!$B$3)),"ABIERTO - SIN FECHA DE FIN; ",""),LEN(IF(A496="","SIN OBRA; ",IF(COUNTIF('Obras'!$A$2:$A$51,A496)=0,"OBRA NO ESTÁ EN OBRAS; ",""))&amp;IF(N(B496)=0,"SIN FECHA DE INICIO; ","")&amp;IF(D496="","SIN CAUSA; ","")&amp;IF(OR(H496&lt;&gt;"Sí",NOT(OR(J496="Correo",J496="Mensaje de texto",J496="Carta",J496="Aplicación / portal"))),"SIN AVISO POR ESCRITO AL CLIENTE; ","")&amp;IF(AND(N(B496)&gt;0,N(I496)&gt;0,N(I496)-N(B496)&gt;N('Ajustes'!$B$2)),"AVISO DESPUÉS DE AJUSTES; ","")&amp;IF(AND(D496="Decisión / selección del cliente",K496&lt;&gt;"Sí"),"DECISIÓN DEL CLIENTE - SIN VISTO BUENO ESCRITO; ","")&amp;IF(AND(D496="Material en espera",N(M496)=0),"MATERIAL EN ESPERA - SIN NUEVA FECHA; ","")&amp;IF(AND(N496="Sí",O496=""),"FALTA ORDEN DE CAMBIO - SIN NÚM.; ","")&amp;IF(F496="","DÍAS PERDIDOS EN BLANCO; ","")&amp;IF(AND(N(B496)&gt;0,C496="",TODAY()-N(B496)&gt;N('Ajustes'!$B$3)),"ABIERTO - SIN FECHA DE FIN; ",""))-2)))</f>
        <v/>
      </c>
    </row>
    <row r="497">
      <c r="B497" s="7" t="n"/>
      <c r="C497" s="7" t="n"/>
      <c r="E497" s="8" t="n"/>
      <c r="G497" s="8" t="n"/>
      <c r="I497" s="7" t="n"/>
      <c r="M497" s="7" t="n"/>
      <c r="P497" s="9" t="n"/>
      <c r="R497" s="8">
        <f>IF(NOT(OR(A497&lt;&gt;"",B497&lt;&gt;"",E497&lt;&gt;"")),"",IF(IF(A497="","SIN OBRA; ",IF(COUNTIF('Obras'!$A$2:$A$51,A497)=0,"OBRA NO ESTÁ EN OBRAS; ",""))&amp;IF(N(B497)=0,"SIN FECHA DE INICIO; ","")&amp;IF(D497="","SIN CAUSA; ","")&amp;IF(OR(H497&lt;&gt;"Sí",NOT(OR(J497="Correo",J497="Mensaje de texto",J497="Carta",J497="Aplicación / portal"))),"SIN AVISO POR ESCRITO AL CLIENTE; ","")&amp;IF(AND(N(B497)&gt;0,N(I497)&gt;0,N(I497)-N(B497)&gt;N('Ajustes'!$B$2)),"AVISO DESPUÉS DE AJUSTES; ","")&amp;IF(AND(D497="Decisión / selección del cliente",K497&lt;&gt;"Sí"),"DECISIÓN DEL CLIENTE - SIN VISTO BUENO ESCRITO; ","")&amp;IF(AND(D497="Material en espera",N(M497)=0),"MATERIAL EN ESPERA - SIN NUEVA FECHA; ","")&amp;IF(AND(N497="Sí",O497=""),"FALTA ORDEN DE CAMBIO - SIN NÚM.; ","")&amp;IF(F497="","DÍAS PERDIDOS EN BLANCO; ","")&amp;IF(AND(N(B497)&gt;0,C497="",TODAY()-N(B497)&gt;N('Ajustes'!$B$3)),"ABIERTO - SIN FECHA DE FIN; ","")="","",LEFT(IF(A497="","SIN OBRA; ",IF(COUNTIF('Obras'!$A$2:$A$51,A497)=0,"OBRA NO ESTÁ EN OBRAS; ",""))&amp;IF(N(B497)=0,"SIN FECHA DE INICIO; ","")&amp;IF(D497="","SIN CAUSA; ","")&amp;IF(OR(H497&lt;&gt;"Sí",NOT(OR(J497="Correo",J497="Mensaje de texto",J497="Carta",J497="Aplicación / portal"))),"SIN AVISO POR ESCRITO AL CLIENTE; ","")&amp;IF(AND(N(B497)&gt;0,N(I497)&gt;0,N(I497)-N(B497)&gt;N('Ajustes'!$B$2)),"AVISO DESPUÉS DE AJUSTES; ","")&amp;IF(AND(D497="Decisión / selección del cliente",K497&lt;&gt;"Sí"),"DECISIÓN DEL CLIENTE - SIN VISTO BUENO ESCRITO; ","")&amp;IF(AND(D497="Material en espera",N(M497)=0),"MATERIAL EN ESPERA - SIN NUEVA FECHA; ","")&amp;IF(AND(N497="Sí",O497=""),"FALTA ORDEN DE CAMBIO - SIN NÚM.; ","")&amp;IF(F497="","DÍAS PERDIDOS EN BLANCO; ","")&amp;IF(AND(N(B497)&gt;0,C497="",TODAY()-N(B497)&gt;N('Ajustes'!$B$3)),"ABIERTO - SIN FECHA DE FIN; ",""),LEN(IF(A497="","SIN OBRA; ",IF(COUNTIF('Obras'!$A$2:$A$51,A497)=0,"OBRA NO ESTÁ EN OBRAS; ",""))&amp;IF(N(B497)=0,"SIN FECHA DE INICIO; ","")&amp;IF(D497="","SIN CAUSA; ","")&amp;IF(OR(H497&lt;&gt;"Sí",NOT(OR(J497="Correo",J497="Mensaje de texto",J497="Carta",J497="Aplicación / portal"))),"SIN AVISO POR ESCRITO AL CLIENTE; ","")&amp;IF(AND(N(B497)&gt;0,N(I497)&gt;0,N(I497)-N(B497)&gt;N('Ajustes'!$B$2)),"AVISO DESPUÉS DE AJUSTES; ","")&amp;IF(AND(D497="Decisión / selección del cliente",K497&lt;&gt;"Sí"),"DECISIÓN DEL CLIENTE - SIN VISTO BUENO ESCRITO; ","")&amp;IF(AND(D497="Material en espera",N(M497)=0),"MATERIAL EN ESPERA - SIN NUEVA FECHA; ","")&amp;IF(AND(N497="Sí",O497=""),"FALTA ORDEN DE CAMBIO - SIN NÚM.; ","")&amp;IF(F497="","DÍAS PERDIDOS EN BLANCO; ","")&amp;IF(AND(N(B497)&gt;0,C497="",TODAY()-N(B497)&gt;N('Ajustes'!$B$3)),"ABIERTO - SIN FECHA DE FIN; ",""))-2)))</f>
        <v/>
      </c>
    </row>
    <row r="498">
      <c r="B498" s="7" t="n"/>
      <c r="C498" s="7" t="n"/>
      <c r="E498" s="8" t="n"/>
      <c r="G498" s="8" t="n"/>
      <c r="I498" s="7" t="n"/>
      <c r="M498" s="7" t="n"/>
      <c r="P498" s="9" t="n"/>
      <c r="R498" s="8">
        <f>IF(NOT(OR(A498&lt;&gt;"",B498&lt;&gt;"",E498&lt;&gt;"")),"",IF(IF(A498="","SIN OBRA; ",IF(COUNTIF('Obras'!$A$2:$A$51,A498)=0,"OBRA NO ESTÁ EN OBRAS; ",""))&amp;IF(N(B498)=0,"SIN FECHA DE INICIO; ","")&amp;IF(D498="","SIN CAUSA; ","")&amp;IF(OR(H498&lt;&gt;"Sí",NOT(OR(J498="Correo",J498="Mensaje de texto",J498="Carta",J498="Aplicación / portal"))),"SIN AVISO POR ESCRITO AL CLIENTE; ","")&amp;IF(AND(N(B498)&gt;0,N(I498)&gt;0,N(I498)-N(B498)&gt;N('Ajustes'!$B$2)),"AVISO DESPUÉS DE AJUSTES; ","")&amp;IF(AND(D498="Decisión / selección del cliente",K498&lt;&gt;"Sí"),"DECISIÓN DEL CLIENTE - SIN VISTO BUENO ESCRITO; ","")&amp;IF(AND(D498="Material en espera",N(M498)=0),"MATERIAL EN ESPERA - SIN NUEVA FECHA; ","")&amp;IF(AND(N498="Sí",O498=""),"FALTA ORDEN DE CAMBIO - SIN NÚM.; ","")&amp;IF(F498="","DÍAS PERDIDOS EN BLANCO; ","")&amp;IF(AND(N(B498)&gt;0,C498="",TODAY()-N(B498)&gt;N('Ajustes'!$B$3)),"ABIERTO - SIN FECHA DE FIN; ","")="","",LEFT(IF(A498="","SIN OBRA; ",IF(COUNTIF('Obras'!$A$2:$A$51,A498)=0,"OBRA NO ESTÁ EN OBRAS; ",""))&amp;IF(N(B498)=0,"SIN FECHA DE INICIO; ","")&amp;IF(D498="","SIN CAUSA; ","")&amp;IF(OR(H498&lt;&gt;"Sí",NOT(OR(J498="Correo",J498="Mensaje de texto",J498="Carta",J498="Aplicación / portal"))),"SIN AVISO POR ESCRITO AL CLIENTE; ","")&amp;IF(AND(N(B498)&gt;0,N(I498)&gt;0,N(I498)-N(B498)&gt;N('Ajustes'!$B$2)),"AVISO DESPUÉS DE AJUSTES; ","")&amp;IF(AND(D498="Decisión / selección del cliente",K498&lt;&gt;"Sí"),"DECISIÓN DEL CLIENTE - SIN VISTO BUENO ESCRITO; ","")&amp;IF(AND(D498="Material en espera",N(M498)=0),"MATERIAL EN ESPERA - SIN NUEVA FECHA; ","")&amp;IF(AND(N498="Sí",O498=""),"FALTA ORDEN DE CAMBIO - SIN NÚM.; ","")&amp;IF(F498="","DÍAS PERDIDOS EN BLANCO; ","")&amp;IF(AND(N(B498)&gt;0,C498="",TODAY()-N(B498)&gt;N('Ajustes'!$B$3)),"ABIERTO - SIN FECHA DE FIN; ",""),LEN(IF(A498="","SIN OBRA; ",IF(COUNTIF('Obras'!$A$2:$A$51,A498)=0,"OBRA NO ESTÁ EN OBRAS; ",""))&amp;IF(N(B498)=0,"SIN FECHA DE INICIO; ","")&amp;IF(D498="","SIN CAUSA; ","")&amp;IF(OR(H498&lt;&gt;"Sí",NOT(OR(J498="Correo",J498="Mensaje de texto",J498="Carta",J498="Aplicación / portal"))),"SIN AVISO POR ESCRITO AL CLIENTE; ","")&amp;IF(AND(N(B498)&gt;0,N(I498)&gt;0,N(I498)-N(B498)&gt;N('Ajustes'!$B$2)),"AVISO DESPUÉS DE AJUSTES; ","")&amp;IF(AND(D498="Decisión / selección del cliente",K498&lt;&gt;"Sí"),"DECISIÓN DEL CLIENTE - SIN VISTO BUENO ESCRITO; ","")&amp;IF(AND(D498="Material en espera",N(M498)=0),"MATERIAL EN ESPERA - SIN NUEVA FECHA; ","")&amp;IF(AND(N498="Sí",O498=""),"FALTA ORDEN DE CAMBIO - SIN NÚM.; ","")&amp;IF(F498="","DÍAS PERDIDOS EN BLANCO; ","")&amp;IF(AND(N(B498)&gt;0,C498="",TODAY()-N(B498)&gt;N('Ajustes'!$B$3)),"ABIERTO - SIN FECHA DE FIN; ",""))-2)))</f>
        <v/>
      </c>
    </row>
    <row r="499">
      <c r="B499" s="7" t="n"/>
      <c r="C499" s="7" t="n"/>
      <c r="E499" s="8" t="n"/>
      <c r="G499" s="8" t="n"/>
      <c r="I499" s="7" t="n"/>
      <c r="M499" s="7" t="n"/>
      <c r="P499" s="9" t="n"/>
      <c r="R499" s="8">
        <f>IF(NOT(OR(A499&lt;&gt;"",B499&lt;&gt;"",E499&lt;&gt;"")),"",IF(IF(A499="","SIN OBRA; ",IF(COUNTIF('Obras'!$A$2:$A$51,A499)=0,"OBRA NO ESTÁ EN OBRAS; ",""))&amp;IF(N(B499)=0,"SIN FECHA DE INICIO; ","")&amp;IF(D499="","SIN CAUSA; ","")&amp;IF(OR(H499&lt;&gt;"Sí",NOT(OR(J499="Correo",J499="Mensaje de texto",J499="Carta",J499="Aplicación / portal"))),"SIN AVISO POR ESCRITO AL CLIENTE; ","")&amp;IF(AND(N(B499)&gt;0,N(I499)&gt;0,N(I499)-N(B499)&gt;N('Ajustes'!$B$2)),"AVISO DESPUÉS DE AJUSTES; ","")&amp;IF(AND(D499="Decisión / selección del cliente",K499&lt;&gt;"Sí"),"DECISIÓN DEL CLIENTE - SIN VISTO BUENO ESCRITO; ","")&amp;IF(AND(D499="Material en espera",N(M499)=0),"MATERIAL EN ESPERA - SIN NUEVA FECHA; ","")&amp;IF(AND(N499="Sí",O499=""),"FALTA ORDEN DE CAMBIO - SIN NÚM.; ","")&amp;IF(F499="","DÍAS PERDIDOS EN BLANCO; ","")&amp;IF(AND(N(B499)&gt;0,C499="",TODAY()-N(B499)&gt;N('Ajustes'!$B$3)),"ABIERTO - SIN FECHA DE FIN; ","")="","",LEFT(IF(A499="","SIN OBRA; ",IF(COUNTIF('Obras'!$A$2:$A$51,A499)=0,"OBRA NO ESTÁ EN OBRAS; ",""))&amp;IF(N(B499)=0,"SIN FECHA DE INICIO; ","")&amp;IF(D499="","SIN CAUSA; ","")&amp;IF(OR(H499&lt;&gt;"Sí",NOT(OR(J499="Correo",J499="Mensaje de texto",J499="Carta",J499="Aplicación / portal"))),"SIN AVISO POR ESCRITO AL CLIENTE; ","")&amp;IF(AND(N(B499)&gt;0,N(I499)&gt;0,N(I499)-N(B499)&gt;N('Ajustes'!$B$2)),"AVISO DESPUÉS DE AJUSTES; ","")&amp;IF(AND(D499="Decisión / selección del cliente",K499&lt;&gt;"Sí"),"DECISIÓN DEL CLIENTE - SIN VISTO BUENO ESCRITO; ","")&amp;IF(AND(D499="Material en espera",N(M499)=0),"MATERIAL EN ESPERA - SIN NUEVA FECHA; ","")&amp;IF(AND(N499="Sí",O499=""),"FALTA ORDEN DE CAMBIO - SIN NÚM.; ","")&amp;IF(F499="","DÍAS PERDIDOS EN BLANCO; ","")&amp;IF(AND(N(B499)&gt;0,C499="",TODAY()-N(B499)&gt;N('Ajustes'!$B$3)),"ABIERTO - SIN FECHA DE FIN; ",""),LEN(IF(A499="","SIN OBRA; ",IF(COUNTIF('Obras'!$A$2:$A$51,A499)=0,"OBRA NO ESTÁ EN OBRAS; ",""))&amp;IF(N(B499)=0,"SIN FECHA DE INICIO; ","")&amp;IF(D499="","SIN CAUSA; ","")&amp;IF(OR(H499&lt;&gt;"Sí",NOT(OR(J499="Correo",J499="Mensaje de texto",J499="Carta",J499="Aplicación / portal"))),"SIN AVISO POR ESCRITO AL CLIENTE; ","")&amp;IF(AND(N(B499)&gt;0,N(I499)&gt;0,N(I499)-N(B499)&gt;N('Ajustes'!$B$2)),"AVISO DESPUÉS DE AJUSTES; ","")&amp;IF(AND(D499="Decisión / selección del cliente",K499&lt;&gt;"Sí"),"DECISIÓN DEL CLIENTE - SIN VISTO BUENO ESCRITO; ","")&amp;IF(AND(D499="Material en espera",N(M499)=0),"MATERIAL EN ESPERA - SIN NUEVA FECHA; ","")&amp;IF(AND(N499="Sí",O499=""),"FALTA ORDEN DE CAMBIO - SIN NÚM.; ","")&amp;IF(F499="","DÍAS PERDIDOS EN BLANCO; ","")&amp;IF(AND(N(B499)&gt;0,C499="",TODAY()-N(B499)&gt;N('Ajustes'!$B$3)),"ABIERTO - SIN FECHA DE FIN; ",""))-2)))</f>
        <v/>
      </c>
    </row>
    <row r="500">
      <c r="B500" s="7" t="n"/>
      <c r="C500" s="7" t="n"/>
      <c r="E500" s="8" t="n"/>
      <c r="G500" s="8" t="n"/>
      <c r="I500" s="7" t="n"/>
      <c r="M500" s="7" t="n"/>
      <c r="P500" s="9" t="n"/>
      <c r="R500" s="8">
        <f>IF(NOT(OR(A500&lt;&gt;"",B500&lt;&gt;"",E500&lt;&gt;"")),"",IF(IF(A500="","SIN OBRA; ",IF(COUNTIF('Obras'!$A$2:$A$51,A500)=0,"OBRA NO ESTÁ EN OBRAS; ",""))&amp;IF(N(B500)=0,"SIN FECHA DE INICIO; ","")&amp;IF(D500="","SIN CAUSA; ","")&amp;IF(OR(H500&lt;&gt;"Sí",NOT(OR(J500="Correo",J500="Mensaje de texto",J500="Carta",J500="Aplicación / portal"))),"SIN AVISO POR ESCRITO AL CLIENTE; ","")&amp;IF(AND(N(B500)&gt;0,N(I500)&gt;0,N(I500)-N(B500)&gt;N('Ajustes'!$B$2)),"AVISO DESPUÉS DE AJUSTES; ","")&amp;IF(AND(D500="Decisión / selección del cliente",K500&lt;&gt;"Sí"),"DECISIÓN DEL CLIENTE - SIN VISTO BUENO ESCRITO; ","")&amp;IF(AND(D500="Material en espera",N(M500)=0),"MATERIAL EN ESPERA - SIN NUEVA FECHA; ","")&amp;IF(AND(N500="Sí",O500=""),"FALTA ORDEN DE CAMBIO - SIN NÚM.; ","")&amp;IF(F500="","DÍAS PERDIDOS EN BLANCO; ","")&amp;IF(AND(N(B500)&gt;0,C500="",TODAY()-N(B500)&gt;N('Ajustes'!$B$3)),"ABIERTO - SIN FECHA DE FIN; ","")="","",LEFT(IF(A500="","SIN OBRA; ",IF(COUNTIF('Obras'!$A$2:$A$51,A500)=0,"OBRA NO ESTÁ EN OBRAS; ",""))&amp;IF(N(B500)=0,"SIN FECHA DE INICIO; ","")&amp;IF(D500="","SIN CAUSA; ","")&amp;IF(OR(H500&lt;&gt;"Sí",NOT(OR(J500="Correo",J500="Mensaje de texto",J500="Carta",J500="Aplicación / portal"))),"SIN AVISO POR ESCRITO AL CLIENTE; ","")&amp;IF(AND(N(B500)&gt;0,N(I500)&gt;0,N(I500)-N(B500)&gt;N('Ajustes'!$B$2)),"AVISO DESPUÉS DE AJUSTES; ","")&amp;IF(AND(D500="Decisión / selección del cliente",K500&lt;&gt;"Sí"),"DECISIÓN DEL CLIENTE - SIN VISTO BUENO ESCRITO; ","")&amp;IF(AND(D500="Material en espera",N(M500)=0),"MATERIAL EN ESPERA - SIN NUEVA FECHA; ","")&amp;IF(AND(N500="Sí",O500=""),"FALTA ORDEN DE CAMBIO - SIN NÚM.; ","")&amp;IF(F500="","DÍAS PERDIDOS EN BLANCO; ","")&amp;IF(AND(N(B500)&gt;0,C500="",TODAY()-N(B500)&gt;N('Ajustes'!$B$3)),"ABIERTO - SIN FECHA DE FIN; ",""),LEN(IF(A500="","SIN OBRA; ",IF(COUNTIF('Obras'!$A$2:$A$51,A500)=0,"OBRA NO ESTÁ EN OBRAS; ",""))&amp;IF(N(B500)=0,"SIN FECHA DE INICIO; ","")&amp;IF(D500="","SIN CAUSA; ","")&amp;IF(OR(H500&lt;&gt;"Sí",NOT(OR(J500="Correo",J500="Mensaje de texto",J500="Carta",J500="Aplicación / portal"))),"SIN AVISO POR ESCRITO AL CLIENTE; ","")&amp;IF(AND(N(B500)&gt;0,N(I500)&gt;0,N(I500)-N(B500)&gt;N('Ajustes'!$B$2)),"AVISO DESPUÉS DE AJUSTES; ","")&amp;IF(AND(D500="Decisión / selección del cliente",K500&lt;&gt;"Sí"),"DECISIÓN DEL CLIENTE - SIN VISTO BUENO ESCRITO; ","")&amp;IF(AND(D500="Material en espera",N(M500)=0),"MATERIAL EN ESPERA - SIN NUEVA FECHA; ","")&amp;IF(AND(N500="Sí",O500=""),"FALTA ORDEN DE CAMBIO - SIN NÚM.; ","")&amp;IF(F500="","DÍAS PERDIDOS EN BLANCO; ","")&amp;IF(AND(N(B500)&gt;0,C500="",TODAY()-N(B500)&gt;N('Ajustes'!$B$3)),"ABIERTO - SIN FECHA DE FIN; ",""))-2)))</f>
        <v/>
      </c>
    </row>
  </sheetData>
  <autoFilter ref="A1:S500"/>
  <conditionalFormatting sqref="A2:S500">
    <cfRule type="expression" priority="1" dxfId="0" stopIfTrue="1">
      <formula>OR(ISNUMBER(SEARCH("SIN AVISO POR ESCRITO AL CLIENTE",$R2)),ISNUMBER(SEARCH("DECISIÓN DEL CLIENTE - SIN VISTO BUENO ESCRITO",$R2)),ISNUMBER(SEARCH("FALTA ORDEN DE CAMBIO - SIN NÚM.",$R2)))</formula>
    </cfRule>
    <cfRule type="expression" priority="2" dxfId="1" stopIfTrue="1">
      <formula>$R2&lt;&gt;""</formula>
    </cfRule>
    <cfRule type="expression" priority="3" dxfId="2">
      <formula>AND($A2&lt;&gt;"",$R2="")</formula>
    </cfRule>
  </conditionalFormatting>
  <dataValidations count="9">
    <dataValidation sqref="A2:A500" showDropDown="0" showInputMessage="0" showErrorMessage="0" allowBlank="1" type="list">
      <formula1>'Obras'!$A$2:$A$51</formula1>
    </dataValidation>
    <dataValidation sqref="D2:D500" showDropDown="0" showInputMessage="0" showErrorMessage="0" allowBlank="1" type="list">
      <formula1>"Clima,Decisión / selección del cliente,Material en espera,Inspección,Subcontratista no llegó,Orden de cambio,Otra"</formula1>
    </dataValidation>
    <dataValidation sqref="H2:H500" showDropDown="0" showInputMessage="0" showErrorMessage="0" allowBlank="1" type="list">
      <formula1>"Sí,No"</formula1>
    </dataValidation>
    <dataValidation sqref="J2:J500" showDropDown="0" showInputMessage="0" showErrorMessage="0" allowBlank="1" type="list">
      <formula1>"Correo,Mensaje de texto,Carta,Aplicación / portal,Llamada,En persona"</formula1>
    </dataValidation>
    <dataValidation sqref="K2:K500" showDropDown="0" showInputMessage="0" showErrorMessage="0" allowBlank="1" type="list">
      <formula1>"Sí,No,No hace falta"</formula1>
    </dataValidation>
    <dataValidation sqref="L2:L500" showDropDown="0" showInputMessage="0" showErrorMessage="0" allowBlank="1" type="list">
      <formula1>"Sí,No"</formula1>
    </dataValidation>
    <dataValidation sqref="N2:N500" showDropDown="0" showInputMessage="0" showErrorMessage="0" allowBlank="1" type="list">
      <formula1>"Sí,No"</formula1>
    </dataValidation>
    <dataValidation sqref="B2:B500 C2:C500 I2:I500 M2:M500" showDropDown="0" showInputMessage="0" showErrorMessage="0" allowBlank="1" type="date" operator="greaterThan">
      <formula1>36526</formula1>
    </dataValidation>
    <dataValidation sqref="F2:F500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8" customWidth="1" min="2" max="2"/>
    <col width="20" customWidth="1" min="3" max="3"/>
    <col width="12" customWidth="1" min="4" max="4"/>
    <col width="9" customWidth="1" min="5" max="5"/>
    <col width="10" customWidth="1" min="6" max="6"/>
    <col width="11" customWidth="1" min="7" max="7"/>
    <col width="12" customWidth="1" min="8" max="8"/>
    <col width="11" customWidth="1" min="9" max="9"/>
    <col width="30" customWidth="1" min="10" max="10"/>
  </cols>
  <sheetData>
    <row r="1" ht="45" customHeight="1">
      <c r="A1" s="6" t="inlineStr">
        <is>
          <t>Obra</t>
        </is>
      </c>
      <c r="B1" s="6" t="inlineStr">
        <is>
          <t>Cliente</t>
        </is>
      </c>
      <c r="C1" s="6" t="inlineStr">
        <is>
          <t>Dirección</t>
        </is>
      </c>
      <c r="D1" s="6" t="inlineStr">
        <is>
          <t>Estado</t>
        </is>
      </c>
      <c r="E1" s="6" t="inlineStr">
        <is>
          <t>Retrasos</t>
        </is>
      </c>
      <c r="F1" s="6" t="inlineStr">
        <is>
          <t>Retrasos abiertos</t>
        </is>
      </c>
      <c r="G1" s="6" t="inlineStr">
        <is>
          <t>Días perdidos (est.)</t>
        </is>
      </c>
      <c r="H1" s="6" t="inlineStr">
        <is>
          <t>Impacto en costo</t>
        </is>
      </c>
      <c r="I1" s="6" t="inlineStr">
        <is>
          <t>Renglones con alerta</t>
        </is>
      </c>
      <c r="J1" s="6" t="inlineStr">
        <is>
          <t>Notas</t>
        </is>
      </c>
    </row>
    <row r="2">
      <c r="A2" s="10" t="inlineStr">
        <is>
          <t>EJEMPLO cocina Smith (borre este renglón)</t>
        </is>
      </c>
      <c r="B2" t="inlineStr">
        <is>
          <t>Smith</t>
        </is>
      </c>
      <c r="C2" t="inlineStr">
        <is>
          <t>Calle Roble</t>
        </is>
      </c>
      <c r="D2" t="inlineStr">
        <is>
          <t>Activa</t>
        </is>
      </c>
      <c r="E2">
        <f>IF(A2="","",COUNTIF('Registro de retrasos'!$A$2:$A$500,A2))</f>
        <v/>
      </c>
      <c r="F2">
        <f>IF(A2="","",COUNTIFS('Registro de retrasos'!$A$2:$A$500,A2,'Registro de retrasos'!$B$2:$B$500,"&lt;&gt;",'Registro de retrasos'!$C$2:$C$500,""))</f>
        <v/>
      </c>
      <c r="G2">
        <f>IF(A2="","",SUMIF('Registro de retrasos'!$A$2:$A$500,A2,'Registro de retrasos'!$F$2:$F$500))</f>
        <v/>
      </c>
      <c r="H2" s="9">
        <f>IF(A2="","",SUMIF('Registro de retrasos'!$A$2:$A$500,A2,'Registro de retrasos'!$P$2:$P$500))</f>
        <v/>
      </c>
      <c r="I2">
        <f>IF(A2="","",COUNTIFS('Registro de retrasos'!$A$2:$A$500,A2,'Registro de retrasos'!$R$2:$R$500,"?*"))</f>
        <v/>
      </c>
    </row>
    <row r="3">
      <c r="A3" s="10" t="inlineStr">
        <is>
          <t>EJEMPLO ampliación Lee (borre este renglón)</t>
        </is>
      </c>
      <c r="B3" t="inlineStr">
        <is>
          <t>Lee</t>
        </is>
      </c>
      <c r="C3" t="inlineStr">
        <is>
          <t>Camino Pino</t>
        </is>
      </c>
      <c r="D3" t="inlineStr">
        <is>
          <t>Activa</t>
        </is>
      </c>
      <c r="E3">
        <f>IF(A3="","",COUNTIF('Registro de retrasos'!$A$2:$A$500,A3))</f>
        <v/>
      </c>
      <c r="F3">
        <f>IF(A3="","",COUNTIFS('Registro de retrasos'!$A$2:$A$500,A3,'Registro de retrasos'!$B$2:$B$500,"&lt;&gt;",'Registro de retrasos'!$C$2:$C$500,""))</f>
        <v/>
      </c>
      <c r="G3">
        <f>IF(A3="","",SUMIF('Registro de retrasos'!$A$2:$A$500,A3,'Registro de retrasos'!$F$2:$F$500))</f>
        <v/>
      </c>
      <c r="H3" s="9">
        <f>IF(A3="","",SUMIF('Registro de retrasos'!$A$2:$A$500,A3,'Registro de retrasos'!$P$2:$P$500))</f>
        <v/>
      </c>
      <c r="I3">
        <f>IF(A3="","",COUNTIFS('Registro de retrasos'!$A$2:$A$500,A3,'Registro de retrasos'!$R$2:$R$500,"?*"))</f>
        <v/>
      </c>
    </row>
    <row r="4">
      <c r="E4">
        <f>IF(A4="","",COUNTIF('Registro de retrasos'!$A$2:$A$500,A4))</f>
        <v/>
      </c>
      <c r="F4">
        <f>IF(A4="","",COUNTIFS('Registro de retrasos'!$A$2:$A$500,A4,'Registro de retrasos'!$B$2:$B$500,"&lt;&gt;",'Registro de retrasos'!$C$2:$C$500,""))</f>
        <v/>
      </c>
      <c r="G4">
        <f>IF(A4="","",SUMIF('Registro de retrasos'!$A$2:$A$500,A4,'Registro de retrasos'!$F$2:$F$500))</f>
        <v/>
      </c>
      <c r="H4" s="9">
        <f>IF(A4="","",SUMIF('Registro de retrasos'!$A$2:$A$500,A4,'Registro de retrasos'!$P$2:$P$500))</f>
        <v/>
      </c>
      <c r="I4">
        <f>IF(A4="","",COUNTIFS('Registro de retrasos'!$A$2:$A$500,A4,'Registro de retrasos'!$R$2:$R$500,"?*"))</f>
        <v/>
      </c>
    </row>
    <row r="5">
      <c r="E5">
        <f>IF(A5="","",COUNTIF('Registro de retrasos'!$A$2:$A$500,A5))</f>
        <v/>
      </c>
      <c r="F5">
        <f>IF(A5="","",COUNTIFS('Registro de retrasos'!$A$2:$A$500,A5,'Registro de retrasos'!$B$2:$B$500,"&lt;&gt;",'Registro de retrasos'!$C$2:$C$500,""))</f>
        <v/>
      </c>
      <c r="G5">
        <f>IF(A5="","",SUMIF('Registro de retrasos'!$A$2:$A$500,A5,'Registro de retrasos'!$F$2:$F$500))</f>
        <v/>
      </c>
      <c r="H5" s="9">
        <f>IF(A5="","",SUMIF('Registro de retrasos'!$A$2:$A$500,A5,'Registro de retrasos'!$P$2:$P$500))</f>
        <v/>
      </c>
      <c r="I5">
        <f>IF(A5="","",COUNTIFS('Registro de retrasos'!$A$2:$A$500,A5,'Registro de retrasos'!$R$2:$R$500,"?*"))</f>
        <v/>
      </c>
    </row>
    <row r="6">
      <c r="E6">
        <f>IF(A6="","",COUNTIF('Registro de retrasos'!$A$2:$A$500,A6))</f>
        <v/>
      </c>
      <c r="F6">
        <f>IF(A6="","",COUNTIFS('Registro de retrasos'!$A$2:$A$500,A6,'Registro de retrasos'!$B$2:$B$500,"&lt;&gt;",'Registro de retrasos'!$C$2:$C$500,""))</f>
        <v/>
      </c>
      <c r="G6">
        <f>IF(A6="","",SUMIF('Registro de retrasos'!$A$2:$A$500,A6,'Registro de retrasos'!$F$2:$F$500))</f>
        <v/>
      </c>
      <c r="H6" s="9">
        <f>IF(A6="","",SUMIF('Registro de retrasos'!$A$2:$A$500,A6,'Registro de retrasos'!$P$2:$P$500))</f>
        <v/>
      </c>
      <c r="I6">
        <f>IF(A6="","",COUNTIFS('Registro de retrasos'!$A$2:$A$500,A6,'Registro de retrasos'!$R$2:$R$500,"?*"))</f>
        <v/>
      </c>
    </row>
    <row r="7">
      <c r="E7">
        <f>IF(A7="","",COUNTIF('Registro de retrasos'!$A$2:$A$500,A7))</f>
        <v/>
      </c>
      <c r="F7">
        <f>IF(A7="","",COUNTIFS('Registro de retrasos'!$A$2:$A$500,A7,'Registro de retrasos'!$B$2:$B$500,"&lt;&gt;",'Registro de retrasos'!$C$2:$C$500,""))</f>
        <v/>
      </c>
      <c r="G7">
        <f>IF(A7="","",SUMIF('Registro de retrasos'!$A$2:$A$500,A7,'Registro de retrasos'!$F$2:$F$500))</f>
        <v/>
      </c>
      <c r="H7" s="9">
        <f>IF(A7="","",SUMIF('Registro de retrasos'!$A$2:$A$500,A7,'Registro de retrasos'!$P$2:$P$500))</f>
        <v/>
      </c>
      <c r="I7">
        <f>IF(A7="","",COUNTIFS('Registro de retrasos'!$A$2:$A$500,A7,'Registro de retrasos'!$R$2:$R$500,"?*"))</f>
        <v/>
      </c>
    </row>
    <row r="8">
      <c r="E8">
        <f>IF(A8="","",COUNTIF('Registro de retrasos'!$A$2:$A$500,A8))</f>
        <v/>
      </c>
      <c r="F8">
        <f>IF(A8="","",COUNTIFS('Registro de retrasos'!$A$2:$A$500,A8,'Registro de retrasos'!$B$2:$B$500,"&lt;&gt;",'Registro de retrasos'!$C$2:$C$500,""))</f>
        <v/>
      </c>
      <c r="G8">
        <f>IF(A8="","",SUMIF('Registro de retrasos'!$A$2:$A$500,A8,'Registro de retrasos'!$F$2:$F$500))</f>
        <v/>
      </c>
      <c r="H8" s="9">
        <f>IF(A8="","",SUMIF('Registro de retrasos'!$A$2:$A$500,A8,'Registro de retrasos'!$P$2:$P$500))</f>
        <v/>
      </c>
      <c r="I8">
        <f>IF(A8="","",COUNTIFS('Registro de retrasos'!$A$2:$A$500,A8,'Registro de retrasos'!$R$2:$R$500,"?*"))</f>
        <v/>
      </c>
    </row>
    <row r="9">
      <c r="E9">
        <f>IF(A9="","",COUNTIF('Registro de retrasos'!$A$2:$A$500,A9))</f>
        <v/>
      </c>
      <c r="F9">
        <f>IF(A9="","",COUNTIFS('Registro de retrasos'!$A$2:$A$500,A9,'Registro de retrasos'!$B$2:$B$500,"&lt;&gt;",'Registro de retrasos'!$C$2:$C$500,""))</f>
        <v/>
      </c>
      <c r="G9">
        <f>IF(A9="","",SUMIF('Registro de retrasos'!$A$2:$A$500,A9,'Registro de retrasos'!$F$2:$F$500))</f>
        <v/>
      </c>
      <c r="H9" s="9">
        <f>IF(A9="","",SUMIF('Registro de retrasos'!$A$2:$A$500,A9,'Registro de retrasos'!$P$2:$P$500))</f>
        <v/>
      </c>
      <c r="I9">
        <f>IF(A9="","",COUNTIFS('Registro de retrasos'!$A$2:$A$500,A9,'Registro de retrasos'!$R$2:$R$500,"?*"))</f>
        <v/>
      </c>
    </row>
    <row r="10">
      <c r="E10">
        <f>IF(A10="","",COUNTIF('Registro de retrasos'!$A$2:$A$500,A10))</f>
        <v/>
      </c>
      <c r="F10">
        <f>IF(A10="","",COUNTIFS('Registro de retrasos'!$A$2:$A$500,A10,'Registro de retrasos'!$B$2:$B$500,"&lt;&gt;",'Registro de retrasos'!$C$2:$C$500,""))</f>
        <v/>
      </c>
      <c r="G10">
        <f>IF(A10="","",SUMIF('Registro de retrasos'!$A$2:$A$500,A10,'Registro de retrasos'!$F$2:$F$500))</f>
        <v/>
      </c>
      <c r="H10" s="9">
        <f>IF(A10="","",SUMIF('Registro de retrasos'!$A$2:$A$500,A10,'Registro de retrasos'!$P$2:$P$500))</f>
        <v/>
      </c>
      <c r="I10">
        <f>IF(A10="","",COUNTIFS('Registro de retrasos'!$A$2:$A$500,A10,'Registro de retrasos'!$R$2:$R$500,"?*"))</f>
        <v/>
      </c>
    </row>
    <row r="11">
      <c r="E11">
        <f>IF(A11="","",COUNTIF('Registro de retrasos'!$A$2:$A$500,A11))</f>
        <v/>
      </c>
      <c r="F11">
        <f>IF(A11="","",COUNTIFS('Registro de retrasos'!$A$2:$A$500,A11,'Registro de retrasos'!$B$2:$B$500,"&lt;&gt;",'Registro de retrasos'!$C$2:$C$500,""))</f>
        <v/>
      </c>
      <c r="G11">
        <f>IF(A11="","",SUMIF('Registro de retrasos'!$A$2:$A$500,A11,'Registro de retrasos'!$F$2:$F$500))</f>
        <v/>
      </c>
      <c r="H11" s="9">
        <f>IF(A11="","",SUMIF('Registro de retrasos'!$A$2:$A$500,A11,'Registro de retrasos'!$P$2:$P$500))</f>
        <v/>
      </c>
      <c r="I11">
        <f>IF(A11="","",COUNTIFS('Registro de retrasos'!$A$2:$A$500,A11,'Registro de retrasos'!$R$2:$R$500,"?*"))</f>
        <v/>
      </c>
    </row>
    <row r="12">
      <c r="E12">
        <f>IF(A12="","",COUNTIF('Registro de retrasos'!$A$2:$A$500,A12))</f>
        <v/>
      </c>
      <c r="F12">
        <f>IF(A12="","",COUNTIFS('Registro de retrasos'!$A$2:$A$500,A12,'Registro de retrasos'!$B$2:$B$500,"&lt;&gt;",'Registro de retrasos'!$C$2:$C$500,""))</f>
        <v/>
      </c>
      <c r="G12">
        <f>IF(A12="","",SUMIF('Registro de retrasos'!$A$2:$A$500,A12,'Registro de retrasos'!$F$2:$F$500))</f>
        <v/>
      </c>
      <c r="H12" s="9">
        <f>IF(A12="","",SUMIF('Registro de retrasos'!$A$2:$A$500,A12,'Registro de retrasos'!$P$2:$P$500))</f>
        <v/>
      </c>
      <c r="I12">
        <f>IF(A12="","",COUNTIFS('Registro de retrasos'!$A$2:$A$500,A12,'Registro de retrasos'!$R$2:$R$500,"?*"))</f>
        <v/>
      </c>
    </row>
    <row r="13">
      <c r="E13">
        <f>IF(A13="","",COUNTIF('Registro de retrasos'!$A$2:$A$500,A13))</f>
        <v/>
      </c>
      <c r="F13">
        <f>IF(A13="","",COUNTIFS('Registro de retrasos'!$A$2:$A$500,A13,'Registro de retrasos'!$B$2:$B$500,"&lt;&gt;",'Registro de retrasos'!$C$2:$C$500,""))</f>
        <v/>
      </c>
      <c r="G13">
        <f>IF(A13="","",SUMIF('Registro de retrasos'!$A$2:$A$500,A13,'Registro de retrasos'!$F$2:$F$500))</f>
        <v/>
      </c>
      <c r="H13" s="9">
        <f>IF(A13="","",SUMIF('Registro de retrasos'!$A$2:$A$500,A13,'Registro de retrasos'!$P$2:$P$500))</f>
        <v/>
      </c>
      <c r="I13">
        <f>IF(A13="","",COUNTIFS('Registro de retrasos'!$A$2:$A$500,A13,'Registro de retrasos'!$R$2:$R$500,"?*"))</f>
        <v/>
      </c>
    </row>
    <row r="14">
      <c r="E14">
        <f>IF(A14="","",COUNTIF('Registro de retrasos'!$A$2:$A$500,A14))</f>
        <v/>
      </c>
      <c r="F14">
        <f>IF(A14="","",COUNTIFS('Registro de retrasos'!$A$2:$A$500,A14,'Registro de retrasos'!$B$2:$B$500,"&lt;&gt;",'Registro de retrasos'!$C$2:$C$500,""))</f>
        <v/>
      </c>
      <c r="G14">
        <f>IF(A14="","",SUMIF('Registro de retrasos'!$A$2:$A$500,A14,'Registro de retrasos'!$F$2:$F$500))</f>
        <v/>
      </c>
      <c r="H14" s="9">
        <f>IF(A14="","",SUMIF('Registro de retrasos'!$A$2:$A$500,A14,'Registro de retrasos'!$P$2:$P$500))</f>
        <v/>
      </c>
      <c r="I14">
        <f>IF(A14="","",COUNTIFS('Registro de retrasos'!$A$2:$A$500,A14,'Registro de retrasos'!$R$2:$R$500,"?*"))</f>
        <v/>
      </c>
    </row>
    <row r="15">
      <c r="E15">
        <f>IF(A15="","",COUNTIF('Registro de retrasos'!$A$2:$A$500,A15))</f>
        <v/>
      </c>
      <c r="F15">
        <f>IF(A15="","",COUNTIFS('Registro de retrasos'!$A$2:$A$500,A15,'Registro de retrasos'!$B$2:$B$500,"&lt;&gt;",'Registro de retrasos'!$C$2:$C$500,""))</f>
        <v/>
      </c>
      <c r="G15">
        <f>IF(A15="","",SUMIF('Registro de retrasos'!$A$2:$A$500,A15,'Registro de retrasos'!$F$2:$F$500))</f>
        <v/>
      </c>
      <c r="H15" s="9">
        <f>IF(A15="","",SUMIF('Registro de retrasos'!$A$2:$A$500,A15,'Registro de retrasos'!$P$2:$P$500))</f>
        <v/>
      </c>
      <c r="I15">
        <f>IF(A15="","",COUNTIFS('Registro de retrasos'!$A$2:$A$500,A15,'Registro de retrasos'!$R$2:$R$500,"?*"))</f>
        <v/>
      </c>
    </row>
    <row r="16">
      <c r="E16">
        <f>IF(A16="","",COUNTIF('Registro de retrasos'!$A$2:$A$500,A16))</f>
        <v/>
      </c>
      <c r="F16">
        <f>IF(A16="","",COUNTIFS('Registro de retrasos'!$A$2:$A$500,A16,'Registro de retrasos'!$B$2:$B$500,"&lt;&gt;",'Registro de retrasos'!$C$2:$C$500,""))</f>
        <v/>
      </c>
      <c r="G16">
        <f>IF(A16="","",SUMIF('Registro de retrasos'!$A$2:$A$500,A16,'Registro de retrasos'!$F$2:$F$500))</f>
        <v/>
      </c>
      <c r="H16" s="9">
        <f>IF(A16="","",SUMIF('Registro de retrasos'!$A$2:$A$500,A16,'Registro de retrasos'!$P$2:$P$500))</f>
        <v/>
      </c>
      <c r="I16">
        <f>IF(A16="","",COUNTIFS('Registro de retrasos'!$A$2:$A$500,A16,'Registro de retrasos'!$R$2:$R$500,"?*"))</f>
        <v/>
      </c>
    </row>
    <row r="17">
      <c r="E17">
        <f>IF(A17="","",COUNTIF('Registro de retrasos'!$A$2:$A$500,A17))</f>
        <v/>
      </c>
      <c r="F17">
        <f>IF(A17="","",COUNTIFS('Registro de retrasos'!$A$2:$A$500,A17,'Registro de retrasos'!$B$2:$B$500,"&lt;&gt;",'Registro de retrasos'!$C$2:$C$500,""))</f>
        <v/>
      </c>
      <c r="G17">
        <f>IF(A17="","",SUMIF('Registro de retrasos'!$A$2:$A$500,A17,'Registro de retrasos'!$F$2:$F$500))</f>
        <v/>
      </c>
      <c r="H17" s="9">
        <f>IF(A17="","",SUMIF('Registro de retrasos'!$A$2:$A$500,A17,'Registro de retrasos'!$P$2:$P$500))</f>
        <v/>
      </c>
      <c r="I17">
        <f>IF(A17="","",COUNTIFS('Registro de retrasos'!$A$2:$A$500,A17,'Registro de retrasos'!$R$2:$R$500,"?*"))</f>
        <v/>
      </c>
    </row>
    <row r="18">
      <c r="E18">
        <f>IF(A18="","",COUNTIF('Registro de retrasos'!$A$2:$A$500,A18))</f>
        <v/>
      </c>
      <c r="F18">
        <f>IF(A18="","",COUNTIFS('Registro de retrasos'!$A$2:$A$500,A18,'Registro de retrasos'!$B$2:$B$500,"&lt;&gt;",'Registro de retrasos'!$C$2:$C$500,""))</f>
        <v/>
      </c>
      <c r="G18">
        <f>IF(A18="","",SUMIF('Registro de retrasos'!$A$2:$A$500,A18,'Registro de retrasos'!$F$2:$F$500))</f>
        <v/>
      </c>
      <c r="H18" s="9">
        <f>IF(A18="","",SUMIF('Registro de retrasos'!$A$2:$A$500,A18,'Registro de retrasos'!$P$2:$P$500))</f>
        <v/>
      </c>
      <c r="I18">
        <f>IF(A18="","",COUNTIFS('Registro de retrasos'!$A$2:$A$500,A18,'Registro de retrasos'!$R$2:$R$500,"?*"))</f>
        <v/>
      </c>
    </row>
    <row r="19">
      <c r="E19">
        <f>IF(A19="","",COUNTIF('Registro de retrasos'!$A$2:$A$500,A19))</f>
        <v/>
      </c>
      <c r="F19">
        <f>IF(A19="","",COUNTIFS('Registro de retrasos'!$A$2:$A$500,A19,'Registro de retrasos'!$B$2:$B$500,"&lt;&gt;",'Registro de retrasos'!$C$2:$C$500,""))</f>
        <v/>
      </c>
      <c r="G19">
        <f>IF(A19="","",SUMIF('Registro de retrasos'!$A$2:$A$500,A19,'Registro de retrasos'!$F$2:$F$500))</f>
        <v/>
      </c>
      <c r="H19" s="9">
        <f>IF(A19="","",SUMIF('Registro de retrasos'!$A$2:$A$500,A19,'Registro de retrasos'!$P$2:$P$500))</f>
        <v/>
      </c>
      <c r="I19">
        <f>IF(A19="","",COUNTIFS('Registro de retrasos'!$A$2:$A$500,A19,'Registro de retrasos'!$R$2:$R$500,"?*"))</f>
        <v/>
      </c>
    </row>
    <row r="20">
      <c r="E20">
        <f>IF(A20="","",COUNTIF('Registro de retrasos'!$A$2:$A$500,A20))</f>
        <v/>
      </c>
      <c r="F20">
        <f>IF(A20="","",COUNTIFS('Registro de retrasos'!$A$2:$A$500,A20,'Registro de retrasos'!$B$2:$B$500,"&lt;&gt;",'Registro de retrasos'!$C$2:$C$500,""))</f>
        <v/>
      </c>
      <c r="G20">
        <f>IF(A20="","",SUMIF('Registro de retrasos'!$A$2:$A$500,A20,'Registro de retrasos'!$F$2:$F$500))</f>
        <v/>
      </c>
      <c r="H20" s="9">
        <f>IF(A20="","",SUMIF('Registro de retrasos'!$A$2:$A$500,A20,'Registro de retrasos'!$P$2:$P$500))</f>
        <v/>
      </c>
      <c r="I20">
        <f>IF(A20="","",COUNTIFS('Registro de retrasos'!$A$2:$A$500,A20,'Registro de retrasos'!$R$2:$R$500,"?*"))</f>
        <v/>
      </c>
    </row>
    <row r="21">
      <c r="E21">
        <f>IF(A21="","",COUNTIF('Registro de retrasos'!$A$2:$A$500,A21))</f>
        <v/>
      </c>
      <c r="F21">
        <f>IF(A21="","",COUNTIFS('Registro de retrasos'!$A$2:$A$500,A21,'Registro de retrasos'!$B$2:$B$500,"&lt;&gt;",'Registro de retrasos'!$C$2:$C$500,""))</f>
        <v/>
      </c>
      <c r="G21">
        <f>IF(A21="","",SUMIF('Registro de retrasos'!$A$2:$A$500,A21,'Registro de retrasos'!$F$2:$F$500))</f>
        <v/>
      </c>
      <c r="H21" s="9">
        <f>IF(A21="","",SUMIF('Registro de retrasos'!$A$2:$A$500,A21,'Registro de retrasos'!$P$2:$P$500))</f>
        <v/>
      </c>
      <c r="I21">
        <f>IF(A21="","",COUNTIFS('Registro de retrasos'!$A$2:$A$500,A21,'Registro de retrasos'!$R$2:$R$500,"?*"))</f>
        <v/>
      </c>
    </row>
    <row r="22">
      <c r="E22">
        <f>IF(A22="","",COUNTIF('Registro de retrasos'!$A$2:$A$500,A22))</f>
        <v/>
      </c>
      <c r="F22">
        <f>IF(A22="","",COUNTIFS('Registro de retrasos'!$A$2:$A$500,A22,'Registro de retrasos'!$B$2:$B$500,"&lt;&gt;",'Registro de retrasos'!$C$2:$C$500,""))</f>
        <v/>
      </c>
      <c r="G22">
        <f>IF(A22="","",SUMIF('Registro de retrasos'!$A$2:$A$500,A22,'Registro de retrasos'!$F$2:$F$500))</f>
        <v/>
      </c>
      <c r="H22" s="9">
        <f>IF(A22="","",SUMIF('Registro de retrasos'!$A$2:$A$500,A22,'Registro de retrasos'!$P$2:$P$500))</f>
        <v/>
      </c>
      <c r="I22">
        <f>IF(A22="","",COUNTIFS('Registro de retrasos'!$A$2:$A$500,A22,'Registro de retrasos'!$R$2:$R$500,"?*"))</f>
        <v/>
      </c>
    </row>
    <row r="23">
      <c r="E23">
        <f>IF(A23="","",COUNTIF('Registro de retrasos'!$A$2:$A$500,A23))</f>
        <v/>
      </c>
      <c r="F23">
        <f>IF(A23="","",COUNTIFS('Registro de retrasos'!$A$2:$A$500,A23,'Registro de retrasos'!$B$2:$B$500,"&lt;&gt;",'Registro de retrasos'!$C$2:$C$500,""))</f>
        <v/>
      </c>
      <c r="G23">
        <f>IF(A23="","",SUMIF('Registro de retrasos'!$A$2:$A$500,A23,'Registro de retrasos'!$F$2:$F$500))</f>
        <v/>
      </c>
      <c r="H23" s="9">
        <f>IF(A23="","",SUMIF('Registro de retrasos'!$A$2:$A$500,A23,'Registro de retrasos'!$P$2:$P$500))</f>
        <v/>
      </c>
      <c r="I23">
        <f>IF(A23="","",COUNTIFS('Registro de retrasos'!$A$2:$A$500,A23,'Registro de retrasos'!$R$2:$R$500,"?*"))</f>
        <v/>
      </c>
    </row>
    <row r="24">
      <c r="E24">
        <f>IF(A24="","",COUNTIF('Registro de retrasos'!$A$2:$A$500,A24))</f>
        <v/>
      </c>
      <c r="F24">
        <f>IF(A24="","",COUNTIFS('Registro de retrasos'!$A$2:$A$500,A24,'Registro de retrasos'!$B$2:$B$500,"&lt;&gt;",'Registro de retrasos'!$C$2:$C$500,""))</f>
        <v/>
      </c>
      <c r="G24">
        <f>IF(A24="","",SUMIF('Registro de retrasos'!$A$2:$A$500,A24,'Registro de retrasos'!$F$2:$F$500))</f>
        <v/>
      </c>
      <c r="H24" s="9">
        <f>IF(A24="","",SUMIF('Registro de retrasos'!$A$2:$A$500,A24,'Registro de retrasos'!$P$2:$P$500))</f>
        <v/>
      </c>
      <c r="I24">
        <f>IF(A24="","",COUNTIFS('Registro de retrasos'!$A$2:$A$500,A24,'Registro de retrasos'!$R$2:$R$500,"?*"))</f>
        <v/>
      </c>
    </row>
    <row r="25">
      <c r="E25">
        <f>IF(A25="","",COUNTIF('Registro de retrasos'!$A$2:$A$500,A25))</f>
        <v/>
      </c>
      <c r="F25">
        <f>IF(A25="","",COUNTIFS('Registro de retrasos'!$A$2:$A$500,A25,'Registro de retrasos'!$B$2:$B$500,"&lt;&gt;",'Registro de retrasos'!$C$2:$C$500,""))</f>
        <v/>
      </c>
      <c r="G25">
        <f>IF(A25="","",SUMIF('Registro de retrasos'!$A$2:$A$500,A25,'Registro de retrasos'!$F$2:$F$500))</f>
        <v/>
      </c>
      <c r="H25" s="9">
        <f>IF(A25="","",SUMIF('Registro de retrasos'!$A$2:$A$500,A25,'Registro de retrasos'!$P$2:$P$500))</f>
        <v/>
      </c>
      <c r="I25">
        <f>IF(A25="","",COUNTIFS('Registro de retrasos'!$A$2:$A$500,A25,'Registro de retrasos'!$R$2:$R$500,"?*"))</f>
        <v/>
      </c>
    </row>
    <row r="26">
      <c r="E26">
        <f>IF(A26="","",COUNTIF('Registro de retrasos'!$A$2:$A$500,A26))</f>
        <v/>
      </c>
      <c r="F26">
        <f>IF(A26="","",COUNTIFS('Registro de retrasos'!$A$2:$A$500,A26,'Registro de retrasos'!$B$2:$B$500,"&lt;&gt;",'Registro de retrasos'!$C$2:$C$500,""))</f>
        <v/>
      </c>
      <c r="G26">
        <f>IF(A26="","",SUMIF('Registro de retrasos'!$A$2:$A$500,A26,'Registro de retrasos'!$F$2:$F$500))</f>
        <v/>
      </c>
      <c r="H26" s="9">
        <f>IF(A26="","",SUMIF('Registro de retrasos'!$A$2:$A$500,A26,'Registro de retrasos'!$P$2:$P$500))</f>
        <v/>
      </c>
      <c r="I26">
        <f>IF(A26="","",COUNTIFS('Registro de retrasos'!$A$2:$A$500,A26,'Registro de retrasos'!$R$2:$R$500,"?*"))</f>
        <v/>
      </c>
    </row>
    <row r="27">
      <c r="E27">
        <f>IF(A27="","",COUNTIF('Registro de retrasos'!$A$2:$A$500,A27))</f>
        <v/>
      </c>
      <c r="F27">
        <f>IF(A27="","",COUNTIFS('Registro de retrasos'!$A$2:$A$500,A27,'Registro de retrasos'!$B$2:$B$500,"&lt;&gt;",'Registro de retrasos'!$C$2:$C$500,""))</f>
        <v/>
      </c>
      <c r="G27">
        <f>IF(A27="","",SUMIF('Registro de retrasos'!$A$2:$A$500,A27,'Registro de retrasos'!$F$2:$F$500))</f>
        <v/>
      </c>
      <c r="H27" s="9">
        <f>IF(A27="","",SUMIF('Registro de retrasos'!$A$2:$A$500,A27,'Registro de retrasos'!$P$2:$P$500))</f>
        <v/>
      </c>
      <c r="I27">
        <f>IF(A27="","",COUNTIFS('Registro de retrasos'!$A$2:$A$500,A27,'Registro de retrasos'!$R$2:$R$500,"?*"))</f>
        <v/>
      </c>
    </row>
    <row r="28">
      <c r="E28">
        <f>IF(A28="","",COUNTIF('Registro de retrasos'!$A$2:$A$500,A28))</f>
        <v/>
      </c>
      <c r="F28">
        <f>IF(A28="","",COUNTIFS('Registro de retrasos'!$A$2:$A$500,A28,'Registro de retrasos'!$B$2:$B$500,"&lt;&gt;",'Registro de retrasos'!$C$2:$C$500,""))</f>
        <v/>
      </c>
      <c r="G28">
        <f>IF(A28="","",SUMIF('Registro de retrasos'!$A$2:$A$500,A28,'Registro de retrasos'!$F$2:$F$500))</f>
        <v/>
      </c>
      <c r="H28" s="9">
        <f>IF(A28="","",SUMIF('Registro de retrasos'!$A$2:$A$500,A28,'Registro de retrasos'!$P$2:$P$500))</f>
        <v/>
      </c>
      <c r="I28">
        <f>IF(A28="","",COUNTIFS('Registro de retrasos'!$A$2:$A$500,A28,'Registro de retrasos'!$R$2:$R$500,"?*"))</f>
        <v/>
      </c>
    </row>
    <row r="29">
      <c r="E29">
        <f>IF(A29="","",COUNTIF('Registro de retrasos'!$A$2:$A$500,A29))</f>
        <v/>
      </c>
      <c r="F29">
        <f>IF(A29="","",COUNTIFS('Registro de retrasos'!$A$2:$A$500,A29,'Registro de retrasos'!$B$2:$B$500,"&lt;&gt;",'Registro de retrasos'!$C$2:$C$500,""))</f>
        <v/>
      </c>
      <c r="G29">
        <f>IF(A29="","",SUMIF('Registro de retrasos'!$A$2:$A$500,A29,'Registro de retrasos'!$F$2:$F$500))</f>
        <v/>
      </c>
      <c r="H29" s="9">
        <f>IF(A29="","",SUMIF('Registro de retrasos'!$A$2:$A$500,A29,'Registro de retrasos'!$P$2:$P$500))</f>
        <v/>
      </c>
      <c r="I29">
        <f>IF(A29="","",COUNTIFS('Registro de retrasos'!$A$2:$A$500,A29,'Registro de retrasos'!$R$2:$R$500,"?*"))</f>
        <v/>
      </c>
    </row>
    <row r="30">
      <c r="E30">
        <f>IF(A30="","",COUNTIF('Registro de retrasos'!$A$2:$A$500,A30))</f>
        <v/>
      </c>
      <c r="F30">
        <f>IF(A30="","",COUNTIFS('Registro de retrasos'!$A$2:$A$500,A30,'Registro de retrasos'!$B$2:$B$500,"&lt;&gt;",'Registro de retrasos'!$C$2:$C$500,""))</f>
        <v/>
      </c>
      <c r="G30">
        <f>IF(A30="","",SUMIF('Registro de retrasos'!$A$2:$A$500,A30,'Registro de retrasos'!$F$2:$F$500))</f>
        <v/>
      </c>
      <c r="H30" s="9">
        <f>IF(A30="","",SUMIF('Registro de retrasos'!$A$2:$A$500,A30,'Registro de retrasos'!$P$2:$P$500))</f>
        <v/>
      </c>
      <c r="I30">
        <f>IF(A30="","",COUNTIFS('Registro de retrasos'!$A$2:$A$500,A30,'Registro de retrasos'!$R$2:$R$500,"?*"))</f>
        <v/>
      </c>
    </row>
    <row r="31">
      <c r="E31">
        <f>IF(A31="","",COUNTIF('Registro de retrasos'!$A$2:$A$500,A31))</f>
        <v/>
      </c>
      <c r="F31">
        <f>IF(A31="","",COUNTIFS('Registro de retrasos'!$A$2:$A$500,A31,'Registro de retrasos'!$B$2:$B$500,"&lt;&gt;",'Registro de retrasos'!$C$2:$C$500,""))</f>
        <v/>
      </c>
      <c r="G31">
        <f>IF(A31="","",SUMIF('Registro de retrasos'!$A$2:$A$500,A31,'Registro de retrasos'!$F$2:$F$500))</f>
        <v/>
      </c>
      <c r="H31" s="9">
        <f>IF(A31="","",SUMIF('Registro de retrasos'!$A$2:$A$500,A31,'Registro de retrasos'!$P$2:$P$500))</f>
        <v/>
      </c>
      <c r="I31">
        <f>IF(A31="","",COUNTIFS('Registro de retrasos'!$A$2:$A$500,A31,'Registro de retrasos'!$R$2:$R$500,"?*"))</f>
        <v/>
      </c>
    </row>
    <row r="32">
      <c r="E32">
        <f>IF(A32="","",COUNTIF('Registro de retrasos'!$A$2:$A$500,A32))</f>
        <v/>
      </c>
      <c r="F32">
        <f>IF(A32="","",COUNTIFS('Registro de retrasos'!$A$2:$A$500,A32,'Registro de retrasos'!$B$2:$B$500,"&lt;&gt;",'Registro de retrasos'!$C$2:$C$500,""))</f>
        <v/>
      </c>
      <c r="G32">
        <f>IF(A32="","",SUMIF('Registro de retrasos'!$A$2:$A$500,A32,'Registro de retrasos'!$F$2:$F$500))</f>
        <v/>
      </c>
      <c r="H32" s="9">
        <f>IF(A32="","",SUMIF('Registro de retrasos'!$A$2:$A$500,A32,'Registro de retrasos'!$P$2:$P$500))</f>
        <v/>
      </c>
      <c r="I32">
        <f>IF(A32="","",COUNTIFS('Registro de retrasos'!$A$2:$A$500,A32,'Registro de retrasos'!$R$2:$R$500,"?*"))</f>
        <v/>
      </c>
    </row>
    <row r="33">
      <c r="E33">
        <f>IF(A33="","",COUNTIF('Registro de retrasos'!$A$2:$A$500,A33))</f>
        <v/>
      </c>
      <c r="F33">
        <f>IF(A33="","",COUNTIFS('Registro de retrasos'!$A$2:$A$500,A33,'Registro de retrasos'!$B$2:$B$500,"&lt;&gt;",'Registro de retrasos'!$C$2:$C$500,""))</f>
        <v/>
      </c>
      <c r="G33">
        <f>IF(A33="","",SUMIF('Registro de retrasos'!$A$2:$A$500,A33,'Registro de retrasos'!$F$2:$F$500))</f>
        <v/>
      </c>
      <c r="H33" s="9">
        <f>IF(A33="","",SUMIF('Registro de retrasos'!$A$2:$A$500,A33,'Registro de retrasos'!$P$2:$P$500))</f>
        <v/>
      </c>
      <c r="I33">
        <f>IF(A33="","",COUNTIFS('Registro de retrasos'!$A$2:$A$500,A33,'Registro de retrasos'!$R$2:$R$500,"?*"))</f>
        <v/>
      </c>
    </row>
    <row r="34">
      <c r="E34">
        <f>IF(A34="","",COUNTIF('Registro de retrasos'!$A$2:$A$500,A34))</f>
        <v/>
      </c>
      <c r="F34">
        <f>IF(A34="","",COUNTIFS('Registro de retrasos'!$A$2:$A$500,A34,'Registro de retrasos'!$B$2:$B$500,"&lt;&gt;",'Registro de retrasos'!$C$2:$C$500,""))</f>
        <v/>
      </c>
      <c r="G34">
        <f>IF(A34="","",SUMIF('Registro de retrasos'!$A$2:$A$500,A34,'Registro de retrasos'!$F$2:$F$500))</f>
        <v/>
      </c>
      <c r="H34" s="9">
        <f>IF(A34="","",SUMIF('Registro de retrasos'!$A$2:$A$500,A34,'Registro de retrasos'!$P$2:$P$500))</f>
        <v/>
      </c>
      <c r="I34">
        <f>IF(A34="","",COUNTIFS('Registro de retrasos'!$A$2:$A$500,A34,'Registro de retrasos'!$R$2:$R$500,"?*"))</f>
        <v/>
      </c>
    </row>
    <row r="35">
      <c r="E35">
        <f>IF(A35="","",COUNTIF('Registro de retrasos'!$A$2:$A$500,A35))</f>
        <v/>
      </c>
      <c r="F35">
        <f>IF(A35="","",COUNTIFS('Registro de retrasos'!$A$2:$A$500,A35,'Registro de retrasos'!$B$2:$B$500,"&lt;&gt;",'Registro de retrasos'!$C$2:$C$500,""))</f>
        <v/>
      </c>
      <c r="G35">
        <f>IF(A35="","",SUMIF('Registro de retrasos'!$A$2:$A$500,A35,'Registro de retrasos'!$F$2:$F$500))</f>
        <v/>
      </c>
      <c r="H35" s="9">
        <f>IF(A35="","",SUMIF('Registro de retrasos'!$A$2:$A$500,A35,'Registro de retrasos'!$P$2:$P$500))</f>
        <v/>
      </c>
      <c r="I35">
        <f>IF(A35="","",COUNTIFS('Registro de retrasos'!$A$2:$A$500,A35,'Registro de retrasos'!$R$2:$R$500,"?*"))</f>
        <v/>
      </c>
    </row>
    <row r="36">
      <c r="E36">
        <f>IF(A36="","",COUNTIF('Registro de retrasos'!$A$2:$A$500,A36))</f>
        <v/>
      </c>
      <c r="F36">
        <f>IF(A36="","",COUNTIFS('Registro de retrasos'!$A$2:$A$500,A36,'Registro de retrasos'!$B$2:$B$500,"&lt;&gt;",'Registro de retrasos'!$C$2:$C$500,""))</f>
        <v/>
      </c>
      <c r="G36">
        <f>IF(A36="","",SUMIF('Registro de retrasos'!$A$2:$A$500,A36,'Registro de retrasos'!$F$2:$F$500))</f>
        <v/>
      </c>
      <c r="H36" s="9">
        <f>IF(A36="","",SUMIF('Registro de retrasos'!$A$2:$A$500,A36,'Registro de retrasos'!$P$2:$P$500))</f>
        <v/>
      </c>
      <c r="I36">
        <f>IF(A36="","",COUNTIFS('Registro de retrasos'!$A$2:$A$500,A36,'Registro de retrasos'!$R$2:$R$500,"?*"))</f>
        <v/>
      </c>
    </row>
    <row r="37">
      <c r="E37">
        <f>IF(A37="","",COUNTIF('Registro de retrasos'!$A$2:$A$500,A37))</f>
        <v/>
      </c>
      <c r="F37">
        <f>IF(A37="","",COUNTIFS('Registro de retrasos'!$A$2:$A$500,A37,'Registro de retrasos'!$B$2:$B$500,"&lt;&gt;",'Registro de retrasos'!$C$2:$C$500,""))</f>
        <v/>
      </c>
      <c r="G37">
        <f>IF(A37="","",SUMIF('Registro de retrasos'!$A$2:$A$500,A37,'Registro de retrasos'!$F$2:$F$500))</f>
        <v/>
      </c>
      <c r="H37" s="9">
        <f>IF(A37="","",SUMIF('Registro de retrasos'!$A$2:$A$500,A37,'Registro de retrasos'!$P$2:$P$500))</f>
        <v/>
      </c>
      <c r="I37">
        <f>IF(A37="","",COUNTIFS('Registro de retrasos'!$A$2:$A$500,A37,'Registro de retrasos'!$R$2:$R$500,"?*"))</f>
        <v/>
      </c>
    </row>
    <row r="38">
      <c r="E38">
        <f>IF(A38="","",COUNTIF('Registro de retrasos'!$A$2:$A$500,A38))</f>
        <v/>
      </c>
      <c r="F38">
        <f>IF(A38="","",COUNTIFS('Registro de retrasos'!$A$2:$A$500,A38,'Registro de retrasos'!$B$2:$B$500,"&lt;&gt;",'Registro de retrasos'!$C$2:$C$500,""))</f>
        <v/>
      </c>
      <c r="G38">
        <f>IF(A38="","",SUMIF('Registro de retrasos'!$A$2:$A$500,A38,'Registro de retrasos'!$F$2:$F$500))</f>
        <v/>
      </c>
      <c r="H38" s="9">
        <f>IF(A38="","",SUMIF('Registro de retrasos'!$A$2:$A$500,A38,'Registro de retrasos'!$P$2:$P$500))</f>
        <v/>
      </c>
      <c r="I38">
        <f>IF(A38="","",COUNTIFS('Registro de retrasos'!$A$2:$A$500,A38,'Registro de retrasos'!$R$2:$R$500,"?*"))</f>
        <v/>
      </c>
    </row>
    <row r="39">
      <c r="E39">
        <f>IF(A39="","",COUNTIF('Registro de retrasos'!$A$2:$A$500,A39))</f>
        <v/>
      </c>
      <c r="F39">
        <f>IF(A39="","",COUNTIFS('Registro de retrasos'!$A$2:$A$500,A39,'Registro de retrasos'!$B$2:$B$500,"&lt;&gt;",'Registro de retrasos'!$C$2:$C$500,""))</f>
        <v/>
      </c>
      <c r="G39">
        <f>IF(A39="","",SUMIF('Registro de retrasos'!$A$2:$A$500,A39,'Registro de retrasos'!$F$2:$F$500))</f>
        <v/>
      </c>
      <c r="H39" s="9">
        <f>IF(A39="","",SUMIF('Registro de retrasos'!$A$2:$A$500,A39,'Registro de retrasos'!$P$2:$P$500))</f>
        <v/>
      </c>
      <c r="I39">
        <f>IF(A39="","",COUNTIFS('Registro de retrasos'!$A$2:$A$500,A39,'Registro de retrasos'!$R$2:$R$500,"?*"))</f>
        <v/>
      </c>
    </row>
    <row r="40">
      <c r="E40">
        <f>IF(A40="","",COUNTIF('Registro de retrasos'!$A$2:$A$500,A40))</f>
        <v/>
      </c>
      <c r="F40">
        <f>IF(A40="","",COUNTIFS('Registro de retrasos'!$A$2:$A$500,A40,'Registro de retrasos'!$B$2:$B$500,"&lt;&gt;",'Registro de retrasos'!$C$2:$C$500,""))</f>
        <v/>
      </c>
      <c r="G40">
        <f>IF(A40="","",SUMIF('Registro de retrasos'!$A$2:$A$500,A40,'Registro de retrasos'!$F$2:$F$500))</f>
        <v/>
      </c>
      <c r="H40" s="9">
        <f>IF(A40="","",SUMIF('Registro de retrasos'!$A$2:$A$500,A40,'Registro de retrasos'!$P$2:$P$500))</f>
        <v/>
      </c>
      <c r="I40">
        <f>IF(A40="","",COUNTIFS('Registro de retrasos'!$A$2:$A$500,A40,'Registro de retrasos'!$R$2:$R$500,"?*"))</f>
        <v/>
      </c>
    </row>
    <row r="41">
      <c r="E41">
        <f>IF(A41="","",COUNTIF('Registro de retrasos'!$A$2:$A$500,A41))</f>
        <v/>
      </c>
      <c r="F41">
        <f>IF(A41="","",COUNTIFS('Registro de retrasos'!$A$2:$A$500,A41,'Registro de retrasos'!$B$2:$B$500,"&lt;&gt;",'Registro de retrasos'!$C$2:$C$500,""))</f>
        <v/>
      </c>
      <c r="G41">
        <f>IF(A41="","",SUMIF('Registro de retrasos'!$A$2:$A$500,A41,'Registro de retrasos'!$F$2:$F$500))</f>
        <v/>
      </c>
      <c r="H41" s="9">
        <f>IF(A41="","",SUMIF('Registro de retrasos'!$A$2:$A$500,A41,'Registro de retrasos'!$P$2:$P$500))</f>
        <v/>
      </c>
      <c r="I41">
        <f>IF(A41="","",COUNTIFS('Registro de retrasos'!$A$2:$A$500,A41,'Registro de retrasos'!$R$2:$R$500,"?*"))</f>
        <v/>
      </c>
    </row>
    <row r="42">
      <c r="E42">
        <f>IF(A42="","",COUNTIF('Registro de retrasos'!$A$2:$A$500,A42))</f>
        <v/>
      </c>
      <c r="F42">
        <f>IF(A42="","",COUNTIFS('Registro de retrasos'!$A$2:$A$500,A42,'Registro de retrasos'!$B$2:$B$500,"&lt;&gt;",'Registro de retrasos'!$C$2:$C$500,""))</f>
        <v/>
      </c>
      <c r="G42">
        <f>IF(A42="","",SUMIF('Registro de retrasos'!$A$2:$A$500,A42,'Registro de retrasos'!$F$2:$F$500))</f>
        <v/>
      </c>
      <c r="H42" s="9">
        <f>IF(A42="","",SUMIF('Registro de retrasos'!$A$2:$A$500,A42,'Registro de retrasos'!$P$2:$P$500))</f>
        <v/>
      </c>
      <c r="I42">
        <f>IF(A42="","",COUNTIFS('Registro de retrasos'!$A$2:$A$500,A42,'Registro de retrasos'!$R$2:$R$500,"?*"))</f>
        <v/>
      </c>
    </row>
    <row r="43">
      <c r="E43">
        <f>IF(A43="","",COUNTIF('Registro de retrasos'!$A$2:$A$500,A43))</f>
        <v/>
      </c>
      <c r="F43">
        <f>IF(A43="","",COUNTIFS('Registro de retrasos'!$A$2:$A$500,A43,'Registro de retrasos'!$B$2:$B$500,"&lt;&gt;",'Registro de retrasos'!$C$2:$C$500,""))</f>
        <v/>
      </c>
      <c r="G43">
        <f>IF(A43="","",SUMIF('Registro de retrasos'!$A$2:$A$500,A43,'Registro de retrasos'!$F$2:$F$500))</f>
        <v/>
      </c>
      <c r="H43" s="9">
        <f>IF(A43="","",SUMIF('Registro de retrasos'!$A$2:$A$500,A43,'Registro de retrasos'!$P$2:$P$500))</f>
        <v/>
      </c>
      <c r="I43">
        <f>IF(A43="","",COUNTIFS('Registro de retrasos'!$A$2:$A$500,A43,'Registro de retrasos'!$R$2:$R$500,"?*"))</f>
        <v/>
      </c>
    </row>
    <row r="44">
      <c r="E44">
        <f>IF(A44="","",COUNTIF('Registro de retrasos'!$A$2:$A$500,A44))</f>
        <v/>
      </c>
      <c r="F44">
        <f>IF(A44="","",COUNTIFS('Registro de retrasos'!$A$2:$A$500,A44,'Registro de retrasos'!$B$2:$B$500,"&lt;&gt;",'Registro de retrasos'!$C$2:$C$500,""))</f>
        <v/>
      </c>
      <c r="G44">
        <f>IF(A44="","",SUMIF('Registro de retrasos'!$A$2:$A$500,A44,'Registro de retrasos'!$F$2:$F$500))</f>
        <v/>
      </c>
      <c r="H44" s="9">
        <f>IF(A44="","",SUMIF('Registro de retrasos'!$A$2:$A$500,A44,'Registro de retrasos'!$P$2:$P$500))</f>
        <v/>
      </c>
      <c r="I44">
        <f>IF(A44="","",COUNTIFS('Registro de retrasos'!$A$2:$A$500,A44,'Registro de retrasos'!$R$2:$R$500,"?*"))</f>
        <v/>
      </c>
    </row>
    <row r="45">
      <c r="E45">
        <f>IF(A45="","",COUNTIF('Registro de retrasos'!$A$2:$A$500,A45))</f>
        <v/>
      </c>
      <c r="F45">
        <f>IF(A45="","",COUNTIFS('Registro de retrasos'!$A$2:$A$500,A45,'Registro de retrasos'!$B$2:$B$500,"&lt;&gt;",'Registro de retrasos'!$C$2:$C$500,""))</f>
        <v/>
      </c>
      <c r="G45">
        <f>IF(A45="","",SUMIF('Registro de retrasos'!$A$2:$A$500,A45,'Registro de retrasos'!$F$2:$F$500))</f>
        <v/>
      </c>
      <c r="H45" s="9">
        <f>IF(A45="","",SUMIF('Registro de retrasos'!$A$2:$A$500,A45,'Registro de retrasos'!$P$2:$P$500))</f>
        <v/>
      </c>
      <c r="I45">
        <f>IF(A45="","",COUNTIFS('Registro de retrasos'!$A$2:$A$500,A45,'Registro de retrasos'!$R$2:$R$500,"?*"))</f>
        <v/>
      </c>
    </row>
    <row r="46">
      <c r="E46">
        <f>IF(A46="","",COUNTIF('Registro de retrasos'!$A$2:$A$500,A46))</f>
        <v/>
      </c>
      <c r="F46">
        <f>IF(A46="","",COUNTIFS('Registro de retrasos'!$A$2:$A$500,A46,'Registro de retrasos'!$B$2:$B$500,"&lt;&gt;",'Registro de retrasos'!$C$2:$C$500,""))</f>
        <v/>
      </c>
      <c r="G46">
        <f>IF(A46="","",SUMIF('Registro de retrasos'!$A$2:$A$500,A46,'Registro de retrasos'!$F$2:$F$500))</f>
        <v/>
      </c>
      <c r="H46" s="9">
        <f>IF(A46="","",SUMIF('Registro de retrasos'!$A$2:$A$500,A46,'Registro de retrasos'!$P$2:$P$500))</f>
        <v/>
      </c>
      <c r="I46">
        <f>IF(A46="","",COUNTIFS('Registro de retrasos'!$A$2:$A$500,A46,'Registro de retrasos'!$R$2:$R$500,"?*"))</f>
        <v/>
      </c>
    </row>
    <row r="47">
      <c r="E47">
        <f>IF(A47="","",COUNTIF('Registro de retrasos'!$A$2:$A$500,A47))</f>
        <v/>
      </c>
      <c r="F47">
        <f>IF(A47="","",COUNTIFS('Registro de retrasos'!$A$2:$A$500,A47,'Registro de retrasos'!$B$2:$B$500,"&lt;&gt;",'Registro de retrasos'!$C$2:$C$500,""))</f>
        <v/>
      </c>
      <c r="G47">
        <f>IF(A47="","",SUMIF('Registro de retrasos'!$A$2:$A$500,A47,'Registro de retrasos'!$F$2:$F$500))</f>
        <v/>
      </c>
      <c r="H47" s="9">
        <f>IF(A47="","",SUMIF('Registro de retrasos'!$A$2:$A$500,A47,'Registro de retrasos'!$P$2:$P$500))</f>
        <v/>
      </c>
      <c r="I47">
        <f>IF(A47="","",COUNTIFS('Registro de retrasos'!$A$2:$A$500,A47,'Registro de retrasos'!$R$2:$R$500,"?*"))</f>
        <v/>
      </c>
    </row>
    <row r="48">
      <c r="E48">
        <f>IF(A48="","",COUNTIF('Registro de retrasos'!$A$2:$A$500,A48))</f>
        <v/>
      </c>
      <c r="F48">
        <f>IF(A48="","",COUNTIFS('Registro de retrasos'!$A$2:$A$500,A48,'Registro de retrasos'!$B$2:$B$500,"&lt;&gt;",'Registro de retrasos'!$C$2:$C$500,""))</f>
        <v/>
      </c>
      <c r="G48">
        <f>IF(A48="","",SUMIF('Registro de retrasos'!$A$2:$A$500,A48,'Registro de retrasos'!$F$2:$F$500))</f>
        <v/>
      </c>
      <c r="H48" s="9">
        <f>IF(A48="","",SUMIF('Registro de retrasos'!$A$2:$A$500,A48,'Registro de retrasos'!$P$2:$P$500))</f>
        <v/>
      </c>
      <c r="I48">
        <f>IF(A48="","",COUNTIFS('Registro de retrasos'!$A$2:$A$500,A48,'Registro de retrasos'!$R$2:$R$500,"?*"))</f>
        <v/>
      </c>
    </row>
    <row r="49">
      <c r="E49">
        <f>IF(A49="","",COUNTIF('Registro de retrasos'!$A$2:$A$500,A49))</f>
        <v/>
      </c>
      <c r="F49">
        <f>IF(A49="","",COUNTIFS('Registro de retrasos'!$A$2:$A$500,A49,'Registro de retrasos'!$B$2:$B$500,"&lt;&gt;",'Registro de retrasos'!$C$2:$C$500,""))</f>
        <v/>
      </c>
      <c r="G49">
        <f>IF(A49="","",SUMIF('Registro de retrasos'!$A$2:$A$500,A49,'Registro de retrasos'!$F$2:$F$500))</f>
        <v/>
      </c>
      <c r="H49" s="9">
        <f>IF(A49="","",SUMIF('Registro de retrasos'!$A$2:$A$500,A49,'Registro de retrasos'!$P$2:$P$500))</f>
        <v/>
      </c>
      <c r="I49">
        <f>IF(A49="","",COUNTIFS('Registro de retrasos'!$A$2:$A$500,A49,'Registro de retrasos'!$R$2:$R$500,"?*"))</f>
        <v/>
      </c>
    </row>
    <row r="50">
      <c r="E50">
        <f>IF(A50="","",COUNTIF('Registro de retrasos'!$A$2:$A$500,A50))</f>
        <v/>
      </c>
      <c r="F50">
        <f>IF(A50="","",COUNTIFS('Registro de retrasos'!$A$2:$A$500,A50,'Registro de retrasos'!$B$2:$B$500,"&lt;&gt;",'Registro de retrasos'!$C$2:$C$500,""))</f>
        <v/>
      </c>
      <c r="G50">
        <f>IF(A50="","",SUMIF('Registro de retrasos'!$A$2:$A$500,A50,'Registro de retrasos'!$F$2:$F$500))</f>
        <v/>
      </c>
      <c r="H50" s="9">
        <f>IF(A50="","",SUMIF('Registro de retrasos'!$A$2:$A$500,A50,'Registro de retrasos'!$P$2:$P$500))</f>
        <v/>
      </c>
      <c r="I50">
        <f>IF(A50="","",COUNTIFS('Registro de retrasos'!$A$2:$A$500,A50,'Registro de retrasos'!$R$2:$R$500,"?*"))</f>
        <v/>
      </c>
    </row>
    <row r="51">
      <c r="E51">
        <f>IF(A51="","",COUNTIF('Registro de retrasos'!$A$2:$A$500,A51))</f>
        <v/>
      </c>
      <c r="F51">
        <f>IF(A51="","",COUNTIFS('Registro de retrasos'!$A$2:$A$500,A51,'Registro de retrasos'!$B$2:$B$500,"&lt;&gt;",'Registro de retrasos'!$C$2:$C$500,""))</f>
        <v/>
      </c>
      <c r="G51">
        <f>IF(A51="","",SUMIF('Registro de retrasos'!$A$2:$A$500,A51,'Registro de retrasos'!$F$2:$F$500))</f>
        <v/>
      </c>
      <c r="H51" s="9">
        <f>IF(A51="","",SUMIF('Registro de retrasos'!$A$2:$A$500,A51,'Registro de retrasos'!$P$2:$P$500))</f>
        <v/>
      </c>
      <c r="I51">
        <f>IF(A51="","",COUNTIFS('Registro de retrasos'!$A$2:$A$500,A51,'Registro de retrasos'!$R$2:$R$500,"?*"))</f>
        <v/>
      </c>
    </row>
  </sheetData>
  <conditionalFormatting sqref="A2:J51">
    <cfRule type="expression" priority="1" dxfId="3" stopIfTrue="1">
      <formula>AND($A2&lt;&gt;"",$D2&lt;&gt;"Activa")</formula>
    </cfRule>
    <cfRule type="expression" priority="2" dxfId="1" stopIfTrue="1">
      <formula>N($I2)&gt;0</formula>
    </cfRule>
    <cfRule type="expression" priority="3" dxfId="2">
      <formula>$A2&lt;&gt;""</formula>
    </cfRule>
  </conditionalFormatting>
  <dataValidations count="1">
    <dataValidation sqref="D2:D51" showDropDown="0" showInputMessage="0" showErrorMessage="0" allowBlank="1" type="list">
      <formula1>"Activa,En pausa,Terminada"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0" customWidth="1" min="1" max="1"/>
    <col width="12" customWidth="1" min="2" max="2"/>
  </cols>
  <sheetData>
    <row r="1">
      <c r="A1" s="1" t="inlineStr">
        <is>
          <t>Ajustes</t>
        </is>
      </c>
    </row>
    <row r="2">
      <c r="A2" t="inlineStr">
        <is>
          <t>Avisar al cliente por escrito dentro de estos días desde que empieza el retraso (valor de EJEMPLO; revise su contrato)</t>
        </is>
      </c>
      <c r="B2" s="11" t="n">
        <v>2</v>
      </c>
    </row>
    <row r="3">
      <c r="A3" t="inlineStr">
        <is>
          <t>Marcar un retraso que sigue abierto (sin fecha de fin) después de estos días (valor de EJEMPLO)</t>
        </is>
      </c>
      <c r="B3" s="11" t="n">
        <v>7</v>
      </c>
    </row>
    <row r="5">
      <c r="A5" t="inlineStr">
        <is>
          <t>Edite las celdas amarillas. Son sus propios ajustes, no una regla. Los plazos de aviso y los derechos por retraso o extensión los fija su contrato; consulte a un abogado.</t>
        </is>
      </c>
    </row>
  </sheetData>
  <dataValidations count="1">
    <dataValidation sqref="B2:B3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2026-10-26T21:53:58Z</dcterms:created>
  <dcterms:modified xmlns:dcterms="http://purl.org/dc/terms/" xmlns:xsi="http://www.w3.org/2001/XMLSchema-instance" xsi:type="dcterms:W3CDTF">2026-10-26T21:53:58Z</dcterms:modified>
</cp:coreProperties>
</file>