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nt Roll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1" hidden="1">'Rent Roll'!$A$1:$U$400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"/>
    <numFmt numFmtId="165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4" fillId="2" borderId="0" pivotButton="0" quotePrefix="0" xfId="0"/>
    <xf numFmtId="9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35" customWidth="1" min="1" max="1"/>
    <col width="12" customWidth="1" min="2" max="2"/>
  </cols>
  <sheetData>
    <row r="1">
      <c r="A1" s="1" t="inlineStr">
        <is>
          <t>TapeAndFloat Rent Roll &amp; Late Fee Tracker (free)</t>
        </is>
      </c>
    </row>
    <row r="2">
      <c r="A2" s="2" t="inlineStr"/>
    </row>
    <row r="3">
      <c r="A3" s="2" t="inlineStr">
        <is>
          <t>For small landlords and property managers. One row per unit per month: rent due, what came in, when, how, and any late fee.</t>
        </is>
      </c>
    </row>
    <row r="4">
      <c r="A4" s="2" t="inlineStr"/>
    </row>
    <row r="5">
      <c r="A5" s="2" t="inlineStr">
        <is>
          <t>1. At the start of each month add a row per unit: month, property, unit, tenant, units in the building, monthly rent, due date.</t>
        </is>
      </c>
    </row>
    <row r="6">
      <c r="A6" s="2" t="inlineStr">
        <is>
          <t>2. Enter Y in 'Late fee in written lease?' only if your written lease gives notice of the fee (Texas requires this).</t>
        </is>
      </c>
    </row>
    <row r="7">
      <c r="A7" s="2" t="inlineStr">
        <is>
          <t>3. As money comes in, update 'Amount paid' (total for the month so far), the last payment date and the method. Balance fills in itself.</t>
        </is>
      </c>
    </row>
    <row r="8">
      <c r="A8" s="2" t="inlineStr">
        <is>
          <t>4. 'Earliest late-fee date' = due date + your lease's grace days + 1 (Texas: rent must stay unpaid two full days after it was due).</t>
        </is>
      </c>
    </row>
    <row r="9">
      <c r="A9" s="2" t="inlineStr">
        <is>
          <t xml:space="preserve">   'Late-fee limit' = the Texas safe-harbor amount: 12% of monthly rent for 4 or fewer units, 10% for more (edit on the Settings sheet).</t>
        </is>
      </c>
    </row>
    <row r="10">
      <c r="A10" s="2" t="inlineStr">
        <is>
          <t>5. Log every reminder date and any promise-to-pay date. Cash? Give a written receipt and record it, then enter Y.</t>
        </is>
      </c>
    </row>
    <row r="11">
      <c r="A11" s="2" t="inlineStr">
        <is>
          <t xml:space="preserve">   Red = past due with a balance. Yellow = something to check (fee over the limit, fee charged too early or without lease notice,</t>
        </is>
      </c>
    </row>
    <row r="12">
      <c r="A12" s="2" t="inlineStr">
        <is>
          <t xml:space="preserve">   cash with no receipt, promise date missed, or a balance with no reminder sent). Green = paid in full, nothing to check.</t>
        </is>
      </c>
    </row>
    <row r="13">
      <c r="A13" s="2" t="inlineStr"/>
    </row>
    <row r="14">
      <c r="A14" s="2" t="inlineStr">
        <is>
          <t>Tip: check the roll the morning the first late fee could apply. Most late rent is a forgotten payment; a polite note the same day gets it paid.</t>
        </is>
      </c>
    </row>
    <row r="15">
      <c r="A15" s="2" t="inlineStr">
        <is>
          <t>Guide: https://pm.tapeandfloat.com/guides/rent-collection-late-fees.html</t>
        </is>
      </c>
    </row>
    <row r="16">
      <c r="A16" s="2" t="inlineStr"/>
    </row>
    <row r="17">
      <c r="A17" s="2" t="inlineStr">
        <is>
          <t>Want this kept up for you? TapeAndFloat reads the payment notices and tenant texts you forward, updates each unit's row in your own Google Sheet,</t>
        </is>
      </c>
    </row>
    <row r="18">
      <c r="A18" s="2" t="inlineStr">
        <is>
          <t>lists who hasn't paid every morning after the grace period, and drafts each reminder for you to approve before anything goes out.</t>
        </is>
      </c>
    </row>
    <row r="19">
      <c r="A19" s="2" t="inlineStr">
        <is>
          <t>Free 60-day pilot, no card: https://pm.tapeandfloat.com/#pilot   Questions: james@tapeandfloat.com</t>
        </is>
      </c>
    </row>
    <row r="20">
      <c r="A20" s="2" t="inlineStr"/>
    </row>
    <row r="21">
      <c r="A21" s="3" t="inlineStr">
        <is>
          <t>Summary (updates automatically)</t>
        </is>
      </c>
    </row>
    <row r="22">
      <c r="A22" t="inlineStr">
        <is>
          <t xml:space="preserve">   Rows with a balance</t>
        </is>
      </c>
      <c r="B22" s="4">
        <f>COUNTIF('Rent Roll'!$N$2:$N$400,"&gt;0")</f>
        <v/>
      </c>
    </row>
    <row r="23">
      <c r="A23" t="inlineStr">
        <is>
          <t xml:space="preserve">   Total balance owed ($)</t>
        </is>
      </c>
      <c r="B23" s="5">
        <f>SUMIF('Rent Roll'!$N$2:$N$400,"&gt;0")</f>
        <v/>
      </c>
    </row>
    <row r="24">
      <c r="A24" t="inlineStr">
        <is>
          <t xml:space="preserve">   Past due</t>
        </is>
      </c>
      <c r="B24" s="4">
        <f>COUNTIF('Rent Roll'!$T$2:$T$400,"*PAST DUE*")</f>
        <v/>
      </c>
    </row>
    <row r="25">
      <c r="A25" t="inlineStr">
        <is>
          <t xml:space="preserve">   Late fee over the limit</t>
        </is>
      </c>
      <c r="B25" s="4">
        <f>COUNTIF('Rent Roll'!$T$2:$T$400,"*FEE OVER LIMIT*")</f>
        <v/>
      </c>
    </row>
    <row r="26">
      <c r="A26" t="inlineStr">
        <is>
          <t xml:space="preserve">   Late fee charged too early</t>
        </is>
      </c>
      <c r="B26" s="4">
        <f>COUNTIF('Rent Roll'!$T$2:$T$400,"*FEE TOO EARLY*")</f>
        <v/>
      </c>
    </row>
    <row r="27">
      <c r="A27" t="inlineStr">
        <is>
          <t xml:space="preserve">   Late fee without written-lease notice</t>
        </is>
      </c>
      <c r="B27" s="4">
        <f>COUNTIF('Rent Roll'!$T$2:$T$400,"*FEE NOT IN LEASE*")</f>
        <v/>
      </c>
    </row>
    <row r="28">
      <c r="A28" t="inlineStr">
        <is>
          <t xml:space="preserve">   Cash with no receipt recorded</t>
        </is>
      </c>
      <c r="B28" s="4">
        <f>COUNTIF('Rent Roll'!$T$2:$T$400,"*CASH NO RECEIPT*")</f>
        <v/>
      </c>
    </row>
    <row r="29">
      <c r="A29" t="inlineStr">
        <is>
          <t xml:space="preserve">   Promise to pay missed</t>
        </is>
      </c>
      <c r="B29" s="4">
        <f>COUNTIF('Rent Roll'!$T$2:$T$400,"*PROMISE MISSED*")</f>
        <v/>
      </c>
    </row>
    <row r="30">
      <c r="A30" t="inlineStr">
        <is>
          <t xml:space="preserve">   Balance with no reminder sent</t>
        </is>
      </c>
      <c r="B30" s="4">
        <f>COUNTIF('Rent Roll'!$T$2:$T$400,"*NO REMINDER*")</f>
        <v/>
      </c>
    </row>
    <row r="32">
      <c r="A32" t="inlineStr">
        <is>
          <t>Free to use and share. No warranty; general information, not legal advice. Texas defaults (Tex. Prop. Code 92.019, 92.011); other states differ. Follow your lease and local law.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00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8" customWidth="1" min="3" max="3"/>
    <col width="20" customWidth="1" min="4" max="4"/>
    <col width="10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3" customWidth="1" min="12" max="12"/>
    <col width="13" customWidth="1" min="13" max="13"/>
    <col width="11" customWidth="1" min="14" max="14"/>
    <col width="13" customWidth="1" min="15" max="15"/>
    <col width="11" customWidth="1" min="16" max="16"/>
    <col width="13" customWidth="1" min="17" max="17"/>
    <col width="13" customWidth="1" min="18" max="18"/>
    <col width="13" customWidth="1" min="19" max="19"/>
    <col width="40" customWidth="1" min="20" max="20"/>
    <col width="30" customWidth="1" min="21" max="21"/>
  </cols>
  <sheetData>
    <row r="1" ht="60" customHeight="1">
      <c r="A1" s="6" t="inlineStr">
        <is>
          <t>Month (1st of month)</t>
        </is>
      </c>
      <c r="B1" s="6" t="inlineStr">
        <is>
          <t>Property / address</t>
        </is>
      </c>
      <c r="C1" s="6" t="inlineStr">
        <is>
          <t>Unit</t>
        </is>
      </c>
      <c r="D1" s="6" t="inlineStr">
        <is>
          <t>Tenant</t>
        </is>
      </c>
      <c r="E1" s="6" t="inlineStr">
        <is>
          <t>Units in building</t>
        </is>
      </c>
      <c r="F1" s="6" t="inlineStr">
        <is>
          <t>Monthly rent $</t>
        </is>
      </c>
      <c r="G1" s="6" t="inlineStr">
        <is>
          <t>Due date</t>
        </is>
      </c>
      <c r="H1" s="6" t="inlineStr">
        <is>
          <t>Late fee in written lease? (Y/N)</t>
        </is>
      </c>
      <c r="I1" s="6" t="inlineStr">
        <is>
          <t>Late fee charged $</t>
        </is>
      </c>
      <c r="J1" s="6" t="inlineStr">
        <is>
          <t>Amount paid $</t>
        </is>
      </c>
      <c r="K1" s="6" t="inlineStr">
        <is>
          <t>Last payment date</t>
        </is>
      </c>
      <c r="L1" s="6" t="inlineStr">
        <is>
          <t>Payment method</t>
        </is>
      </c>
      <c r="M1" s="6" t="inlineStr">
        <is>
          <t>Cash receipt given + recorded? (Y/N)</t>
        </is>
      </c>
      <c r="N1" s="6" t="inlineStr">
        <is>
          <t>Balance $</t>
        </is>
      </c>
      <c r="O1" s="6" t="inlineStr">
        <is>
          <t>Earliest late-fee date</t>
        </is>
      </c>
      <c r="P1" s="6" t="inlineStr">
        <is>
          <t>Late-fee limit $</t>
        </is>
      </c>
      <c r="Q1" s="6" t="inlineStr">
        <is>
          <t>Reminder sent (date)</t>
        </is>
      </c>
      <c r="R1" s="6" t="inlineStr">
        <is>
          <t>Promise to pay (date)</t>
        </is>
      </c>
      <c r="S1" s="6" t="inlineStr">
        <is>
          <t>Status</t>
        </is>
      </c>
      <c r="T1" s="6" t="inlineStr">
        <is>
          <t>Flag</t>
        </is>
      </c>
      <c r="U1" s="6" t="inlineStr">
        <is>
          <t>Notes</t>
        </is>
      </c>
    </row>
    <row r="2">
      <c r="A2" s="7" t="n"/>
      <c r="F2" s="8" t="n"/>
      <c r="G2" s="9" t="n"/>
      <c r="I2" s="8" t="n"/>
      <c r="J2" s="8" t="n"/>
      <c r="K2" s="9" t="n"/>
      <c r="N2" s="8">
        <f>IF(OR(C2="",F2=""),"",N(F2)+N(I2)-N(J2))</f>
        <v/>
      </c>
      <c r="O2" s="9">
        <f>IF(G2="","",G2+MAX('Settings'!$B$2,2)+1)</f>
        <v/>
      </c>
      <c r="P2" s="8">
        <f>IF(F2="","",ROUND(F2*IF(N(E2)&gt;4,'Settings'!$B$4,'Settings'!$B$3),2))</f>
        <v/>
      </c>
      <c r="Q2" s="9" t="n"/>
      <c r="R2" s="9" t="n"/>
      <c r="S2">
        <f>IF(N2="","",IF(N2&lt;=0,"PAID",IF(N(J2)&gt;0,"PARTIAL",IF(AND(G2&lt;&gt;"",TODAY()&lt;=G2),"NOT DUE YET","UNPAID"))))</f>
        <v/>
      </c>
      <c r="T2">
        <f>IF(N2="","",IF(IF(AND(N(N2)&gt;0,G2&lt;&gt;"",TODAY()&gt;G2),"PAST DUE; ","")&amp;IF(AND(N(I2)&gt;0,P2&lt;&gt;"",N(I2)&gt;N(P2)),"FEE OVER LIMIT; ","")&amp;IF(AND(N(I2)&gt;0,K2&lt;&gt;"",O2&lt;&gt;"",N(J2)&gt;=N(F2),K2&lt;O2),"FEE TOO EARLY; ","")&amp;IF(AND(N(I2)&gt;0,UPPER(H2)&lt;&gt;"Y"),"FEE NOT IN LEASE; ","")&amp;IF(AND(L2="Cash",UPPER(M2)&lt;&gt;"Y"),"CASH NO RECEIPT; ","")&amp;IF(AND(R2&lt;&gt;"",N(N2)&gt;0,TODAY()&gt;R2),"PROMISE MISSED; ","")&amp;IF(AND(N(N2)&gt;0,O2&lt;&gt;"",TODAY()&gt;=O2,Q2=""),"NO REMINDER; ","")="","",LEFT(IF(AND(N(N2)&gt;0,G2&lt;&gt;"",TODAY()&gt;G2),"PAST DUE; ","")&amp;IF(AND(N(I2)&gt;0,P2&lt;&gt;"",N(I2)&gt;N(P2)),"FEE OVER LIMIT; ","")&amp;IF(AND(N(I2)&gt;0,K2&lt;&gt;"",O2&lt;&gt;"",N(J2)&gt;=N(F2),K2&lt;O2),"FEE TOO EARLY; ","")&amp;IF(AND(N(I2)&gt;0,UPPER(H2)&lt;&gt;"Y"),"FEE NOT IN LEASE; ","")&amp;IF(AND(L2="Cash",UPPER(M2)&lt;&gt;"Y"),"CASH NO RECEIPT; ","")&amp;IF(AND(R2&lt;&gt;"",N(N2)&gt;0,TODAY()&gt;R2),"PROMISE MISSED; ","")&amp;IF(AND(N(N2)&gt;0,O2&lt;&gt;"",TODAY()&gt;=O2,Q2=""),"NO REMINDER; ",""),LEN(IF(AND(N(N2)&gt;0,G2&lt;&gt;"",TODAY()&gt;G2),"PAST DUE; ","")&amp;IF(AND(N(I2)&gt;0,P2&lt;&gt;"",N(I2)&gt;N(P2)),"FEE OVER LIMIT; ","")&amp;IF(AND(N(I2)&gt;0,K2&lt;&gt;"",O2&lt;&gt;"",N(J2)&gt;=N(F2),K2&lt;O2),"FEE TOO EARLY; ","")&amp;IF(AND(N(I2)&gt;0,UPPER(H2)&lt;&gt;"Y"),"FEE NOT IN LEASE; ","")&amp;IF(AND(L2="Cash",UPPER(M2)&lt;&gt;"Y"),"CASH NO RECEIPT; ","")&amp;IF(AND(R2&lt;&gt;"",N(N2)&gt;0,TODAY()&gt;R2),"PROMISE MISSED; ","")&amp;IF(AND(N(N2)&gt;0,O2&lt;&gt;"",TODAY()&gt;=O2,Q2=""),"NO REMINDER; ",""))-2)))</f>
        <v/>
      </c>
    </row>
    <row r="3">
      <c r="A3" s="7" t="n"/>
      <c r="F3" s="8" t="n"/>
      <c r="G3" s="9" t="n"/>
      <c r="I3" s="8" t="n"/>
      <c r="J3" s="8" t="n"/>
      <c r="K3" s="9" t="n"/>
      <c r="N3" s="8">
        <f>IF(OR(C3="",F3=""),"",N(F3)+N(I3)-N(J3))</f>
        <v/>
      </c>
      <c r="O3" s="9">
        <f>IF(G3="","",G3+MAX('Settings'!$B$2,2)+1)</f>
        <v/>
      </c>
      <c r="P3" s="8">
        <f>IF(F3="","",ROUND(F3*IF(N(E3)&gt;4,'Settings'!$B$4,'Settings'!$B$3),2))</f>
        <v/>
      </c>
      <c r="Q3" s="9" t="n"/>
      <c r="R3" s="9" t="n"/>
      <c r="S3">
        <f>IF(N3="","",IF(N3&lt;=0,"PAID",IF(N(J3)&gt;0,"PARTIAL",IF(AND(G3&lt;&gt;"",TODAY()&lt;=G3),"NOT DUE YET","UNPAID"))))</f>
        <v/>
      </c>
      <c r="T3">
        <f>IF(N3="","",IF(IF(AND(N(N3)&gt;0,G3&lt;&gt;"",TODAY()&gt;G3),"PAST DUE; ","")&amp;IF(AND(N(I3)&gt;0,P3&lt;&gt;"",N(I3)&gt;N(P3)),"FEE OVER LIMIT; ","")&amp;IF(AND(N(I3)&gt;0,K3&lt;&gt;"",O3&lt;&gt;"",N(J3)&gt;=N(F3),K3&lt;O3),"FEE TOO EARLY; ","")&amp;IF(AND(N(I3)&gt;0,UPPER(H3)&lt;&gt;"Y"),"FEE NOT IN LEASE; ","")&amp;IF(AND(L3="Cash",UPPER(M3)&lt;&gt;"Y"),"CASH NO RECEIPT; ","")&amp;IF(AND(R3&lt;&gt;"",N(N3)&gt;0,TODAY()&gt;R3),"PROMISE MISSED; ","")&amp;IF(AND(N(N3)&gt;0,O3&lt;&gt;"",TODAY()&gt;=O3,Q3=""),"NO REMINDER; ","")="","",LEFT(IF(AND(N(N3)&gt;0,G3&lt;&gt;"",TODAY()&gt;G3),"PAST DUE; ","")&amp;IF(AND(N(I3)&gt;0,P3&lt;&gt;"",N(I3)&gt;N(P3)),"FEE OVER LIMIT; ","")&amp;IF(AND(N(I3)&gt;0,K3&lt;&gt;"",O3&lt;&gt;"",N(J3)&gt;=N(F3),K3&lt;O3),"FEE TOO EARLY; ","")&amp;IF(AND(N(I3)&gt;0,UPPER(H3)&lt;&gt;"Y"),"FEE NOT IN LEASE; ","")&amp;IF(AND(L3="Cash",UPPER(M3)&lt;&gt;"Y"),"CASH NO RECEIPT; ","")&amp;IF(AND(R3&lt;&gt;"",N(N3)&gt;0,TODAY()&gt;R3),"PROMISE MISSED; ","")&amp;IF(AND(N(N3)&gt;0,O3&lt;&gt;"",TODAY()&gt;=O3,Q3=""),"NO REMINDER; ",""),LEN(IF(AND(N(N3)&gt;0,G3&lt;&gt;"",TODAY()&gt;G3),"PAST DUE; ","")&amp;IF(AND(N(I3)&gt;0,P3&lt;&gt;"",N(I3)&gt;N(P3)),"FEE OVER LIMIT; ","")&amp;IF(AND(N(I3)&gt;0,K3&lt;&gt;"",O3&lt;&gt;"",N(J3)&gt;=N(F3),K3&lt;O3),"FEE TOO EARLY; ","")&amp;IF(AND(N(I3)&gt;0,UPPER(H3)&lt;&gt;"Y"),"FEE NOT IN LEASE; ","")&amp;IF(AND(L3="Cash",UPPER(M3)&lt;&gt;"Y"),"CASH NO RECEIPT; ","")&amp;IF(AND(R3&lt;&gt;"",N(N3)&gt;0,TODAY()&gt;R3),"PROMISE MISSED; ","")&amp;IF(AND(N(N3)&gt;0,O3&lt;&gt;"",TODAY()&gt;=O3,Q3=""),"NO REMINDER; ",""))-2)))</f>
        <v/>
      </c>
    </row>
    <row r="4">
      <c r="A4" s="7" t="n"/>
      <c r="F4" s="8" t="n"/>
      <c r="G4" s="9" t="n"/>
      <c r="I4" s="8" t="n"/>
      <c r="J4" s="8" t="n"/>
      <c r="K4" s="9" t="n"/>
      <c r="N4" s="8">
        <f>IF(OR(C4="",F4=""),"",N(F4)+N(I4)-N(J4))</f>
        <v/>
      </c>
      <c r="O4" s="9">
        <f>IF(G4="","",G4+MAX('Settings'!$B$2,2)+1)</f>
        <v/>
      </c>
      <c r="P4" s="8">
        <f>IF(F4="","",ROUND(F4*IF(N(E4)&gt;4,'Settings'!$B$4,'Settings'!$B$3),2))</f>
        <v/>
      </c>
      <c r="Q4" s="9" t="n"/>
      <c r="R4" s="9" t="n"/>
      <c r="S4">
        <f>IF(N4="","",IF(N4&lt;=0,"PAID",IF(N(J4)&gt;0,"PARTIAL",IF(AND(G4&lt;&gt;"",TODAY()&lt;=G4),"NOT DUE YET","UNPAID"))))</f>
        <v/>
      </c>
      <c r="T4">
        <f>IF(N4="","",IF(IF(AND(N(N4)&gt;0,G4&lt;&gt;"",TODAY()&gt;G4),"PAST DUE; ","")&amp;IF(AND(N(I4)&gt;0,P4&lt;&gt;"",N(I4)&gt;N(P4)),"FEE OVER LIMIT; ","")&amp;IF(AND(N(I4)&gt;0,K4&lt;&gt;"",O4&lt;&gt;"",N(J4)&gt;=N(F4),K4&lt;O4),"FEE TOO EARLY; ","")&amp;IF(AND(N(I4)&gt;0,UPPER(H4)&lt;&gt;"Y"),"FEE NOT IN LEASE; ","")&amp;IF(AND(L4="Cash",UPPER(M4)&lt;&gt;"Y"),"CASH NO RECEIPT; ","")&amp;IF(AND(R4&lt;&gt;"",N(N4)&gt;0,TODAY()&gt;R4),"PROMISE MISSED; ","")&amp;IF(AND(N(N4)&gt;0,O4&lt;&gt;"",TODAY()&gt;=O4,Q4=""),"NO REMINDER; ","")="","",LEFT(IF(AND(N(N4)&gt;0,G4&lt;&gt;"",TODAY()&gt;G4),"PAST DUE; ","")&amp;IF(AND(N(I4)&gt;0,P4&lt;&gt;"",N(I4)&gt;N(P4)),"FEE OVER LIMIT; ","")&amp;IF(AND(N(I4)&gt;0,K4&lt;&gt;"",O4&lt;&gt;"",N(J4)&gt;=N(F4),K4&lt;O4),"FEE TOO EARLY; ","")&amp;IF(AND(N(I4)&gt;0,UPPER(H4)&lt;&gt;"Y"),"FEE NOT IN LEASE; ","")&amp;IF(AND(L4="Cash",UPPER(M4)&lt;&gt;"Y"),"CASH NO RECEIPT; ","")&amp;IF(AND(R4&lt;&gt;"",N(N4)&gt;0,TODAY()&gt;R4),"PROMISE MISSED; ","")&amp;IF(AND(N(N4)&gt;0,O4&lt;&gt;"",TODAY()&gt;=O4,Q4=""),"NO REMINDER; ",""),LEN(IF(AND(N(N4)&gt;0,G4&lt;&gt;"",TODAY()&gt;G4),"PAST DUE; ","")&amp;IF(AND(N(I4)&gt;0,P4&lt;&gt;"",N(I4)&gt;N(P4)),"FEE OVER LIMIT; ","")&amp;IF(AND(N(I4)&gt;0,K4&lt;&gt;"",O4&lt;&gt;"",N(J4)&gt;=N(F4),K4&lt;O4),"FEE TOO EARLY; ","")&amp;IF(AND(N(I4)&gt;0,UPPER(H4)&lt;&gt;"Y"),"FEE NOT IN LEASE; ","")&amp;IF(AND(L4="Cash",UPPER(M4)&lt;&gt;"Y"),"CASH NO RECEIPT; ","")&amp;IF(AND(R4&lt;&gt;"",N(N4)&gt;0,TODAY()&gt;R4),"PROMISE MISSED; ","")&amp;IF(AND(N(N4)&gt;0,O4&lt;&gt;"",TODAY()&gt;=O4,Q4=""),"NO REMINDER; ",""))-2)))</f>
        <v/>
      </c>
    </row>
    <row r="5">
      <c r="A5" s="7" t="n"/>
      <c r="F5" s="8" t="n"/>
      <c r="G5" s="9" t="n"/>
      <c r="I5" s="8" t="n"/>
      <c r="J5" s="8" t="n"/>
      <c r="K5" s="9" t="n"/>
      <c r="N5" s="8">
        <f>IF(OR(C5="",F5=""),"",N(F5)+N(I5)-N(J5))</f>
        <v/>
      </c>
      <c r="O5" s="9">
        <f>IF(G5="","",G5+MAX('Settings'!$B$2,2)+1)</f>
        <v/>
      </c>
      <c r="P5" s="8">
        <f>IF(F5="","",ROUND(F5*IF(N(E5)&gt;4,'Settings'!$B$4,'Settings'!$B$3),2))</f>
        <v/>
      </c>
      <c r="Q5" s="9" t="n"/>
      <c r="R5" s="9" t="n"/>
      <c r="S5">
        <f>IF(N5="","",IF(N5&lt;=0,"PAID",IF(N(J5)&gt;0,"PARTIAL",IF(AND(G5&lt;&gt;"",TODAY()&lt;=G5),"NOT DUE YET","UNPAID"))))</f>
        <v/>
      </c>
      <c r="T5">
        <f>IF(N5="","",IF(IF(AND(N(N5)&gt;0,G5&lt;&gt;"",TODAY()&gt;G5),"PAST DUE; ","")&amp;IF(AND(N(I5)&gt;0,P5&lt;&gt;"",N(I5)&gt;N(P5)),"FEE OVER LIMIT; ","")&amp;IF(AND(N(I5)&gt;0,K5&lt;&gt;"",O5&lt;&gt;"",N(J5)&gt;=N(F5),K5&lt;O5),"FEE TOO EARLY; ","")&amp;IF(AND(N(I5)&gt;0,UPPER(H5)&lt;&gt;"Y"),"FEE NOT IN LEASE; ","")&amp;IF(AND(L5="Cash",UPPER(M5)&lt;&gt;"Y"),"CASH NO RECEIPT; ","")&amp;IF(AND(R5&lt;&gt;"",N(N5)&gt;0,TODAY()&gt;R5),"PROMISE MISSED; ","")&amp;IF(AND(N(N5)&gt;0,O5&lt;&gt;"",TODAY()&gt;=O5,Q5=""),"NO REMINDER; ","")="","",LEFT(IF(AND(N(N5)&gt;0,G5&lt;&gt;"",TODAY()&gt;G5),"PAST DUE; ","")&amp;IF(AND(N(I5)&gt;0,P5&lt;&gt;"",N(I5)&gt;N(P5)),"FEE OVER LIMIT; ","")&amp;IF(AND(N(I5)&gt;0,K5&lt;&gt;"",O5&lt;&gt;"",N(J5)&gt;=N(F5),K5&lt;O5),"FEE TOO EARLY; ","")&amp;IF(AND(N(I5)&gt;0,UPPER(H5)&lt;&gt;"Y"),"FEE NOT IN LEASE; ","")&amp;IF(AND(L5="Cash",UPPER(M5)&lt;&gt;"Y"),"CASH NO RECEIPT; ","")&amp;IF(AND(R5&lt;&gt;"",N(N5)&gt;0,TODAY()&gt;R5),"PROMISE MISSED; ","")&amp;IF(AND(N(N5)&gt;0,O5&lt;&gt;"",TODAY()&gt;=O5,Q5=""),"NO REMINDER; ",""),LEN(IF(AND(N(N5)&gt;0,G5&lt;&gt;"",TODAY()&gt;G5),"PAST DUE; ","")&amp;IF(AND(N(I5)&gt;0,P5&lt;&gt;"",N(I5)&gt;N(P5)),"FEE OVER LIMIT; ","")&amp;IF(AND(N(I5)&gt;0,K5&lt;&gt;"",O5&lt;&gt;"",N(J5)&gt;=N(F5),K5&lt;O5),"FEE TOO EARLY; ","")&amp;IF(AND(N(I5)&gt;0,UPPER(H5)&lt;&gt;"Y"),"FEE NOT IN LEASE; ","")&amp;IF(AND(L5="Cash",UPPER(M5)&lt;&gt;"Y"),"CASH NO RECEIPT; ","")&amp;IF(AND(R5&lt;&gt;"",N(N5)&gt;0,TODAY()&gt;R5),"PROMISE MISSED; ","")&amp;IF(AND(N(N5)&gt;0,O5&lt;&gt;"",TODAY()&gt;=O5,Q5=""),"NO REMINDER; ",""))-2)))</f>
        <v/>
      </c>
    </row>
    <row r="6">
      <c r="A6" s="7" t="n"/>
      <c r="F6" s="8" t="n"/>
      <c r="G6" s="9" t="n"/>
      <c r="I6" s="8" t="n"/>
      <c r="J6" s="8" t="n"/>
      <c r="K6" s="9" t="n"/>
      <c r="N6" s="8">
        <f>IF(OR(C6="",F6=""),"",N(F6)+N(I6)-N(J6))</f>
        <v/>
      </c>
      <c r="O6" s="9">
        <f>IF(G6="","",G6+MAX('Settings'!$B$2,2)+1)</f>
        <v/>
      </c>
      <c r="P6" s="8">
        <f>IF(F6="","",ROUND(F6*IF(N(E6)&gt;4,'Settings'!$B$4,'Settings'!$B$3),2))</f>
        <v/>
      </c>
      <c r="Q6" s="9" t="n"/>
      <c r="R6" s="9" t="n"/>
      <c r="S6">
        <f>IF(N6="","",IF(N6&lt;=0,"PAID",IF(N(J6)&gt;0,"PARTIAL",IF(AND(G6&lt;&gt;"",TODAY()&lt;=G6),"NOT DUE YET","UNPAID"))))</f>
        <v/>
      </c>
      <c r="T6">
        <f>IF(N6="","",IF(IF(AND(N(N6)&gt;0,G6&lt;&gt;"",TODAY()&gt;G6),"PAST DUE; ","")&amp;IF(AND(N(I6)&gt;0,P6&lt;&gt;"",N(I6)&gt;N(P6)),"FEE OVER LIMIT; ","")&amp;IF(AND(N(I6)&gt;0,K6&lt;&gt;"",O6&lt;&gt;"",N(J6)&gt;=N(F6),K6&lt;O6),"FEE TOO EARLY; ","")&amp;IF(AND(N(I6)&gt;0,UPPER(H6)&lt;&gt;"Y"),"FEE NOT IN LEASE; ","")&amp;IF(AND(L6="Cash",UPPER(M6)&lt;&gt;"Y"),"CASH NO RECEIPT; ","")&amp;IF(AND(R6&lt;&gt;"",N(N6)&gt;0,TODAY()&gt;R6),"PROMISE MISSED; ","")&amp;IF(AND(N(N6)&gt;0,O6&lt;&gt;"",TODAY()&gt;=O6,Q6=""),"NO REMINDER; ","")="","",LEFT(IF(AND(N(N6)&gt;0,G6&lt;&gt;"",TODAY()&gt;G6),"PAST DUE; ","")&amp;IF(AND(N(I6)&gt;0,P6&lt;&gt;"",N(I6)&gt;N(P6)),"FEE OVER LIMIT; ","")&amp;IF(AND(N(I6)&gt;0,K6&lt;&gt;"",O6&lt;&gt;"",N(J6)&gt;=N(F6),K6&lt;O6),"FEE TOO EARLY; ","")&amp;IF(AND(N(I6)&gt;0,UPPER(H6)&lt;&gt;"Y"),"FEE NOT IN LEASE; ","")&amp;IF(AND(L6="Cash",UPPER(M6)&lt;&gt;"Y"),"CASH NO RECEIPT; ","")&amp;IF(AND(R6&lt;&gt;"",N(N6)&gt;0,TODAY()&gt;R6),"PROMISE MISSED; ","")&amp;IF(AND(N(N6)&gt;0,O6&lt;&gt;"",TODAY()&gt;=O6,Q6=""),"NO REMINDER; ",""),LEN(IF(AND(N(N6)&gt;0,G6&lt;&gt;"",TODAY()&gt;G6),"PAST DUE; ","")&amp;IF(AND(N(I6)&gt;0,P6&lt;&gt;"",N(I6)&gt;N(P6)),"FEE OVER LIMIT; ","")&amp;IF(AND(N(I6)&gt;0,K6&lt;&gt;"",O6&lt;&gt;"",N(J6)&gt;=N(F6),K6&lt;O6),"FEE TOO EARLY; ","")&amp;IF(AND(N(I6)&gt;0,UPPER(H6)&lt;&gt;"Y"),"FEE NOT IN LEASE; ","")&amp;IF(AND(L6="Cash",UPPER(M6)&lt;&gt;"Y"),"CASH NO RECEIPT; ","")&amp;IF(AND(R6&lt;&gt;"",N(N6)&gt;0,TODAY()&gt;R6),"PROMISE MISSED; ","")&amp;IF(AND(N(N6)&gt;0,O6&lt;&gt;"",TODAY()&gt;=O6,Q6=""),"NO REMINDER; ",""))-2)))</f>
        <v/>
      </c>
    </row>
    <row r="7">
      <c r="A7" s="7" t="n"/>
      <c r="F7" s="8" t="n"/>
      <c r="G7" s="9" t="n"/>
      <c r="I7" s="8" t="n"/>
      <c r="J7" s="8" t="n"/>
      <c r="K7" s="9" t="n"/>
      <c r="N7" s="8">
        <f>IF(OR(C7="",F7=""),"",N(F7)+N(I7)-N(J7))</f>
        <v/>
      </c>
      <c r="O7" s="9">
        <f>IF(G7="","",G7+MAX('Settings'!$B$2,2)+1)</f>
        <v/>
      </c>
      <c r="P7" s="8">
        <f>IF(F7="","",ROUND(F7*IF(N(E7)&gt;4,'Settings'!$B$4,'Settings'!$B$3),2))</f>
        <v/>
      </c>
      <c r="Q7" s="9" t="n"/>
      <c r="R7" s="9" t="n"/>
      <c r="S7">
        <f>IF(N7="","",IF(N7&lt;=0,"PAID",IF(N(J7)&gt;0,"PARTIAL",IF(AND(G7&lt;&gt;"",TODAY()&lt;=G7),"NOT DUE YET","UNPAID"))))</f>
        <v/>
      </c>
      <c r="T7">
        <f>IF(N7="","",IF(IF(AND(N(N7)&gt;0,G7&lt;&gt;"",TODAY()&gt;G7),"PAST DUE; ","")&amp;IF(AND(N(I7)&gt;0,P7&lt;&gt;"",N(I7)&gt;N(P7)),"FEE OVER LIMIT; ","")&amp;IF(AND(N(I7)&gt;0,K7&lt;&gt;"",O7&lt;&gt;"",N(J7)&gt;=N(F7),K7&lt;O7),"FEE TOO EARLY; ","")&amp;IF(AND(N(I7)&gt;0,UPPER(H7)&lt;&gt;"Y"),"FEE NOT IN LEASE; ","")&amp;IF(AND(L7="Cash",UPPER(M7)&lt;&gt;"Y"),"CASH NO RECEIPT; ","")&amp;IF(AND(R7&lt;&gt;"",N(N7)&gt;0,TODAY()&gt;R7),"PROMISE MISSED; ","")&amp;IF(AND(N(N7)&gt;0,O7&lt;&gt;"",TODAY()&gt;=O7,Q7=""),"NO REMINDER; ","")="","",LEFT(IF(AND(N(N7)&gt;0,G7&lt;&gt;"",TODAY()&gt;G7),"PAST DUE; ","")&amp;IF(AND(N(I7)&gt;0,P7&lt;&gt;"",N(I7)&gt;N(P7)),"FEE OVER LIMIT; ","")&amp;IF(AND(N(I7)&gt;0,K7&lt;&gt;"",O7&lt;&gt;"",N(J7)&gt;=N(F7),K7&lt;O7),"FEE TOO EARLY; ","")&amp;IF(AND(N(I7)&gt;0,UPPER(H7)&lt;&gt;"Y"),"FEE NOT IN LEASE; ","")&amp;IF(AND(L7="Cash",UPPER(M7)&lt;&gt;"Y"),"CASH NO RECEIPT; ","")&amp;IF(AND(R7&lt;&gt;"",N(N7)&gt;0,TODAY()&gt;R7),"PROMISE MISSED; ","")&amp;IF(AND(N(N7)&gt;0,O7&lt;&gt;"",TODAY()&gt;=O7,Q7=""),"NO REMINDER; ",""),LEN(IF(AND(N(N7)&gt;0,G7&lt;&gt;"",TODAY()&gt;G7),"PAST DUE; ","")&amp;IF(AND(N(I7)&gt;0,P7&lt;&gt;"",N(I7)&gt;N(P7)),"FEE OVER LIMIT; ","")&amp;IF(AND(N(I7)&gt;0,K7&lt;&gt;"",O7&lt;&gt;"",N(J7)&gt;=N(F7),K7&lt;O7),"FEE TOO EARLY; ","")&amp;IF(AND(N(I7)&gt;0,UPPER(H7)&lt;&gt;"Y"),"FEE NOT IN LEASE; ","")&amp;IF(AND(L7="Cash",UPPER(M7)&lt;&gt;"Y"),"CASH NO RECEIPT; ","")&amp;IF(AND(R7&lt;&gt;"",N(N7)&gt;0,TODAY()&gt;R7),"PROMISE MISSED; ","")&amp;IF(AND(N(N7)&gt;0,O7&lt;&gt;"",TODAY()&gt;=O7,Q7=""),"NO REMINDER; ",""))-2)))</f>
        <v/>
      </c>
    </row>
    <row r="8">
      <c r="A8" s="7" t="n"/>
      <c r="F8" s="8" t="n"/>
      <c r="G8" s="9" t="n"/>
      <c r="I8" s="8" t="n"/>
      <c r="J8" s="8" t="n"/>
      <c r="K8" s="9" t="n"/>
      <c r="N8" s="8">
        <f>IF(OR(C8="",F8=""),"",N(F8)+N(I8)-N(J8))</f>
        <v/>
      </c>
      <c r="O8" s="9">
        <f>IF(G8="","",G8+MAX('Settings'!$B$2,2)+1)</f>
        <v/>
      </c>
      <c r="P8" s="8">
        <f>IF(F8="","",ROUND(F8*IF(N(E8)&gt;4,'Settings'!$B$4,'Settings'!$B$3),2))</f>
        <v/>
      </c>
      <c r="Q8" s="9" t="n"/>
      <c r="R8" s="9" t="n"/>
      <c r="S8">
        <f>IF(N8="","",IF(N8&lt;=0,"PAID",IF(N(J8)&gt;0,"PARTIAL",IF(AND(G8&lt;&gt;"",TODAY()&lt;=G8),"NOT DUE YET","UNPAID"))))</f>
        <v/>
      </c>
      <c r="T8">
        <f>IF(N8="","",IF(IF(AND(N(N8)&gt;0,G8&lt;&gt;"",TODAY()&gt;G8),"PAST DUE; ","")&amp;IF(AND(N(I8)&gt;0,P8&lt;&gt;"",N(I8)&gt;N(P8)),"FEE OVER LIMIT; ","")&amp;IF(AND(N(I8)&gt;0,K8&lt;&gt;"",O8&lt;&gt;"",N(J8)&gt;=N(F8),K8&lt;O8),"FEE TOO EARLY; ","")&amp;IF(AND(N(I8)&gt;0,UPPER(H8)&lt;&gt;"Y"),"FEE NOT IN LEASE; ","")&amp;IF(AND(L8="Cash",UPPER(M8)&lt;&gt;"Y"),"CASH NO RECEIPT; ","")&amp;IF(AND(R8&lt;&gt;"",N(N8)&gt;0,TODAY()&gt;R8),"PROMISE MISSED; ","")&amp;IF(AND(N(N8)&gt;0,O8&lt;&gt;"",TODAY()&gt;=O8,Q8=""),"NO REMINDER; ","")="","",LEFT(IF(AND(N(N8)&gt;0,G8&lt;&gt;"",TODAY()&gt;G8),"PAST DUE; ","")&amp;IF(AND(N(I8)&gt;0,P8&lt;&gt;"",N(I8)&gt;N(P8)),"FEE OVER LIMIT; ","")&amp;IF(AND(N(I8)&gt;0,K8&lt;&gt;"",O8&lt;&gt;"",N(J8)&gt;=N(F8),K8&lt;O8),"FEE TOO EARLY; ","")&amp;IF(AND(N(I8)&gt;0,UPPER(H8)&lt;&gt;"Y"),"FEE NOT IN LEASE; ","")&amp;IF(AND(L8="Cash",UPPER(M8)&lt;&gt;"Y"),"CASH NO RECEIPT; ","")&amp;IF(AND(R8&lt;&gt;"",N(N8)&gt;0,TODAY()&gt;R8),"PROMISE MISSED; ","")&amp;IF(AND(N(N8)&gt;0,O8&lt;&gt;"",TODAY()&gt;=O8,Q8=""),"NO REMINDER; ",""),LEN(IF(AND(N(N8)&gt;0,G8&lt;&gt;"",TODAY()&gt;G8),"PAST DUE; ","")&amp;IF(AND(N(I8)&gt;0,P8&lt;&gt;"",N(I8)&gt;N(P8)),"FEE OVER LIMIT; ","")&amp;IF(AND(N(I8)&gt;0,K8&lt;&gt;"",O8&lt;&gt;"",N(J8)&gt;=N(F8),K8&lt;O8),"FEE TOO EARLY; ","")&amp;IF(AND(N(I8)&gt;0,UPPER(H8)&lt;&gt;"Y"),"FEE NOT IN LEASE; ","")&amp;IF(AND(L8="Cash",UPPER(M8)&lt;&gt;"Y"),"CASH NO RECEIPT; ","")&amp;IF(AND(R8&lt;&gt;"",N(N8)&gt;0,TODAY()&gt;R8),"PROMISE MISSED; ","")&amp;IF(AND(N(N8)&gt;0,O8&lt;&gt;"",TODAY()&gt;=O8,Q8=""),"NO REMINDER; ",""))-2)))</f>
        <v/>
      </c>
    </row>
    <row r="9">
      <c r="A9" s="7" t="n"/>
      <c r="F9" s="8" t="n"/>
      <c r="G9" s="9" t="n"/>
      <c r="I9" s="8" t="n"/>
      <c r="J9" s="8" t="n"/>
      <c r="K9" s="9" t="n"/>
      <c r="N9" s="8">
        <f>IF(OR(C9="",F9=""),"",N(F9)+N(I9)-N(J9))</f>
        <v/>
      </c>
      <c r="O9" s="9">
        <f>IF(G9="","",G9+MAX('Settings'!$B$2,2)+1)</f>
        <v/>
      </c>
      <c r="P9" s="8">
        <f>IF(F9="","",ROUND(F9*IF(N(E9)&gt;4,'Settings'!$B$4,'Settings'!$B$3),2))</f>
        <v/>
      </c>
      <c r="Q9" s="9" t="n"/>
      <c r="R9" s="9" t="n"/>
      <c r="S9">
        <f>IF(N9="","",IF(N9&lt;=0,"PAID",IF(N(J9)&gt;0,"PARTIAL",IF(AND(G9&lt;&gt;"",TODAY()&lt;=G9),"NOT DUE YET","UNPAID"))))</f>
        <v/>
      </c>
      <c r="T9">
        <f>IF(N9="","",IF(IF(AND(N(N9)&gt;0,G9&lt;&gt;"",TODAY()&gt;G9),"PAST DUE; ","")&amp;IF(AND(N(I9)&gt;0,P9&lt;&gt;"",N(I9)&gt;N(P9)),"FEE OVER LIMIT; ","")&amp;IF(AND(N(I9)&gt;0,K9&lt;&gt;"",O9&lt;&gt;"",N(J9)&gt;=N(F9),K9&lt;O9),"FEE TOO EARLY; ","")&amp;IF(AND(N(I9)&gt;0,UPPER(H9)&lt;&gt;"Y"),"FEE NOT IN LEASE; ","")&amp;IF(AND(L9="Cash",UPPER(M9)&lt;&gt;"Y"),"CASH NO RECEIPT; ","")&amp;IF(AND(R9&lt;&gt;"",N(N9)&gt;0,TODAY()&gt;R9),"PROMISE MISSED; ","")&amp;IF(AND(N(N9)&gt;0,O9&lt;&gt;"",TODAY()&gt;=O9,Q9=""),"NO REMINDER; ","")="","",LEFT(IF(AND(N(N9)&gt;0,G9&lt;&gt;"",TODAY()&gt;G9),"PAST DUE; ","")&amp;IF(AND(N(I9)&gt;0,P9&lt;&gt;"",N(I9)&gt;N(P9)),"FEE OVER LIMIT; ","")&amp;IF(AND(N(I9)&gt;0,K9&lt;&gt;"",O9&lt;&gt;"",N(J9)&gt;=N(F9),K9&lt;O9),"FEE TOO EARLY; ","")&amp;IF(AND(N(I9)&gt;0,UPPER(H9)&lt;&gt;"Y"),"FEE NOT IN LEASE; ","")&amp;IF(AND(L9="Cash",UPPER(M9)&lt;&gt;"Y"),"CASH NO RECEIPT; ","")&amp;IF(AND(R9&lt;&gt;"",N(N9)&gt;0,TODAY()&gt;R9),"PROMISE MISSED; ","")&amp;IF(AND(N(N9)&gt;0,O9&lt;&gt;"",TODAY()&gt;=O9,Q9=""),"NO REMINDER; ",""),LEN(IF(AND(N(N9)&gt;0,G9&lt;&gt;"",TODAY()&gt;G9),"PAST DUE; ","")&amp;IF(AND(N(I9)&gt;0,P9&lt;&gt;"",N(I9)&gt;N(P9)),"FEE OVER LIMIT; ","")&amp;IF(AND(N(I9)&gt;0,K9&lt;&gt;"",O9&lt;&gt;"",N(J9)&gt;=N(F9),K9&lt;O9),"FEE TOO EARLY; ","")&amp;IF(AND(N(I9)&gt;0,UPPER(H9)&lt;&gt;"Y"),"FEE NOT IN LEASE; ","")&amp;IF(AND(L9="Cash",UPPER(M9)&lt;&gt;"Y"),"CASH NO RECEIPT; ","")&amp;IF(AND(R9&lt;&gt;"",N(N9)&gt;0,TODAY()&gt;R9),"PROMISE MISSED; ","")&amp;IF(AND(N(N9)&gt;0,O9&lt;&gt;"",TODAY()&gt;=O9,Q9=""),"NO REMINDER; ",""))-2)))</f>
        <v/>
      </c>
    </row>
    <row r="10">
      <c r="A10" s="7" t="n"/>
      <c r="F10" s="8" t="n"/>
      <c r="G10" s="9" t="n"/>
      <c r="I10" s="8" t="n"/>
      <c r="J10" s="8" t="n"/>
      <c r="K10" s="9" t="n"/>
      <c r="N10" s="8">
        <f>IF(OR(C10="",F10=""),"",N(F10)+N(I10)-N(J10))</f>
        <v/>
      </c>
      <c r="O10" s="9">
        <f>IF(G10="","",G10+MAX('Settings'!$B$2,2)+1)</f>
        <v/>
      </c>
      <c r="P10" s="8">
        <f>IF(F10="","",ROUND(F10*IF(N(E10)&gt;4,'Settings'!$B$4,'Settings'!$B$3),2))</f>
        <v/>
      </c>
      <c r="Q10" s="9" t="n"/>
      <c r="R10" s="9" t="n"/>
      <c r="S10">
        <f>IF(N10="","",IF(N10&lt;=0,"PAID",IF(N(J10)&gt;0,"PARTIAL",IF(AND(G10&lt;&gt;"",TODAY()&lt;=G10),"NOT DUE YET","UNPAID"))))</f>
        <v/>
      </c>
      <c r="T10">
        <f>IF(N10="","",IF(IF(AND(N(N10)&gt;0,G10&lt;&gt;"",TODAY()&gt;G10),"PAST DUE; ","")&amp;IF(AND(N(I10)&gt;0,P10&lt;&gt;"",N(I10)&gt;N(P10)),"FEE OVER LIMIT; ","")&amp;IF(AND(N(I10)&gt;0,K10&lt;&gt;"",O10&lt;&gt;"",N(J10)&gt;=N(F10),K10&lt;O10),"FEE TOO EARLY; ","")&amp;IF(AND(N(I10)&gt;0,UPPER(H10)&lt;&gt;"Y"),"FEE NOT IN LEASE; ","")&amp;IF(AND(L10="Cash",UPPER(M10)&lt;&gt;"Y"),"CASH NO RECEIPT; ","")&amp;IF(AND(R10&lt;&gt;"",N(N10)&gt;0,TODAY()&gt;R10),"PROMISE MISSED; ","")&amp;IF(AND(N(N10)&gt;0,O10&lt;&gt;"",TODAY()&gt;=O10,Q10=""),"NO REMINDER; ","")="","",LEFT(IF(AND(N(N10)&gt;0,G10&lt;&gt;"",TODAY()&gt;G10),"PAST DUE; ","")&amp;IF(AND(N(I10)&gt;0,P10&lt;&gt;"",N(I10)&gt;N(P10)),"FEE OVER LIMIT; ","")&amp;IF(AND(N(I10)&gt;0,K10&lt;&gt;"",O10&lt;&gt;"",N(J10)&gt;=N(F10),K10&lt;O10),"FEE TOO EARLY; ","")&amp;IF(AND(N(I10)&gt;0,UPPER(H10)&lt;&gt;"Y"),"FEE NOT IN LEASE; ","")&amp;IF(AND(L10="Cash",UPPER(M10)&lt;&gt;"Y"),"CASH NO RECEIPT; ","")&amp;IF(AND(R10&lt;&gt;"",N(N10)&gt;0,TODAY()&gt;R10),"PROMISE MISSED; ","")&amp;IF(AND(N(N10)&gt;0,O10&lt;&gt;"",TODAY()&gt;=O10,Q10=""),"NO REMINDER; ",""),LEN(IF(AND(N(N10)&gt;0,G10&lt;&gt;"",TODAY()&gt;G10),"PAST DUE; ","")&amp;IF(AND(N(I10)&gt;0,P10&lt;&gt;"",N(I10)&gt;N(P10)),"FEE OVER LIMIT; ","")&amp;IF(AND(N(I10)&gt;0,K10&lt;&gt;"",O10&lt;&gt;"",N(J10)&gt;=N(F10),K10&lt;O10),"FEE TOO EARLY; ","")&amp;IF(AND(N(I10)&gt;0,UPPER(H10)&lt;&gt;"Y"),"FEE NOT IN LEASE; ","")&amp;IF(AND(L10="Cash",UPPER(M10)&lt;&gt;"Y"),"CASH NO RECEIPT; ","")&amp;IF(AND(R10&lt;&gt;"",N(N10)&gt;0,TODAY()&gt;R10),"PROMISE MISSED; ","")&amp;IF(AND(N(N10)&gt;0,O10&lt;&gt;"",TODAY()&gt;=O10,Q10=""),"NO REMINDER; ",""))-2)))</f>
        <v/>
      </c>
    </row>
    <row r="11">
      <c r="A11" s="7" t="n"/>
      <c r="F11" s="8" t="n"/>
      <c r="G11" s="9" t="n"/>
      <c r="I11" s="8" t="n"/>
      <c r="J11" s="8" t="n"/>
      <c r="K11" s="9" t="n"/>
      <c r="N11" s="8">
        <f>IF(OR(C11="",F11=""),"",N(F11)+N(I11)-N(J11))</f>
        <v/>
      </c>
      <c r="O11" s="9">
        <f>IF(G11="","",G11+MAX('Settings'!$B$2,2)+1)</f>
        <v/>
      </c>
      <c r="P11" s="8">
        <f>IF(F11="","",ROUND(F11*IF(N(E11)&gt;4,'Settings'!$B$4,'Settings'!$B$3),2))</f>
        <v/>
      </c>
      <c r="Q11" s="9" t="n"/>
      <c r="R11" s="9" t="n"/>
      <c r="S11">
        <f>IF(N11="","",IF(N11&lt;=0,"PAID",IF(N(J11)&gt;0,"PARTIAL",IF(AND(G11&lt;&gt;"",TODAY()&lt;=G11),"NOT DUE YET","UNPAID"))))</f>
        <v/>
      </c>
      <c r="T11">
        <f>IF(N11="","",IF(IF(AND(N(N11)&gt;0,G11&lt;&gt;"",TODAY()&gt;G11),"PAST DUE; ","")&amp;IF(AND(N(I11)&gt;0,P11&lt;&gt;"",N(I11)&gt;N(P11)),"FEE OVER LIMIT; ","")&amp;IF(AND(N(I11)&gt;0,K11&lt;&gt;"",O11&lt;&gt;"",N(J11)&gt;=N(F11),K11&lt;O11),"FEE TOO EARLY; ","")&amp;IF(AND(N(I11)&gt;0,UPPER(H11)&lt;&gt;"Y"),"FEE NOT IN LEASE; ","")&amp;IF(AND(L11="Cash",UPPER(M11)&lt;&gt;"Y"),"CASH NO RECEIPT; ","")&amp;IF(AND(R11&lt;&gt;"",N(N11)&gt;0,TODAY()&gt;R11),"PROMISE MISSED; ","")&amp;IF(AND(N(N11)&gt;0,O11&lt;&gt;"",TODAY()&gt;=O11,Q11=""),"NO REMINDER; ","")="","",LEFT(IF(AND(N(N11)&gt;0,G11&lt;&gt;"",TODAY()&gt;G11),"PAST DUE; ","")&amp;IF(AND(N(I11)&gt;0,P11&lt;&gt;"",N(I11)&gt;N(P11)),"FEE OVER LIMIT; ","")&amp;IF(AND(N(I11)&gt;0,K11&lt;&gt;"",O11&lt;&gt;"",N(J11)&gt;=N(F11),K11&lt;O11),"FEE TOO EARLY; ","")&amp;IF(AND(N(I11)&gt;0,UPPER(H11)&lt;&gt;"Y"),"FEE NOT IN LEASE; ","")&amp;IF(AND(L11="Cash",UPPER(M11)&lt;&gt;"Y"),"CASH NO RECEIPT; ","")&amp;IF(AND(R11&lt;&gt;"",N(N11)&gt;0,TODAY()&gt;R11),"PROMISE MISSED; ","")&amp;IF(AND(N(N11)&gt;0,O11&lt;&gt;"",TODAY()&gt;=O11,Q11=""),"NO REMINDER; ",""),LEN(IF(AND(N(N11)&gt;0,G11&lt;&gt;"",TODAY()&gt;G11),"PAST DUE; ","")&amp;IF(AND(N(I11)&gt;0,P11&lt;&gt;"",N(I11)&gt;N(P11)),"FEE OVER LIMIT; ","")&amp;IF(AND(N(I11)&gt;0,K11&lt;&gt;"",O11&lt;&gt;"",N(J11)&gt;=N(F11),K11&lt;O11),"FEE TOO EARLY; ","")&amp;IF(AND(N(I11)&gt;0,UPPER(H11)&lt;&gt;"Y"),"FEE NOT IN LEASE; ","")&amp;IF(AND(L11="Cash",UPPER(M11)&lt;&gt;"Y"),"CASH NO RECEIPT; ","")&amp;IF(AND(R11&lt;&gt;"",N(N11)&gt;0,TODAY()&gt;R11),"PROMISE MISSED; ","")&amp;IF(AND(N(N11)&gt;0,O11&lt;&gt;"",TODAY()&gt;=O11,Q11=""),"NO REMINDER; ",""))-2)))</f>
        <v/>
      </c>
    </row>
    <row r="12">
      <c r="A12" s="7" t="n"/>
      <c r="F12" s="8" t="n"/>
      <c r="G12" s="9" t="n"/>
      <c r="I12" s="8" t="n"/>
      <c r="J12" s="8" t="n"/>
      <c r="K12" s="9" t="n"/>
      <c r="N12" s="8">
        <f>IF(OR(C12="",F12=""),"",N(F12)+N(I12)-N(J12))</f>
        <v/>
      </c>
      <c r="O12" s="9">
        <f>IF(G12="","",G12+MAX('Settings'!$B$2,2)+1)</f>
        <v/>
      </c>
      <c r="P12" s="8">
        <f>IF(F12="","",ROUND(F12*IF(N(E12)&gt;4,'Settings'!$B$4,'Settings'!$B$3),2))</f>
        <v/>
      </c>
      <c r="Q12" s="9" t="n"/>
      <c r="R12" s="9" t="n"/>
      <c r="S12">
        <f>IF(N12="","",IF(N12&lt;=0,"PAID",IF(N(J12)&gt;0,"PARTIAL",IF(AND(G12&lt;&gt;"",TODAY()&lt;=G12),"NOT DUE YET","UNPAID"))))</f>
        <v/>
      </c>
      <c r="T12">
        <f>IF(N12="","",IF(IF(AND(N(N12)&gt;0,G12&lt;&gt;"",TODAY()&gt;G12),"PAST DUE; ","")&amp;IF(AND(N(I12)&gt;0,P12&lt;&gt;"",N(I12)&gt;N(P12)),"FEE OVER LIMIT; ","")&amp;IF(AND(N(I12)&gt;0,K12&lt;&gt;"",O12&lt;&gt;"",N(J12)&gt;=N(F12),K12&lt;O12),"FEE TOO EARLY; ","")&amp;IF(AND(N(I12)&gt;0,UPPER(H12)&lt;&gt;"Y"),"FEE NOT IN LEASE; ","")&amp;IF(AND(L12="Cash",UPPER(M12)&lt;&gt;"Y"),"CASH NO RECEIPT; ","")&amp;IF(AND(R12&lt;&gt;"",N(N12)&gt;0,TODAY()&gt;R12),"PROMISE MISSED; ","")&amp;IF(AND(N(N12)&gt;0,O12&lt;&gt;"",TODAY()&gt;=O12,Q12=""),"NO REMINDER; ","")="","",LEFT(IF(AND(N(N12)&gt;0,G12&lt;&gt;"",TODAY()&gt;G12),"PAST DUE; ","")&amp;IF(AND(N(I12)&gt;0,P12&lt;&gt;"",N(I12)&gt;N(P12)),"FEE OVER LIMIT; ","")&amp;IF(AND(N(I12)&gt;0,K12&lt;&gt;"",O12&lt;&gt;"",N(J12)&gt;=N(F12),K12&lt;O12),"FEE TOO EARLY; ","")&amp;IF(AND(N(I12)&gt;0,UPPER(H12)&lt;&gt;"Y"),"FEE NOT IN LEASE; ","")&amp;IF(AND(L12="Cash",UPPER(M12)&lt;&gt;"Y"),"CASH NO RECEIPT; ","")&amp;IF(AND(R12&lt;&gt;"",N(N12)&gt;0,TODAY()&gt;R12),"PROMISE MISSED; ","")&amp;IF(AND(N(N12)&gt;0,O12&lt;&gt;"",TODAY()&gt;=O12,Q12=""),"NO REMINDER; ",""),LEN(IF(AND(N(N12)&gt;0,G12&lt;&gt;"",TODAY()&gt;G12),"PAST DUE; ","")&amp;IF(AND(N(I12)&gt;0,P12&lt;&gt;"",N(I12)&gt;N(P12)),"FEE OVER LIMIT; ","")&amp;IF(AND(N(I12)&gt;0,K12&lt;&gt;"",O12&lt;&gt;"",N(J12)&gt;=N(F12),K12&lt;O12),"FEE TOO EARLY; ","")&amp;IF(AND(N(I12)&gt;0,UPPER(H12)&lt;&gt;"Y"),"FEE NOT IN LEASE; ","")&amp;IF(AND(L12="Cash",UPPER(M12)&lt;&gt;"Y"),"CASH NO RECEIPT; ","")&amp;IF(AND(R12&lt;&gt;"",N(N12)&gt;0,TODAY()&gt;R12),"PROMISE MISSED; ","")&amp;IF(AND(N(N12)&gt;0,O12&lt;&gt;"",TODAY()&gt;=O12,Q12=""),"NO REMINDER; ",""))-2)))</f>
        <v/>
      </c>
    </row>
    <row r="13">
      <c r="A13" s="7" t="n"/>
      <c r="F13" s="8" t="n"/>
      <c r="G13" s="9" t="n"/>
      <c r="I13" s="8" t="n"/>
      <c r="J13" s="8" t="n"/>
      <c r="K13" s="9" t="n"/>
      <c r="N13" s="8">
        <f>IF(OR(C13="",F13=""),"",N(F13)+N(I13)-N(J13))</f>
        <v/>
      </c>
      <c r="O13" s="9">
        <f>IF(G13="","",G13+MAX('Settings'!$B$2,2)+1)</f>
        <v/>
      </c>
      <c r="P13" s="8">
        <f>IF(F13="","",ROUND(F13*IF(N(E13)&gt;4,'Settings'!$B$4,'Settings'!$B$3),2))</f>
        <v/>
      </c>
      <c r="Q13" s="9" t="n"/>
      <c r="R13" s="9" t="n"/>
      <c r="S13">
        <f>IF(N13="","",IF(N13&lt;=0,"PAID",IF(N(J13)&gt;0,"PARTIAL",IF(AND(G13&lt;&gt;"",TODAY()&lt;=G13),"NOT DUE YET","UNPAID"))))</f>
        <v/>
      </c>
      <c r="T13">
        <f>IF(N13="","",IF(IF(AND(N(N13)&gt;0,G13&lt;&gt;"",TODAY()&gt;G13),"PAST DUE; ","")&amp;IF(AND(N(I13)&gt;0,P13&lt;&gt;"",N(I13)&gt;N(P13)),"FEE OVER LIMIT; ","")&amp;IF(AND(N(I13)&gt;0,K13&lt;&gt;"",O13&lt;&gt;"",N(J13)&gt;=N(F13),K13&lt;O13),"FEE TOO EARLY; ","")&amp;IF(AND(N(I13)&gt;0,UPPER(H13)&lt;&gt;"Y"),"FEE NOT IN LEASE; ","")&amp;IF(AND(L13="Cash",UPPER(M13)&lt;&gt;"Y"),"CASH NO RECEIPT; ","")&amp;IF(AND(R13&lt;&gt;"",N(N13)&gt;0,TODAY()&gt;R13),"PROMISE MISSED; ","")&amp;IF(AND(N(N13)&gt;0,O13&lt;&gt;"",TODAY()&gt;=O13,Q13=""),"NO REMINDER; ","")="","",LEFT(IF(AND(N(N13)&gt;0,G13&lt;&gt;"",TODAY()&gt;G13),"PAST DUE; ","")&amp;IF(AND(N(I13)&gt;0,P13&lt;&gt;"",N(I13)&gt;N(P13)),"FEE OVER LIMIT; ","")&amp;IF(AND(N(I13)&gt;0,K13&lt;&gt;"",O13&lt;&gt;"",N(J13)&gt;=N(F13),K13&lt;O13),"FEE TOO EARLY; ","")&amp;IF(AND(N(I13)&gt;0,UPPER(H13)&lt;&gt;"Y"),"FEE NOT IN LEASE; ","")&amp;IF(AND(L13="Cash",UPPER(M13)&lt;&gt;"Y"),"CASH NO RECEIPT; ","")&amp;IF(AND(R13&lt;&gt;"",N(N13)&gt;0,TODAY()&gt;R13),"PROMISE MISSED; ","")&amp;IF(AND(N(N13)&gt;0,O13&lt;&gt;"",TODAY()&gt;=O13,Q13=""),"NO REMINDER; ",""),LEN(IF(AND(N(N13)&gt;0,G13&lt;&gt;"",TODAY()&gt;G13),"PAST DUE; ","")&amp;IF(AND(N(I13)&gt;0,P13&lt;&gt;"",N(I13)&gt;N(P13)),"FEE OVER LIMIT; ","")&amp;IF(AND(N(I13)&gt;0,K13&lt;&gt;"",O13&lt;&gt;"",N(J13)&gt;=N(F13),K13&lt;O13),"FEE TOO EARLY; ","")&amp;IF(AND(N(I13)&gt;0,UPPER(H13)&lt;&gt;"Y"),"FEE NOT IN LEASE; ","")&amp;IF(AND(L13="Cash",UPPER(M13)&lt;&gt;"Y"),"CASH NO RECEIPT; ","")&amp;IF(AND(R13&lt;&gt;"",N(N13)&gt;0,TODAY()&gt;R13),"PROMISE MISSED; ","")&amp;IF(AND(N(N13)&gt;0,O13&lt;&gt;"",TODAY()&gt;=O13,Q13=""),"NO REMINDER; ",""))-2)))</f>
        <v/>
      </c>
    </row>
    <row r="14">
      <c r="A14" s="7" t="n"/>
      <c r="F14" s="8" t="n"/>
      <c r="G14" s="9" t="n"/>
      <c r="I14" s="8" t="n"/>
      <c r="J14" s="8" t="n"/>
      <c r="K14" s="9" t="n"/>
      <c r="N14" s="8">
        <f>IF(OR(C14="",F14=""),"",N(F14)+N(I14)-N(J14))</f>
        <v/>
      </c>
      <c r="O14" s="9">
        <f>IF(G14="","",G14+MAX('Settings'!$B$2,2)+1)</f>
        <v/>
      </c>
      <c r="P14" s="8">
        <f>IF(F14="","",ROUND(F14*IF(N(E14)&gt;4,'Settings'!$B$4,'Settings'!$B$3),2))</f>
        <v/>
      </c>
      <c r="Q14" s="9" t="n"/>
      <c r="R14" s="9" t="n"/>
      <c r="S14">
        <f>IF(N14="","",IF(N14&lt;=0,"PAID",IF(N(J14)&gt;0,"PARTIAL",IF(AND(G14&lt;&gt;"",TODAY()&lt;=G14),"NOT DUE YET","UNPAID"))))</f>
        <v/>
      </c>
      <c r="T14">
        <f>IF(N14="","",IF(IF(AND(N(N14)&gt;0,G14&lt;&gt;"",TODAY()&gt;G14),"PAST DUE; ","")&amp;IF(AND(N(I14)&gt;0,P14&lt;&gt;"",N(I14)&gt;N(P14)),"FEE OVER LIMIT; ","")&amp;IF(AND(N(I14)&gt;0,K14&lt;&gt;"",O14&lt;&gt;"",N(J14)&gt;=N(F14),K14&lt;O14),"FEE TOO EARLY; ","")&amp;IF(AND(N(I14)&gt;0,UPPER(H14)&lt;&gt;"Y"),"FEE NOT IN LEASE; ","")&amp;IF(AND(L14="Cash",UPPER(M14)&lt;&gt;"Y"),"CASH NO RECEIPT; ","")&amp;IF(AND(R14&lt;&gt;"",N(N14)&gt;0,TODAY()&gt;R14),"PROMISE MISSED; ","")&amp;IF(AND(N(N14)&gt;0,O14&lt;&gt;"",TODAY()&gt;=O14,Q14=""),"NO REMINDER; ","")="","",LEFT(IF(AND(N(N14)&gt;0,G14&lt;&gt;"",TODAY()&gt;G14),"PAST DUE; ","")&amp;IF(AND(N(I14)&gt;0,P14&lt;&gt;"",N(I14)&gt;N(P14)),"FEE OVER LIMIT; ","")&amp;IF(AND(N(I14)&gt;0,K14&lt;&gt;"",O14&lt;&gt;"",N(J14)&gt;=N(F14),K14&lt;O14),"FEE TOO EARLY; ","")&amp;IF(AND(N(I14)&gt;0,UPPER(H14)&lt;&gt;"Y"),"FEE NOT IN LEASE; ","")&amp;IF(AND(L14="Cash",UPPER(M14)&lt;&gt;"Y"),"CASH NO RECEIPT; ","")&amp;IF(AND(R14&lt;&gt;"",N(N14)&gt;0,TODAY()&gt;R14),"PROMISE MISSED; ","")&amp;IF(AND(N(N14)&gt;0,O14&lt;&gt;"",TODAY()&gt;=O14,Q14=""),"NO REMINDER; ",""),LEN(IF(AND(N(N14)&gt;0,G14&lt;&gt;"",TODAY()&gt;G14),"PAST DUE; ","")&amp;IF(AND(N(I14)&gt;0,P14&lt;&gt;"",N(I14)&gt;N(P14)),"FEE OVER LIMIT; ","")&amp;IF(AND(N(I14)&gt;0,K14&lt;&gt;"",O14&lt;&gt;"",N(J14)&gt;=N(F14),K14&lt;O14),"FEE TOO EARLY; ","")&amp;IF(AND(N(I14)&gt;0,UPPER(H14)&lt;&gt;"Y"),"FEE NOT IN LEASE; ","")&amp;IF(AND(L14="Cash",UPPER(M14)&lt;&gt;"Y"),"CASH NO RECEIPT; ","")&amp;IF(AND(R14&lt;&gt;"",N(N14)&gt;0,TODAY()&gt;R14),"PROMISE MISSED; ","")&amp;IF(AND(N(N14)&gt;0,O14&lt;&gt;"",TODAY()&gt;=O14,Q14=""),"NO REMINDER; ",""))-2)))</f>
        <v/>
      </c>
    </row>
    <row r="15">
      <c r="A15" s="7" t="n"/>
      <c r="F15" s="8" t="n"/>
      <c r="G15" s="9" t="n"/>
      <c r="I15" s="8" t="n"/>
      <c r="J15" s="8" t="n"/>
      <c r="K15" s="9" t="n"/>
      <c r="N15" s="8">
        <f>IF(OR(C15="",F15=""),"",N(F15)+N(I15)-N(J15))</f>
        <v/>
      </c>
      <c r="O15" s="9">
        <f>IF(G15="","",G15+MAX('Settings'!$B$2,2)+1)</f>
        <v/>
      </c>
      <c r="P15" s="8">
        <f>IF(F15="","",ROUND(F15*IF(N(E15)&gt;4,'Settings'!$B$4,'Settings'!$B$3),2))</f>
        <v/>
      </c>
      <c r="Q15" s="9" t="n"/>
      <c r="R15" s="9" t="n"/>
      <c r="S15">
        <f>IF(N15="","",IF(N15&lt;=0,"PAID",IF(N(J15)&gt;0,"PARTIAL",IF(AND(G15&lt;&gt;"",TODAY()&lt;=G15),"NOT DUE YET","UNPAID"))))</f>
        <v/>
      </c>
      <c r="T15">
        <f>IF(N15="","",IF(IF(AND(N(N15)&gt;0,G15&lt;&gt;"",TODAY()&gt;G15),"PAST DUE; ","")&amp;IF(AND(N(I15)&gt;0,P15&lt;&gt;"",N(I15)&gt;N(P15)),"FEE OVER LIMIT; ","")&amp;IF(AND(N(I15)&gt;0,K15&lt;&gt;"",O15&lt;&gt;"",N(J15)&gt;=N(F15),K15&lt;O15),"FEE TOO EARLY; ","")&amp;IF(AND(N(I15)&gt;0,UPPER(H15)&lt;&gt;"Y"),"FEE NOT IN LEASE; ","")&amp;IF(AND(L15="Cash",UPPER(M15)&lt;&gt;"Y"),"CASH NO RECEIPT; ","")&amp;IF(AND(R15&lt;&gt;"",N(N15)&gt;0,TODAY()&gt;R15),"PROMISE MISSED; ","")&amp;IF(AND(N(N15)&gt;0,O15&lt;&gt;"",TODAY()&gt;=O15,Q15=""),"NO REMINDER; ","")="","",LEFT(IF(AND(N(N15)&gt;0,G15&lt;&gt;"",TODAY()&gt;G15),"PAST DUE; ","")&amp;IF(AND(N(I15)&gt;0,P15&lt;&gt;"",N(I15)&gt;N(P15)),"FEE OVER LIMIT; ","")&amp;IF(AND(N(I15)&gt;0,K15&lt;&gt;"",O15&lt;&gt;"",N(J15)&gt;=N(F15),K15&lt;O15),"FEE TOO EARLY; ","")&amp;IF(AND(N(I15)&gt;0,UPPER(H15)&lt;&gt;"Y"),"FEE NOT IN LEASE; ","")&amp;IF(AND(L15="Cash",UPPER(M15)&lt;&gt;"Y"),"CASH NO RECEIPT; ","")&amp;IF(AND(R15&lt;&gt;"",N(N15)&gt;0,TODAY()&gt;R15),"PROMISE MISSED; ","")&amp;IF(AND(N(N15)&gt;0,O15&lt;&gt;"",TODAY()&gt;=O15,Q15=""),"NO REMINDER; ",""),LEN(IF(AND(N(N15)&gt;0,G15&lt;&gt;"",TODAY()&gt;G15),"PAST DUE; ","")&amp;IF(AND(N(I15)&gt;0,P15&lt;&gt;"",N(I15)&gt;N(P15)),"FEE OVER LIMIT; ","")&amp;IF(AND(N(I15)&gt;0,K15&lt;&gt;"",O15&lt;&gt;"",N(J15)&gt;=N(F15),K15&lt;O15),"FEE TOO EARLY; ","")&amp;IF(AND(N(I15)&gt;0,UPPER(H15)&lt;&gt;"Y"),"FEE NOT IN LEASE; ","")&amp;IF(AND(L15="Cash",UPPER(M15)&lt;&gt;"Y"),"CASH NO RECEIPT; ","")&amp;IF(AND(R15&lt;&gt;"",N(N15)&gt;0,TODAY()&gt;R15),"PROMISE MISSED; ","")&amp;IF(AND(N(N15)&gt;0,O15&lt;&gt;"",TODAY()&gt;=O15,Q15=""),"NO REMINDER; ",""))-2)))</f>
        <v/>
      </c>
    </row>
    <row r="16">
      <c r="A16" s="7" t="n"/>
      <c r="F16" s="8" t="n"/>
      <c r="G16" s="9" t="n"/>
      <c r="I16" s="8" t="n"/>
      <c r="J16" s="8" t="n"/>
      <c r="K16" s="9" t="n"/>
      <c r="N16" s="8">
        <f>IF(OR(C16="",F16=""),"",N(F16)+N(I16)-N(J16))</f>
        <v/>
      </c>
      <c r="O16" s="9">
        <f>IF(G16="","",G16+MAX('Settings'!$B$2,2)+1)</f>
        <v/>
      </c>
      <c r="P16" s="8">
        <f>IF(F16="","",ROUND(F16*IF(N(E16)&gt;4,'Settings'!$B$4,'Settings'!$B$3),2))</f>
        <v/>
      </c>
      <c r="Q16" s="9" t="n"/>
      <c r="R16" s="9" t="n"/>
      <c r="S16">
        <f>IF(N16="","",IF(N16&lt;=0,"PAID",IF(N(J16)&gt;0,"PARTIAL",IF(AND(G16&lt;&gt;"",TODAY()&lt;=G16),"NOT DUE YET","UNPAID"))))</f>
        <v/>
      </c>
      <c r="T16">
        <f>IF(N16="","",IF(IF(AND(N(N16)&gt;0,G16&lt;&gt;"",TODAY()&gt;G16),"PAST DUE; ","")&amp;IF(AND(N(I16)&gt;0,P16&lt;&gt;"",N(I16)&gt;N(P16)),"FEE OVER LIMIT; ","")&amp;IF(AND(N(I16)&gt;0,K16&lt;&gt;"",O16&lt;&gt;"",N(J16)&gt;=N(F16),K16&lt;O16),"FEE TOO EARLY; ","")&amp;IF(AND(N(I16)&gt;0,UPPER(H16)&lt;&gt;"Y"),"FEE NOT IN LEASE; ","")&amp;IF(AND(L16="Cash",UPPER(M16)&lt;&gt;"Y"),"CASH NO RECEIPT; ","")&amp;IF(AND(R16&lt;&gt;"",N(N16)&gt;0,TODAY()&gt;R16),"PROMISE MISSED; ","")&amp;IF(AND(N(N16)&gt;0,O16&lt;&gt;"",TODAY()&gt;=O16,Q16=""),"NO REMINDER; ","")="","",LEFT(IF(AND(N(N16)&gt;0,G16&lt;&gt;"",TODAY()&gt;G16),"PAST DUE; ","")&amp;IF(AND(N(I16)&gt;0,P16&lt;&gt;"",N(I16)&gt;N(P16)),"FEE OVER LIMIT; ","")&amp;IF(AND(N(I16)&gt;0,K16&lt;&gt;"",O16&lt;&gt;"",N(J16)&gt;=N(F16),K16&lt;O16),"FEE TOO EARLY; ","")&amp;IF(AND(N(I16)&gt;0,UPPER(H16)&lt;&gt;"Y"),"FEE NOT IN LEASE; ","")&amp;IF(AND(L16="Cash",UPPER(M16)&lt;&gt;"Y"),"CASH NO RECEIPT; ","")&amp;IF(AND(R16&lt;&gt;"",N(N16)&gt;0,TODAY()&gt;R16),"PROMISE MISSED; ","")&amp;IF(AND(N(N16)&gt;0,O16&lt;&gt;"",TODAY()&gt;=O16,Q16=""),"NO REMINDER; ",""),LEN(IF(AND(N(N16)&gt;0,G16&lt;&gt;"",TODAY()&gt;G16),"PAST DUE; ","")&amp;IF(AND(N(I16)&gt;0,P16&lt;&gt;"",N(I16)&gt;N(P16)),"FEE OVER LIMIT; ","")&amp;IF(AND(N(I16)&gt;0,K16&lt;&gt;"",O16&lt;&gt;"",N(J16)&gt;=N(F16),K16&lt;O16),"FEE TOO EARLY; ","")&amp;IF(AND(N(I16)&gt;0,UPPER(H16)&lt;&gt;"Y"),"FEE NOT IN LEASE; ","")&amp;IF(AND(L16="Cash",UPPER(M16)&lt;&gt;"Y"),"CASH NO RECEIPT; ","")&amp;IF(AND(R16&lt;&gt;"",N(N16)&gt;0,TODAY()&gt;R16),"PROMISE MISSED; ","")&amp;IF(AND(N(N16)&gt;0,O16&lt;&gt;"",TODAY()&gt;=O16,Q16=""),"NO REMINDER; ",""))-2)))</f>
        <v/>
      </c>
    </row>
    <row r="17">
      <c r="A17" s="7" t="n"/>
      <c r="F17" s="8" t="n"/>
      <c r="G17" s="9" t="n"/>
      <c r="I17" s="8" t="n"/>
      <c r="J17" s="8" t="n"/>
      <c r="K17" s="9" t="n"/>
      <c r="N17" s="8">
        <f>IF(OR(C17="",F17=""),"",N(F17)+N(I17)-N(J17))</f>
        <v/>
      </c>
      <c r="O17" s="9">
        <f>IF(G17="","",G17+MAX('Settings'!$B$2,2)+1)</f>
        <v/>
      </c>
      <c r="P17" s="8">
        <f>IF(F17="","",ROUND(F17*IF(N(E17)&gt;4,'Settings'!$B$4,'Settings'!$B$3),2))</f>
        <v/>
      </c>
      <c r="Q17" s="9" t="n"/>
      <c r="R17" s="9" t="n"/>
      <c r="S17">
        <f>IF(N17="","",IF(N17&lt;=0,"PAID",IF(N(J17)&gt;0,"PARTIAL",IF(AND(G17&lt;&gt;"",TODAY()&lt;=G17),"NOT DUE YET","UNPAID"))))</f>
        <v/>
      </c>
      <c r="T17">
        <f>IF(N17="","",IF(IF(AND(N(N17)&gt;0,G17&lt;&gt;"",TODAY()&gt;G17),"PAST DUE; ","")&amp;IF(AND(N(I17)&gt;0,P17&lt;&gt;"",N(I17)&gt;N(P17)),"FEE OVER LIMIT; ","")&amp;IF(AND(N(I17)&gt;0,K17&lt;&gt;"",O17&lt;&gt;"",N(J17)&gt;=N(F17),K17&lt;O17),"FEE TOO EARLY; ","")&amp;IF(AND(N(I17)&gt;0,UPPER(H17)&lt;&gt;"Y"),"FEE NOT IN LEASE; ","")&amp;IF(AND(L17="Cash",UPPER(M17)&lt;&gt;"Y"),"CASH NO RECEIPT; ","")&amp;IF(AND(R17&lt;&gt;"",N(N17)&gt;0,TODAY()&gt;R17),"PROMISE MISSED; ","")&amp;IF(AND(N(N17)&gt;0,O17&lt;&gt;"",TODAY()&gt;=O17,Q17=""),"NO REMINDER; ","")="","",LEFT(IF(AND(N(N17)&gt;0,G17&lt;&gt;"",TODAY()&gt;G17),"PAST DUE; ","")&amp;IF(AND(N(I17)&gt;0,P17&lt;&gt;"",N(I17)&gt;N(P17)),"FEE OVER LIMIT; ","")&amp;IF(AND(N(I17)&gt;0,K17&lt;&gt;"",O17&lt;&gt;"",N(J17)&gt;=N(F17),K17&lt;O17),"FEE TOO EARLY; ","")&amp;IF(AND(N(I17)&gt;0,UPPER(H17)&lt;&gt;"Y"),"FEE NOT IN LEASE; ","")&amp;IF(AND(L17="Cash",UPPER(M17)&lt;&gt;"Y"),"CASH NO RECEIPT; ","")&amp;IF(AND(R17&lt;&gt;"",N(N17)&gt;0,TODAY()&gt;R17),"PROMISE MISSED; ","")&amp;IF(AND(N(N17)&gt;0,O17&lt;&gt;"",TODAY()&gt;=O17,Q17=""),"NO REMINDER; ",""),LEN(IF(AND(N(N17)&gt;0,G17&lt;&gt;"",TODAY()&gt;G17),"PAST DUE; ","")&amp;IF(AND(N(I17)&gt;0,P17&lt;&gt;"",N(I17)&gt;N(P17)),"FEE OVER LIMIT; ","")&amp;IF(AND(N(I17)&gt;0,K17&lt;&gt;"",O17&lt;&gt;"",N(J17)&gt;=N(F17),K17&lt;O17),"FEE TOO EARLY; ","")&amp;IF(AND(N(I17)&gt;0,UPPER(H17)&lt;&gt;"Y"),"FEE NOT IN LEASE; ","")&amp;IF(AND(L17="Cash",UPPER(M17)&lt;&gt;"Y"),"CASH NO RECEIPT; ","")&amp;IF(AND(R17&lt;&gt;"",N(N17)&gt;0,TODAY()&gt;R17),"PROMISE MISSED; ","")&amp;IF(AND(N(N17)&gt;0,O17&lt;&gt;"",TODAY()&gt;=O17,Q17=""),"NO REMINDER; ",""))-2)))</f>
        <v/>
      </c>
    </row>
    <row r="18">
      <c r="A18" s="7" t="n"/>
      <c r="F18" s="8" t="n"/>
      <c r="G18" s="9" t="n"/>
      <c r="I18" s="8" t="n"/>
      <c r="J18" s="8" t="n"/>
      <c r="K18" s="9" t="n"/>
      <c r="N18" s="8">
        <f>IF(OR(C18="",F18=""),"",N(F18)+N(I18)-N(J18))</f>
        <v/>
      </c>
      <c r="O18" s="9">
        <f>IF(G18="","",G18+MAX('Settings'!$B$2,2)+1)</f>
        <v/>
      </c>
      <c r="P18" s="8">
        <f>IF(F18="","",ROUND(F18*IF(N(E18)&gt;4,'Settings'!$B$4,'Settings'!$B$3),2))</f>
        <v/>
      </c>
      <c r="Q18" s="9" t="n"/>
      <c r="R18" s="9" t="n"/>
      <c r="S18">
        <f>IF(N18="","",IF(N18&lt;=0,"PAID",IF(N(J18)&gt;0,"PARTIAL",IF(AND(G18&lt;&gt;"",TODAY()&lt;=G18),"NOT DUE YET","UNPAID"))))</f>
        <v/>
      </c>
      <c r="T18">
        <f>IF(N18="","",IF(IF(AND(N(N18)&gt;0,G18&lt;&gt;"",TODAY()&gt;G18),"PAST DUE; ","")&amp;IF(AND(N(I18)&gt;0,P18&lt;&gt;"",N(I18)&gt;N(P18)),"FEE OVER LIMIT; ","")&amp;IF(AND(N(I18)&gt;0,K18&lt;&gt;"",O18&lt;&gt;"",N(J18)&gt;=N(F18),K18&lt;O18),"FEE TOO EARLY; ","")&amp;IF(AND(N(I18)&gt;0,UPPER(H18)&lt;&gt;"Y"),"FEE NOT IN LEASE; ","")&amp;IF(AND(L18="Cash",UPPER(M18)&lt;&gt;"Y"),"CASH NO RECEIPT; ","")&amp;IF(AND(R18&lt;&gt;"",N(N18)&gt;0,TODAY()&gt;R18),"PROMISE MISSED; ","")&amp;IF(AND(N(N18)&gt;0,O18&lt;&gt;"",TODAY()&gt;=O18,Q18=""),"NO REMINDER; ","")="","",LEFT(IF(AND(N(N18)&gt;0,G18&lt;&gt;"",TODAY()&gt;G18),"PAST DUE; ","")&amp;IF(AND(N(I18)&gt;0,P18&lt;&gt;"",N(I18)&gt;N(P18)),"FEE OVER LIMIT; ","")&amp;IF(AND(N(I18)&gt;0,K18&lt;&gt;"",O18&lt;&gt;"",N(J18)&gt;=N(F18),K18&lt;O18),"FEE TOO EARLY; ","")&amp;IF(AND(N(I18)&gt;0,UPPER(H18)&lt;&gt;"Y"),"FEE NOT IN LEASE; ","")&amp;IF(AND(L18="Cash",UPPER(M18)&lt;&gt;"Y"),"CASH NO RECEIPT; ","")&amp;IF(AND(R18&lt;&gt;"",N(N18)&gt;0,TODAY()&gt;R18),"PROMISE MISSED; ","")&amp;IF(AND(N(N18)&gt;0,O18&lt;&gt;"",TODAY()&gt;=O18,Q18=""),"NO REMINDER; ",""),LEN(IF(AND(N(N18)&gt;0,G18&lt;&gt;"",TODAY()&gt;G18),"PAST DUE; ","")&amp;IF(AND(N(I18)&gt;0,P18&lt;&gt;"",N(I18)&gt;N(P18)),"FEE OVER LIMIT; ","")&amp;IF(AND(N(I18)&gt;0,K18&lt;&gt;"",O18&lt;&gt;"",N(J18)&gt;=N(F18),K18&lt;O18),"FEE TOO EARLY; ","")&amp;IF(AND(N(I18)&gt;0,UPPER(H18)&lt;&gt;"Y"),"FEE NOT IN LEASE; ","")&amp;IF(AND(L18="Cash",UPPER(M18)&lt;&gt;"Y"),"CASH NO RECEIPT; ","")&amp;IF(AND(R18&lt;&gt;"",N(N18)&gt;0,TODAY()&gt;R18),"PROMISE MISSED; ","")&amp;IF(AND(N(N18)&gt;0,O18&lt;&gt;"",TODAY()&gt;=O18,Q18=""),"NO REMINDER; ",""))-2)))</f>
        <v/>
      </c>
    </row>
    <row r="19">
      <c r="A19" s="7" t="n"/>
      <c r="F19" s="8" t="n"/>
      <c r="G19" s="9" t="n"/>
      <c r="I19" s="8" t="n"/>
      <c r="J19" s="8" t="n"/>
      <c r="K19" s="9" t="n"/>
      <c r="N19" s="8">
        <f>IF(OR(C19="",F19=""),"",N(F19)+N(I19)-N(J19))</f>
        <v/>
      </c>
      <c r="O19" s="9">
        <f>IF(G19="","",G19+MAX('Settings'!$B$2,2)+1)</f>
        <v/>
      </c>
      <c r="P19" s="8">
        <f>IF(F19="","",ROUND(F19*IF(N(E19)&gt;4,'Settings'!$B$4,'Settings'!$B$3),2))</f>
        <v/>
      </c>
      <c r="Q19" s="9" t="n"/>
      <c r="R19" s="9" t="n"/>
      <c r="S19">
        <f>IF(N19="","",IF(N19&lt;=0,"PAID",IF(N(J19)&gt;0,"PARTIAL",IF(AND(G19&lt;&gt;"",TODAY()&lt;=G19),"NOT DUE YET","UNPAID"))))</f>
        <v/>
      </c>
      <c r="T19">
        <f>IF(N19="","",IF(IF(AND(N(N19)&gt;0,G19&lt;&gt;"",TODAY()&gt;G19),"PAST DUE; ","")&amp;IF(AND(N(I19)&gt;0,P19&lt;&gt;"",N(I19)&gt;N(P19)),"FEE OVER LIMIT; ","")&amp;IF(AND(N(I19)&gt;0,K19&lt;&gt;"",O19&lt;&gt;"",N(J19)&gt;=N(F19),K19&lt;O19),"FEE TOO EARLY; ","")&amp;IF(AND(N(I19)&gt;0,UPPER(H19)&lt;&gt;"Y"),"FEE NOT IN LEASE; ","")&amp;IF(AND(L19="Cash",UPPER(M19)&lt;&gt;"Y"),"CASH NO RECEIPT; ","")&amp;IF(AND(R19&lt;&gt;"",N(N19)&gt;0,TODAY()&gt;R19),"PROMISE MISSED; ","")&amp;IF(AND(N(N19)&gt;0,O19&lt;&gt;"",TODAY()&gt;=O19,Q19=""),"NO REMINDER; ","")="","",LEFT(IF(AND(N(N19)&gt;0,G19&lt;&gt;"",TODAY()&gt;G19),"PAST DUE; ","")&amp;IF(AND(N(I19)&gt;0,P19&lt;&gt;"",N(I19)&gt;N(P19)),"FEE OVER LIMIT; ","")&amp;IF(AND(N(I19)&gt;0,K19&lt;&gt;"",O19&lt;&gt;"",N(J19)&gt;=N(F19),K19&lt;O19),"FEE TOO EARLY; ","")&amp;IF(AND(N(I19)&gt;0,UPPER(H19)&lt;&gt;"Y"),"FEE NOT IN LEASE; ","")&amp;IF(AND(L19="Cash",UPPER(M19)&lt;&gt;"Y"),"CASH NO RECEIPT; ","")&amp;IF(AND(R19&lt;&gt;"",N(N19)&gt;0,TODAY()&gt;R19),"PROMISE MISSED; ","")&amp;IF(AND(N(N19)&gt;0,O19&lt;&gt;"",TODAY()&gt;=O19,Q19=""),"NO REMINDER; ",""),LEN(IF(AND(N(N19)&gt;0,G19&lt;&gt;"",TODAY()&gt;G19),"PAST DUE; ","")&amp;IF(AND(N(I19)&gt;0,P19&lt;&gt;"",N(I19)&gt;N(P19)),"FEE OVER LIMIT; ","")&amp;IF(AND(N(I19)&gt;0,K19&lt;&gt;"",O19&lt;&gt;"",N(J19)&gt;=N(F19),K19&lt;O19),"FEE TOO EARLY; ","")&amp;IF(AND(N(I19)&gt;0,UPPER(H19)&lt;&gt;"Y"),"FEE NOT IN LEASE; ","")&amp;IF(AND(L19="Cash",UPPER(M19)&lt;&gt;"Y"),"CASH NO RECEIPT; ","")&amp;IF(AND(R19&lt;&gt;"",N(N19)&gt;0,TODAY()&gt;R19),"PROMISE MISSED; ","")&amp;IF(AND(N(N19)&gt;0,O19&lt;&gt;"",TODAY()&gt;=O19,Q19=""),"NO REMINDER; ",""))-2)))</f>
        <v/>
      </c>
    </row>
    <row r="20">
      <c r="A20" s="7" t="n"/>
      <c r="F20" s="8" t="n"/>
      <c r="G20" s="9" t="n"/>
      <c r="I20" s="8" t="n"/>
      <c r="J20" s="8" t="n"/>
      <c r="K20" s="9" t="n"/>
      <c r="N20" s="8">
        <f>IF(OR(C20="",F20=""),"",N(F20)+N(I20)-N(J20))</f>
        <v/>
      </c>
      <c r="O20" s="9">
        <f>IF(G20="","",G20+MAX('Settings'!$B$2,2)+1)</f>
        <v/>
      </c>
      <c r="P20" s="8">
        <f>IF(F20="","",ROUND(F20*IF(N(E20)&gt;4,'Settings'!$B$4,'Settings'!$B$3),2))</f>
        <v/>
      </c>
      <c r="Q20" s="9" t="n"/>
      <c r="R20" s="9" t="n"/>
      <c r="S20">
        <f>IF(N20="","",IF(N20&lt;=0,"PAID",IF(N(J20)&gt;0,"PARTIAL",IF(AND(G20&lt;&gt;"",TODAY()&lt;=G20),"NOT DUE YET","UNPAID"))))</f>
        <v/>
      </c>
      <c r="T20">
        <f>IF(N20="","",IF(IF(AND(N(N20)&gt;0,G20&lt;&gt;"",TODAY()&gt;G20),"PAST DUE; ","")&amp;IF(AND(N(I20)&gt;0,P20&lt;&gt;"",N(I20)&gt;N(P20)),"FEE OVER LIMIT; ","")&amp;IF(AND(N(I20)&gt;0,K20&lt;&gt;"",O20&lt;&gt;"",N(J20)&gt;=N(F20),K20&lt;O20),"FEE TOO EARLY; ","")&amp;IF(AND(N(I20)&gt;0,UPPER(H20)&lt;&gt;"Y"),"FEE NOT IN LEASE; ","")&amp;IF(AND(L20="Cash",UPPER(M20)&lt;&gt;"Y"),"CASH NO RECEIPT; ","")&amp;IF(AND(R20&lt;&gt;"",N(N20)&gt;0,TODAY()&gt;R20),"PROMISE MISSED; ","")&amp;IF(AND(N(N20)&gt;0,O20&lt;&gt;"",TODAY()&gt;=O20,Q20=""),"NO REMINDER; ","")="","",LEFT(IF(AND(N(N20)&gt;0,G20&lt;&gt;"",TODAY()&gt;G20),"PAST DUE; ","")&amp;IF(AND(N(I20)&gt;0,P20&lt;&gt;"",N(I20)&gt;N(P20)),"FEE OVER LIMIT; ","")&amp;IF(AND(N(I20)&gt;0,K20&lt;&gt;"",O20&lt;&gt;"",N(J20)&gt;=N(F20),K20&lt;O20),"FEE TOO EARLY; ","")&amp;IF(AND(N(I20)&gt;0,UPPER(H20)&lt;&gt;"Y"),"FEE NOT IN LEASE; ","")&amp;IF(AND(L20="Cash",UPPER(M20)&lt;&gt;"Y"),"CASH NO RECEIPT; ","")&amp;IF(AND(R20&lt;&gt;"",N(N20)&gt;0,TODAY()&gt;R20),"PROMISE MISSED; ","")&amp;IF(AND(N(N20)&gt;0,O20&lt;&gt;"",TODAY()&gt;=O20,Q20=""),"NO REMINDER; ",""),LEN(IF(AND(N(N20)&gt;0,G20&lt;&gt;"",TODAY()&gt;G20),"PAST DUE; ","")&amp;IF(AND(N(I20)&gt;0,P20&lt;&gt;"",N(I20)&gt;N(P20)),"FEE OVER LIMIT; ","")&amp;IF(AND(N(I20)&gt;0,K20&lt;&gt;"",O20&lt;&gt;"",N(J20)&gt;=N(F20),K20&lt;O20),"FEE TOO EARLY; ","")&amp;IF(AND(N(I20)&gt;0,UPPER(H20)&lt;&gt;"Y"),"FEE NOT IN LEASE; ","")&amp;IF(AND(L20="Cash",UPPER(M20)&lt;&gt;"Y"),"CASH NO RECEIPT; ","")&amp;IF(AND(R20&lt;&gt;"",N(N20)&gt;0,TODAY()&gt;R20),"PROMISE MISSED; ","")&amp;IF(AND(N(N20)&gt;0,O20&lt;&gt;"",TODAY()&gt;=O20,Q20=""),"NO REMINDER; ",""))-2)))</f>
        <v/>
      </c>
    </row>
    <row r="21">
      <c r="A21" s="7" t="n"/>
      <c r="F21" s="8" t="n"/>
      <c r="G21" s="9" t="n"/>
      <c r="I21" s="8" t="n"/>
      <c r="J21" s="8" t="n"/>
      <c r="K21" s="9" t="n"/>
      <c r="N21" s="8">
        <f>IF(OR(C21="",F21=""),"",N(F21)+N(I21)-N(J21))</f>
        <v/>
      </c>
      <c r="O21" s="9">
        <f>IF(G21="","",G21+MAX('Settings'!$B$2,2)+1)</f>
        <v/>
      </c>
      <c r="P21" s="8">
        <f>IF(F21="","",ROUND(F21*IF(N(E21)&gt;4,'Settings'!$B$4,'Settings'!$B$3),2))</f>
        <v/>
      </c>
      <c r="Q21" s="9" t="n"/>
      <c r="R21" s="9" t="n"/>
      <c r="S21">
        <f>IF(N21="","",IF(N21&lt;=0,"PAID",IF(N(J21)&gt;0,"PARTIAL",IF(AND(G21&lt;&gt;"",TODAY()&lt;=G21),"NOT DUE YET","UNPAID"))))</f>
        <v/>
      </c>
      <c r="T21">
        <f>IF(N21="","",IF(IF(AND(N(N21)&gt;0,G21&lt;&gt;"",TODAY()&gt;G21),"PAST DUE; ","")&amp;IF(AND(N(I21)&gt;0,P21&lt;&gt;"",N(I21)&gt;N(P21)),"FEE OVER LIMIT; ","")&amp;IF(AND(N(I21)&gt;0,K21&lt;&gt;"",O21&lt;&gt;"",N(J21)&gt;=N(F21),K21&lt;O21),"FEE TOO EARLY; ","")&amp;IF(AND(N(I21)&gt;0,UPPER(H21)&lt;&gt;"Y"),"FEE NOT IN LEASE; ","")&amp;IF(AND(L21="Cash",UPPER(M21)&lt;&gt;"Y"),"CASH NO RECEIPT; ","")&amp;IF(AND(R21&lt;&gt;"",N(N21)&gt;0,TODAY()&gt;R21),"PROMISE MISSED; ","")&amp;IF(AND(N(N21)&gt;0,O21&lt;&gt;"",TODAY()&gt;=O21,Q21=""),"NO REMINDER; ","")="","",LEFT(IF(AND(N(N21)&gt;0,G21&lt;&gt;"",TODAY()&gt;G21),"PAST DUE; ","")&amp;IF(AND(N(I21)&gt;0,P21&lt;&gt;"",N(I21)&gt;N(P21)),"FEE OVER LIMIT; ","")&amp;IF(AND(N(I21)&gt;0,K21&lt;&gt;"",O21&lt;&gt;"",N(J21)&gt;=N(F21),K21&lt;O21),"FEE TOO EARLY; ","")&amp;IF(AND(N(I21)&gt;0,UPPER(H21)&lt;&gt;"Y"),"FEE NOT IN LEASE; ","")&amp;IF(AND(L21="Cash",UPPER(M21)&lt;&gt;"Y"),"CASH NO RECEIPT; ","")&amp;IF(AND(R21&lt;&gt;"",N(N21)&gt;0,TODAY()&gt;R21),"PROMISE MISSED; ","")&amp;IF(AND(N(N21)&gt;0,O21&lt;&gt;"",TODAY()&gt;=O21,Q21=""),"NO REMINDER; ",""),LEN(IF(AND(N(N21)&gt;0,G21&lt;&gt;"",TODAY()&gt;G21),"PAST DUE; ","")&amp;IF(AND(N(I21)&gt;0,P21&lt;&gt;"",N(I21)&gt;N(P21)),"FEE OVER LIMIT; ","")&amp;IF(AND(N(I21)&gt;0,K21&lt;&gt;"",O21&lt;&gt;"",N(J21)&gt;=N(F21),K21&lt;O21),"FEE TOO EARLY; ","")&amp;IF(AND(N(I21)&gt;0,UPPER(H21)&lt;&gt;"Y"),"FEE NOT IN LEASE; ","")&amp;IF(AND(L21="Cash",UPPER(M21)&lt;&gt;"Y"),"CASH NO RECEIPT; ","")&amp;IF(AND(R21&lt;&gt;"",N(N21)&gt;0,TODAY()&gt;R21),"PROMISE MISSED; ","")&amp;IF(AND(N(N21)&gt;0,O21&lt;&gt;"",TODAY()&gt;=O21,Q21=""),"NO REMINDER; ",""))-2)))</f>
        <v/>
      </c>
    </row>
    <row r="22">
      <c r="A22" s="7" t="n"/>
      <c r="F22" s="8" t="n"/>
      <c r="G22" s="9" t="n"/>
      <c r="I22" s="8" t="n"/>
      <c r="J22" s="8" t="n"/>
      <c r="K22" s="9" t="n"/>
      <c r="N22" s="8">
        <f>IF(OR(C22="",F22=""),"",N(F22)+N(I22)-N(J22))</f>
        <v/>
      </c>
      <c r="O22" s="9">
        <f>IF(G22="","",G22+MAX('Settings'!$B$2,2)+1)</f>
        <v/>
      </c>
      <c r="P22" s="8">
        <f>IF(F22="","",ROUND(F22*IF(N(E22)&gt;4,'Settings'!$B$4,'Settings'!$B$3),2))</f>
        <v/>
      </c>
      <c r="Q22" s="9" t="n"/>
      <c r="R22" s="9" t="n"/>
      <c r="S22">
        <f>IF(N22="","",IF(N22&lt;=0,"PAID",IF(N(J22)&gt;0,"PARTIAL",IF(AND(G22&lt;&gt;"",TODAY()&lt;=G22),"NOT DUE YET","UNPAID"))))</f>
        <v/>
      </c>
      <c r="T22">
        <f>IF(N22="","",IF(IF(AND(N(N22)&gt;0,G22&lt;&gt;"",TODAY()&gt;G22),"PAST DUE; ","")&amp;IF(AND(N(I22)&gt;0,P22&lt;&gt;"",N(I22)&gt;N(P22)),"FEE OVER LIMIT; ","")&amp;IF(AND(N(I22)&gt;0,K22&lt;&gt;"",O22&lt;&gt;"",N(J22)&gt;=N(F22),K22&lt;O22),"FEE TOO EARLY; ","")&amp;IF(AND(N(I22)&gt;0,UPPER(H22)&lt;&gt;"Y"),"FEE NOT IN LEASE; ","")&amp;IF(AND(L22="Cash",UPPER(M22)&lt;&gt;"Y"),"CASH NO RECEIPT; ","")&amp;IF(AND(R22&lt;&gt;"",N(N22)&gt;0,TODAY()&gt;R22),"PROMISE MISSED; ","")&amp;IF(AND(N(N22)&gt;0,O22&lt;&gt;"",TODAY()&gt;=O22,Q22=""),"NO REMINDER; ","")="","",LEFT(IF(AND(N(N22)&gt;0,G22&lt;&gt;"",TODAY()&gt;G22),"PAST DUE; ","")&amp;IF(AND(N(I22)&gt;0,P22&lt;&gt;"",N(I22)&gt;N(P22)),"FEE OVER LIMIT; ","")&amp;IF(AND(N(I22)&gt;0,K22&lt;&gt;"",O22&lt;&gt;"",N(J22)&gt;=N(F22),K22&lt;O22),"FEE TOO EARLY; ","")&amp;IF(AND(N(I22)&gt;0,UPPER(H22)&lt;&gt;"Y"),"FEE NOT IN LEASE; ","")&amp;IF(AND(L22="Cash",UPPER(M22)&lt;&gt;"Y"),"CASH NO RECEIPT; ","")&amp;IF(AND(R22&lt;&gt;"",N(N22)&gt;0,TODAY()&gt;R22),"PROMISE MISSED; ","")&amp;IF(AND(N(N22)&gt;0,O22&lt;&gt;"",TODAY()&gt;=O22,Q22=""),"NO REMINDER; ",""),LEN(IF(AND(N(N22)&gt;0,G22&lt;&gt;"",TODAY()&gt;G22),"PAST DUE; ","")&amp;IF(AND(N(I22)&gt;0,P22&lt;&gt;"",N(I22)&gt;N(P22)),"FEE OVER LIMIT; ","")&amp;IF(AND(N(I22)&gt;0,K22&lt;&gt;"",O22&lt;&gt;"",N(J22)&gt;=N(F22),K22&lt;O22),"FEE TOO EARLY; ","")&amp;IF(AND(N(I22)&gt;0,UPPER(H22)&lt;&gt;"Y"),"FEE NOT IN LEASE; ","")&amp;IF(AND(L22="Cash",UPPER(M22)&lt;&gt;"Y"),"CASH NO RECEIPT; ","")&amp;IF(AND(R22&lt;&gt;"",N(N22)&gt;0,TODAY()&gt;R22),"PROMISE MISSED; ","")&amp;IF(AND(N(N22)&gt;0,O22&lt;&gt;"",TODAY()&gt;=O22,Q22=""),"NO REMINDER; ",""))-2)))</f>
        <v/>
      </c>
    </row>
    <row r="23">
      <c r="A23" s="7" t="n"/>
      <c r="F23" s="8" t="n"/>
      <c r="G23" s="9" t="n"/>
      <c r="I23" s="8" t="n"/>
      <c r="J23" s="8" t="n"/>
      <c r="K23" s="9" t="n"/>
      <c r="N23" s="8">
        <f>IF(OR(C23="",F23=""),"",N(F23)+N(I23)-N(J23))</f>
        <v/>
      </c>
      <c r="O23" s="9">
        <f>IF(G23="","",G23+MAX('Settings'!$B$2,2)+1)</f>
        <v/>
      </c>
      <c r="P23" s="8">
        <f>IF(F23="","",ROUND(F23*IF(N(E23)&gt;4,'Settings'!$B$4,'Settings'!$B$3),2))</f>
        <v/>
      </c>
      <c r="Q23" s="9" t="n"/>
      <c r="R23" s="9" t="n"/>
      <c r="S23">
        <f>IF(N23="","",IF(N23&lt;=0,"PAID",IF(N(J23)&gt;0,"PARTIAL",IF(AND(G23&lt;&gt;"",TODAY()&lt;=G23),"NOT DUE YET","UNPAID"))))</f>
        <v/>
      </c>
      <c r="T23">
        <f>IF(N23="","",IF(IF(AND(N(N23)&gt;0,G23&lt;&gt;"",TODAY()&gt;G23),"PAST DUE; ","")&amp;IF(AND(N(I23)&gt;0,P23&lt;&gt;"",N(I23)&gt;N(P23)),"FEE OVER LIMIT; ","")&amp;IF(AND(N(I23)&gt;0,K23&lt;&gt;"",O23&lt;&gt;"",N(J23)&gt;=N(F23),K23&lt;O23),"FEE TOO EARLY; ","")&amp;IF(AND(N(I23)&gt;0,UPPER(H23)&lt;&gt;"Y"),"FEE NOT IN LEASE; ","")&amp;IF(AND(L23="Cash",UPPER(M23)&lt;&gt;"Y"),"CASH NO RECEIPT; ","")&amp;IF(AND(R23&lt;&gt;"",N(N23)&gt;0,TODAY()&gt;R23),"PROMISE MISSED; ","")&amp;IF(AND(N(N23)&gt;0,O23&lt;&gt;"",TODAY()&gt;=O23,Q23=""),"NO REMINDER; ","")="","",LEFT(IF(AND(N(N23)&gt;0,G23&lt;&gt;"",TODAY()&gt;G23),"PAST DUE; ","")&amp;IF(AND(N(I23)&gt;0,P23&lt;&gt;"",N(I23)&gt;N(P23)),"FEE OVER LIMIT; ","")&amp;IF(AND(N(I23)&gt;0,K23&lt;&gt;"",O23&lt;&gt;"",N(J23)&gt;=N(F23),K23&lt;O23),"FEE TOO EARLY; ","")&amp;IF(AND(N(I23)&gt;0,UPPER(H23)&lt;&gt;"Y"),"FEE NOT IN LEASE; ","")&amp;IF(AND(L23="Cash",UPPER(M23)&lt;&gt;"Y"),"CASH NO RECEIPT; ","")&amp;IF(AND(R23&lt;&gt;"",N(N23)&gt;0,TODAY()&gt;R23),"PROMISE MISSED; ","")&amp;IF(AND(N(N23)&gt;0,O23&lt;&gt;"",TODAY()&gt;=O23,Q23=""),"NO REMINDER; ",""),LEN(IF(AND(N(N23)&gt;0,G23&lt;&gt;"",TODAY()&gt;G23),"PAST DUE; ","")&amp;IF(AND(N(I23)&gt;0,P23&lt;&gt;"",N(I23)&gt;N(P23)),"FEE OVER LIMIT; ","")&amp;IF(AND(N(I23)&gt;0,K23&lt;&gt;"",O23&lt;&gt;"",N(J23)&gt;=N(F23),K23&lt;O23),"FEE TOO EARLY; ","")&amp;IF(AND(N(I23)&gt;0,UPPER(H23)&lt;&gt;"Y"),"FEE NOT IN LEASE; ","")&amp;IF(AND(L23="Cash",UPPER(M23)&lt;&gt;"Y"),"CASH NO RECEIPT; ","")&amp;IF(AND(R23&lt;&gt;"",N(N23)&gt;0,TODAY()&gt;R23),"PROMISE MISSED; ","")&amp;IF(AND(N(N23)&gt;0,O23&lt;&gt;"",TODAY()&gt;=O23,Q23=""),"NO REMINDER; ",""))-2)))</f>
        <v/>
      </c>
    </row>
    <row r="24">
      <c r="A24" s="7" t="n"/>
      <c r="F24" s="8" t="n"/>
      <c r="G24" s="9" t="n"/>
      <c r="I24" s="8" t="n"/>
      <c r="J24" s="8" t="n"/>
      <c r="K24" s="9" t="n"/>
      <c r="N24" s="8">
        <f>IF(OR(C24="",F24=""),"",N(F24)+N(I24)-N(J24))</f>
        <v/>
      </c>
      <c r="O24" s="9">
        <f>IF(G24="","",G24+MAX('Settings'!$B$2,2)+1)</f>
        <v/>
      </c>
      <c r="P24" s="8">
        <f>IF(F24="","",ROUND(F24*IF(N(E24)&gt;4,'Settings'!$B$4,'Settings'!$B$3),2))</f>
        <v/>
      </c>
      <c r="Q24" s="9" t="n"/>
      <c r="R24" s="9" t="n"/>
      <c r="S24">
        <f>IF(N24="","",IF(N24&lt;=0,"PAID",IF(N(J24)&gt;0,"PARTIAL",IF(AND(G24&lt;&gt;"",TODAY()&lt;=G24),"NOT DUE YET","UNPAID"))))</f>
        <v/>
      </c>
      <c r="T24">
        <f>IF(N24="","",IF(IF(AND(N(N24)&gt;0,G24&lt;&gt;"",TODAY()&gt;G24),"PAST DUE; ","")&amp;IF(AND(N(I24)&gt;0,P24&lt;&gt;"",N(I24)&gt;N(P24)),"FEE OVER LIMIT; ","")&amp;IF(AND(N(I24)&gt;0,K24&lt;&gt;"",O24&lt;&gt;"",N(J24)&gt;=N(F24),K24&lt;O24),"FEE TOO EARLY; ","")&amp;IF(AND(N(I24)&gt;0,UPPER(H24)&lt;&gt;"Y"),"FEE NOT IN LEASE; ","")&amp;IF(AND(L24="Cash",UPPER(M24)&lt;&gt;"Y"),"CASH NO RECEIPT; ","")&amp;IF(AND(R24&lt;&gt;"",N(N24)&gt;0,TODAY()&gt;R24),"PROMISE MISSED; ","")&amp;IF(AND(N(N24)&gt;0,O24&lt;&gt;"",TODAY()&gt;=O24,Q24=""),"NO REMINDER; ","")="","",LEFT(IF(AND(N(N24)&gt;0,G24&lt;&gt;"",TODAY()&gt;G24),"PAST DUE; ","")&amp;IF(AND(N(I24)&gt;0,P24&lt;&gt;"",N(I24)&gt;N(P24)),"FEE OVER LIMIT; ","")&amp;IF(AND(N(I24)&gt;0,K24&lt;&gt;"",O24&lt;&gt;"",N(J24)&gt;=N(F24),K24&lt;O24),"FEE TOO EARLY; ","")&amp;IF(AND(N(I24)&gt;0,UPPER(H24)&lt;&gt;"Y"),"FEE NOT IN LEASE; ","")&amp;IF(AND(L24="Cash",UPPER(M24)&lt;&gt;"Y"),"CASH NO RECEIPT; ","")&amp;IF(AND(R24&lt;&gt;"",N(N24)&gt;0,TODAY()&gt;R24),"PROMISE MISSED; ","")&amp;IF(AND(N(N24)&gt;0,O24&lt;&gt;"",TODAY()&gt;=O24,Q24=""),"NO REMINDER; ",""),LEN(IF(AND(N(N24)&gt;0,G24&lt;&gt;"",TODAY()&gt;G24),"PAST DUE; ","")&amp;IF(AND(N(I24)&gt;0,P24&lt;&gt;"",N(I24)&gt;N(P24)),"FEE OVER LIMIT; ","")&amp;IF(AND(N(I24)&gt;0,K24&lt;&gt;"",O24&lt;&gt;"",N(J24)&gt;=N(F24),K24&lt;O24),"FEE TOO EARLY; ","")&amp;IF(AND(N(I24)&gt;0,UPPER(H24)&lt;&gt;"Y"),"FEE NOT IN LEASE; ","")&amp;IF(AND(L24="Cash",UPPER(M24)&lt;&gt;"Y"),"CASH NO RECEIPT; ","")&amp;IF(AND(R24&lt;&gt;"",N(N24)&gt;0,TODAY()&gt;R24),"PROMISE MISSED; ","")&amp;IF(AND(N(N24)&gt;0,O24&lt;&gt;"",TODAY()&gt;=O24,Q24=""),"NO REMINDER; ",""))-2)))</f>
        <v/>
      </c>
    </row>
    <row r="25">
      <c r="A25" s="7" t="n"/>
      <c r="F25" s="8" t="n"/>
      <c r="G25" s="9" t="n"/>
      <c r="I25" s="8" t="n"/>
      <c r="J25" s="8" t="n"/>
      <c r="K25" s="9" t="n"/>
      <c r="N25" s="8">
        <f>IF(OR(C25="",F25=""),"",N(F25)+N(I25)-N(J25))</f>
        <v/>
      </c>
      <c r="O25" s="9">
        <f>IF(G25="","",G25+MAX('Settings'!$B$2,2)+1)</f>
        <v/>
      </c>
      <c r="P25" s="8">
        <f>IF(F25="","",ROUND(F25*IF(N(E25)&gt;4,'Settings'!$B$4,'Settings'!$B$3),2))</f>
        <v/>
      </c>
      <c r="Q25" s="9" t="n"/>
      <c r="R25" s="9" t="n"/>
      <c r="S25">
        <f>IF(N25="","",IF(N25&lt;=0,"PAID",IF(N(J25)&gt;0,"PARTIAL",IF(AND(G25&lt;&gt;"",TODAY()&lt;=G25),"NOT DUE YET","UNPAID"))))</f>
        <v/>
      </c>
      <c r="T25">
        <f>IF(N25="","",IF(IF(AND(N(N25)&gt;0,G25&lt;&gt;"",TODAY()&gt;G25),"PAST DUE; ","")&amp;IF(AND(N(I25)&gt;0,P25&lt;&gt;"",N(I25)&gt;N(P25)),"FEE OVER LIMIT; ","")&amp;IF(AND(N(I25)&gt;0,K25&lt;&gt;"",O25&lt;&gt;"",N(J25)&gt;=N(F25),K25&lt;O25),"FEE TOO EARLY; ","")&amp;IF(AND(N(I25)&gt;0,UPPER(H25)&lt;&gt;"Y"),"FEE NOT IN LEASE; ","")&amp;IF(AND(L25="Cash",UPPER(M25)&lt;&gt;"Y"),"CASH NO RECEIPT; ","")&amp;IF(AND(R25&lt;&gt;"",N(N25)&gt;0,TODAY()&gt;R25),"PROMISE MISSED; ","")&amp;IF(AND(N(N25)&gt;0,O25&lt;&gt;"",TODAY()&gt;=O25,Q25=""),"NO REMINDER; ","")="","",LEFT(IF(AND(N(N25)&gt;0,G25&lt;&gt;"",TODAY()&gt;G25),"PAST DUE; ","")&amp;IF(AND(N(I25)&gt;0,P25&lt;&gt;"",N(I25)&gt;N(P25)),"FEE OVER LIMIT; ","")&amp;IF(AND(N(I25)&gt;0,K25&lt;&gt;"",O25&lt;&gt;"",N(J25)&gt;=N(F25),K25&lt;O25),"FEE TOO EARLY; ","")&amp;IF(AND(N(I25)&gt;0,UPPER(H25)&lt;&gt;"Y"),"FEE NOT IN LEASE; ","")&amp;IF(AND(L25="Cash",UPPER(M25)&lt;&gt;"Y"),"CASH NO RECEIPT; ","")&amp;IF(AND(R25&lt;&gt;"",N(N25)&gt;0,TODAY()&gt;R25),"PROMISE MISSED; ","")&amp;IF(AND(N(N25)&gt;0,O25&lt;&gt;"",TODAY()&gt;=O25,Q25=""),"NO REMINDER; ",""),LEN(IF(AND(N(N25)&gt;0,G25&lt;&gt;"",TODAY()&gt;G25),"PAST DUE; ","")&amp;IF(AND(N(I25)&gt;0,P25&lt;&gt;"",N(I25)&gt;N(P25)),"FEE OVER LIMIT; ","")&amp;IF(AND(N(I25)&gt;0,K25&lt;&gt;"",O25&lt;&gt;"",N(J25)&gt;=N(F25),K25&lt;O25),"FEE TOO EARLY; ","")&amp;IF(AND(N(I25)&gt;0,UPPER(H25)&lt;&gt;"Y"),"FEE NOT IN LEASE; ","")&amp;IF(AND(L25="Cash",UPPER(M25)&lt;&gt;"Y"),"CASH NO RECEIPT; ","")&amp;IF(AND(R25&lt;&gt;"",N(N25)&gt;0,TODAY()&gt;R25),"PROMISE MISSED; ","")&amp;IF(AND(N(N25)&gt;0,O25&lt;&gt;"",TODAY()&gt;=O25,Q25=""),"NO REMINDER; ",""))-2)))</f>
        <v/>
      </c>
    </row>
    <row r="26">
      <c r="A26" s="7" t="n"/>
      <c r="F26" s="8" t="n"/>
      <c r="G26" s="9" t="n"/>
      <c r="I26" s="8" t="n"/>
      <c r="J26" s="8" t="n"/>
      <c r="K26" s="9" t="n"/>
      <c r="N26" s="8">
        <f>IF(OR(C26="",F26=""),"",N(F26)+N(I26)-N(J26))</f>
        <v/>
      </c>
      <c r="O26" s="9">
        <f>IF(G26="","",G26+MAX('Settings'!$B$2,2)+1)</f>
        <v/>
      </c>
      <c r="P26" s="8">
        <f>IF(F26="","",ROUND(F26*IF(N(E26)&gt;4,'Settings'!$B$4,'Settings'!$B$3),2))</f>
        <v/>
      </c>
      <c r="Q26" s="9" t="n"/>
      <c r="R26" s="9" t="n"/>
      <c r="S26">
        <f>IF(N26="","",IF(N26&lt;=0,"PAID",IF(N(J26)&gt;0,"PARTIAL",IF(AND(G26&lt;&gt;"",TODAY()&lt;=G26),"NOT DUE YET","UNPAID"))))</f>
        <v/>
      </c>
      <c r="T26">
        <f>IF(N26="","",IF(IF(AND(N(N26)&gt;0,G26&lt;&gt;"",TODAY()&gt;G26),"PAST DUE; ","")&amp;IF(AND(N(I26)&gt;0,P26&lt;&gt;"",N(I26)&gt;N(P26)),"FEE OVER LIMIT; ","")&amp;IF(AND(N(I26)&gt;0,K26&lt;&gt;"",O26&lt;&gt;"",N(J26)&gt;=N(F26),K26&lt;O26),"FEE TOO EARLY; ","")&amp;IF(AND(N(I26)&gt;0,UPPER(H26)&lt;&gt;"Y"),"FEE NOT IN LEASE; ","")&amp;IF(AND(L26="Cash",UPPER(M26)&lt;&gt;"Y"),"CASH NO RECEIPT; ","")&amp;IF(AND(R26&lt;&gt;"",N(N26)&gt;0,TODAY()&gt;R26),"PROMISE MISSED; ","")&amp;IF(AND(N(N26)&gt;0,O26&lt;&gt;"",TODAY()&gt;=O26,Q26=""),"NO REMINDER; ","")="","",LEFT(IF(AND(N(N26)&gt;0,G26&lt;&gt;"",TODAY()&gt;G26),"PAST DUE; ","")&amp;IF(AND(N(I26)&gt;0,P26&lt;&gt;"",N(I26)&gt;N(P26)),"FEE OVER LIMIT; ","")&amp;IF(AND(N(I26)&gt;0,K26&lt;&gt;"",O26&lt;&gt;"",N(J26)&gt;=N(F26),K26&lt;O26),"FEE TOO EARLY; ","")&amp;IF(AND(N(I26)&gt;0,UPPER(H26)&lt;&gt;"Y"),"FEE NOT IN LEASE; ","")&amp;IF(AND(L26="Cash",UPPER(M26)&lt;&gt;"Y"),"CASH NO RECEIPT; ","")&amp;IF(AND(R26&lt;&gt;"",N(N26)&gt;0,TODAY()&gt;R26),"PROMISE MISSED; ","")&amp;IF(AND(N(N26)&gt;0,O26&lt;&gt;"",TODAY()&gt;=O26,Q26=""),"NO REMINDER; ",""),LEN(IF(AND(N(N26)&gt;0,G26&lt;&gt;"",TODAY()&gt;G26),"PAST DUE; ","")&amp;IF(AND(N(I26)&gt;0,P26&lt;&gt;"",N(I26)&gt;N(P26)),"FEE OVER LIMIT; ","")&amp;IF(AND(N(I26)&gt;0,K26&lt;&gt;"",O26&lt;&gt;"",N(J26)&gt;=N(F26),K26&lt;O26),"FEE TOO EARLY; ","")&amp;IF(AND(N(I26)&gt;0,UPPER(H26)&lt;&gt;"Y"),"FEE NOT IN LEASE; ","")&amp;IF(AND(L26="Cash",UPPER(M26)&lt;&gt;"Y"),"CASH NO RECEIPT; ","")&amp;IF(AND(R26&lt;&gt;"",N(N26)&gt;0,TODAY()&gt;R26),"PROMISE MISSED; ","")&amp;IF(AND(N(N26)&gt;0,O26&lt;&gt;"",TODAY()&gt;=O26,Q26=""),"NO REMINDER; ",""))-2)))</f>
        <v/>
      </c>
    </row>
    <row r="27">
      <c r="A27" s="7" t="n"/>
      <c r="F27" s="8" t="n"/>
      <c r="G27" s="9" t="n"/>
      <c r="I27" s="8" t="n"/>
      <c r="J27" s="8" t="n"/>
      <c r="K27" s="9" t="n"/>
      <c r="N27" s="8">
        <f>IF(OR(C27="",F27=""),"",N(F27)+N(I27)-N(J27))</f>
        <v/>
      </c>
      <c r="O27" s="9">
        <f>IF(G27="","",G27+MAX('Settings'!$B$2,2)+1)</f>
        <v/>
      </c>
      <c r="P27" s="8">
        <f>IF(F27="","",ROUND(F27*IF(N(E27)&gt;4,'Settings'!$B$4,'Settings'!$B$3),2))</f>
        <v/>
      </c>
      <c r="Q27" s="9" t="n"/>
      <c r="R27" s="9" t="n"/>
      <c r="S27">
        <f>IF(N27="","",IF(N27&lt;=0,"PAID",IF(N(J27)&gt;0,"PARTIAL",IF(AND(G27&lt;&gt;"",TODAY()&lt;=G27),"NOT DUE YET","UNPAID"))))</f>
        <v/>
      </c>
      <c r="T27">
        <f>IF(N27="","",IF(IF(AND(N(N27)&gt;0,G27&lt;&gt;"",TODAY()&gt;G27),"PAST DUE; ","")&amp;IF(AND(N(I27)&gt;0,P27&lt;&gt;"",N(I27)&gt;N(P27)),"FEE OVER LIMIT; ","")&amp;IF(AND(N(I27)&gt;0,K27&lt;&gt;"",O27&lt;&gt;"",N(J27)&gt;=N(F27),K27&lt;O27),"FEE TOO EARLY; ","")&amp;IF(AND(N(I27)&gt;0,UPPER(H27)&lt;&gt;"Y"),"FEE NOT IN LEASE; ","")&amp;IF(AND(L27="Cash",UPPER(M27)&lt;&gt;"Y"),"CASH NO RECEIPT; ","")&amp;IF(AND(R27&lt;&gt;"",N(N27)&gt;0,TODAY()&gt;R27),"PROMISE MISSED; ","")&amp;IF(AND(N(N27)&gt;0,O27&lt;&gt;"",TODAY()&gt;=O27,Q27=""),"NO REMINDER; ","")="","",LEFT(IF(AND(N(N27)&gt;0,G27&lt;&gt;"",TODAY()&gt;G27),"PAST DUE; ","")&amp;IF(AND(N(I27)&gt;0,P27&lt;&gt;"",N(I27)&gt;N(P27)),"FEE OVER LIMIT; ","")&amp;IF(AND(N(I27)&gt;0,K27&lt;&gt;"",O27&lt;&gt;"",N(J27)&gt;=N(F27),K27&lt;O27),"FEE TOO EARLY; ","")&amp;IF(AND(N(I27)&gt;0,UPPER(H27)&lt;&gt;"Y"),"FEE NOT IN LEASE; ","")&amp;IF(AND(L27="Cash",UPPER(M27)&lt;&gt;"Y"),"CASH NO RECEIPT; ","")&amp;IF(AND(R27&lt;&gt;"",N(N27)&gt;0,TODAY()&gt;R27),"PROMISE MISSED; ","")&amp;IF(AND(N(N27)&gt;0,O27&lt;&gt;"",TODAY()&gt;=O27,Q27=""),"NO REMINDER; ",""),LEN(IF(AND(N(N27)&gt;0,G27&lt;&gt;"",TODAY()&gt;G27),"PAST DUE; ","")&amp;IF(AND(N(I27)&gt;0,P27&lt;&gt;"",N(I27)&gt;N(P27)),"FEE OVER LIMIT; ","")&amp;IF(AND(N(I27)&gt;0,K27&lt;&gt;"",O27&lt;&gt;"",N(J27)&gt;=N(F27),K27&lt;O27),"FEE TOO EARLY; ","")&amp;IF(AND(N(I27)&gt;0,UPPER(H27)&lt;&gt;"Y"),"FEE NOT IN LEASE; ","")&amp;IF(AND(L27="Cash",UPPER(M27)&lt;&gt;"Y"),"CASH NO RECEIPT; ","")&amp;IF(AND(R27&lt;&gt;"",N(N27)&gt;0,TODAY()&gt;R27),"PROMISE MISSED; ","")&amp;IF(AND(N(N27)&gt;0,O27&lt;&gt;"",TODAY()&gt;=O27,Q27=""),"NO REMINDER; ",""))-2)))</f>
        <v/>
      </c>
    </row>
    <row r="28">
      <c r="A28" s="7" t="n"/>
      <c r="F28" s="8" t="n"/>
      <c r="G28" s="9" t="n"/>
      <c r="I28" s="8" t="n"/>
      <c r="J28" s="8" t="n"/>
      <c r="K28" s="9" t="n"/>
      <c r="N28" s="8">
        <f>IF(OR(C28="",F28=""),"",N(F28)+N(I28)-N(J28))</f>
        <v/>
      </c>
      <c r="O28" s="9">
        <f>IF(G28="","",G28+MAX('Settings'!$B$2,2)+1)</f>
        <v/>
      </c>
      <c r="P28" s="8">
        <f>IF(F28="","",ROUND(F28*IF(N(E28)&gt;4,'Settings'!$B$4,'Settings'!$B$3),2))</f>
        <v/>
      </c>
      <c r="Q28" s="9" t="n"/>
      <c r="R28" s="9" t="n"/>
      <c r="S28">
        <f>IF(N28="","",IF(N28&lt;=0,"PAID",IF(N(J28)&gt;0,"PARTIAL",IF(AND(G28&lt;&gt;"",TODAY()&lt;=G28),"NOT DUE YET","UNPAID"))))</f>
        <v/>
      </c>
      <c r="T28">
        <f>IF(N28="","",IF(IF(AND(N(N28)&gt;0,G28&lt;&gt;"",TODAY()&gt;G28),"PAST DUE; ","")&amp;IF(AND(N(I28)&gt;0,P28&lt;&gt;"",N(I28)&gt;N(P28)),"FEE OVER LIMIT; ","")&amp;IF(AND(N(I28)&gt;0,K28&lt;&gt;"",O28&lt;&gt;"",N(J28)&gt;=N(F28),K28&lt;O28),"FEE TOO EARLY; ","")&amp;IF(AND(N(I28)&gt;0,UPPER(H28)&lt;&gt;"Y"),"FEE NOT IN LEASE; ","")&amp;IF(AND(L28="Cash",UPPER(M28)&lt;&gt;"Y"),"CASH NO RECEIPT; ","")&amp;IF(AND(R28&lt;&gt;"",N(N28)&gt;0,TODAY()&gt;R28),"PROMISE MISSED; ","")&amp;IF(AND(N(N28)&gt;0,O28&lt;&gt;"",TODAY()&gt;=O28,Q28=""),"NO REMINDER; ","")="","",LEFT(IF(AND(N(N28)&gt;0,G28&lt;&gt;"",TODAY()&gt;G28),"PAST DUE; ","")&amp;IF(AND(N(I28)&gt;0,P28&lt;&gt;"",N(I28)&gt;N(P28)),"FEE OVER LIMIT; ","")&amp;IF(AND(N(I28)&gt;0,K28&lt;&gt;"",O28&lt;&gt;"",N(J28)&gt;=N(F28),K28&lt;O28),"FEE TOO EARLY; ","")&amp;IF(AND(N(I28)&gt;0,UPPER(H28)&lt;&gt;"Y"),"FEE NOT IN LEASE; ","")&amp;IF(AND(L28="Cash",UPPER(M28)&lt;&gt;"Y"),"CASH NO RECEIPT; ","")&amp;IF(AND(R28&lt;&gt;"",N(N28)&gt;0,TODAY()&gt;R28),"PROMISE MISSED; ","")&amp;IF(AND(N(N28)&gt;0,O28&lt;&gt;"",TODAY()&gt;=O28,Q28=""),"NO REMINDER; ",""),LEN(IF(AND(N(N28)&gt;0,G28&lt;&gt;"",TODAY()&gt;G28),"PAST DUE; ","")&amp;IF(AND(N(I28)&gt;0,P28&lt;&gt;"",N(I28)&gt;N(P28)),"FEE OVER LIMIT; ","")&amp;IF(AND(N(I28)&gt;0,K28&lt;&gt;"",O28&lt;&gt;"",N(J28)&gt;=N(F28),K28&lt;O28),"FEE TOO EARLY; ","")&amp;IF(AND(N(I28)&gt;0,UPPER(H28)&lt;&gt;"Y"),"FEE NOT IN LEASE; ","")&amp;IF(AND(L28="Cash",UPPER(M28)&lt;&gt;"Y"),"CASH NO RECEIPT; ","")&amp;IF(AND(R28&lt;&gt;"",N(N28)&gt;0,TODAY()&gt;R28),"PROMISE MISSED; ","")&amp;IF(AND(N(N28)&gt;0,O28&lt;&gt;"",TODAY()&gt;=O28,Q28=""),"NO REMINDER; ",""))-2)))</f>
        <v/>
      </c>
    </row>
    <row r="29">
      <c r="A29" s="7" t="n"/>
      <c r="F29" s="8" t="n"/>
      <c r="G29" s="9" t="n"/>
      <c r="I29" s="8" t="n"/>
      <c r="J29" s="8" t="n"/>
      <c r="K29" s="9" t="n"/>
      <c r="N29" s="8">
        <f>IF(OR(C29="",F29=""),"",N(F29)+N(I29)-N(J29))</f>
        <v/>
      </c>
      <c r="O29" s="9">
        <f>IF(G29="","",G29+MAX('Settings'!$B$2,2)+1)</f>
        <v/>
      </c>
      <c r="P29" s="8">
        <f>IF(F29="","",ROUND(F29*IF(N(E29)&gt;4,'Settings'!$B$4,'Settings'!$B$3),2))</f>
        <v/>
      </c>
      <c r="Q29" s="9" t="n"/>
      <c r="R29" s="9" t="n"/>
      <c r="S29">
        <f>IF(N29="","",IF(N29&lt;=0,"PAID",IF(N(J29)&gt;0,"PARTIAL",IF(AND(G29&lt;&gt;"",TODAY()&lt;=G29),"NOT DUE YET","UNPAID"))))</f>
        <v/>
      </c>
      <c r="T29">
        <f>IF(N29="","",IF(IF(AND(N(N29)&gt;0,G29&lt;&gt;"",TODAY()&gt;G29),"PAST DUE; ","")&amp;IF(AND(N(I29)&gt;0,P29&lt;&gt;"",N(I29)&gt;N(P29)),"FEE OVER LIMIT; ","")&amp;IF(AND(N(I29)&gt;0,K29&lt;&gt;"",O29&lt;&gt;"",N(J29)&gt;=N(F29),K29&lt;O29),"FEE TOO EARLY; ","")&amp;IF(AND(N(I29)&gt;0,UPPER(H29)&lt;&gt;"Y"),"FEE NOT IN LEASE; ","")&amp;IF(AND(L29="Cash",UPPER(M29)&lt;&gt;"Y"),"CASH NO RECEIPT; ","")&amp;IF(AND(R29&lt;&gt;"",N(N29)&gt;0,TODAY()&gt;R29),"PROMISE MISSED; ","")&amp;IF(AND(N(N29)&gt;0,O29&lt;&gt;"",TODAY()&gt;=O29,Q29=""),"NO REMINDER; ","")="","",LEFT(IF(AND(N(N29)&gt;0,G29&lt;&gt;"",TODAY()&gt;G29),"PAST DUE; ","")&amp;IF(AND(N(I29)&gt;0,P29&lt;&gt;"",N(I29)&gt;N(P29)),"FEE OVER LIMIT; ","")&amp;IF(AND(N(I29)&gt;0,K29&lt;&gt;"",O29&lt;&gt;"",N(J29)&gt;=N(F29),K29&lt;O29),"FEE TOO EARLY; ","")&amp;IF(AND(N(I29)&gt;0,UPPER(H29)&lt;&gt;"Y"),"FEE NOT IN LEASE; ","")&amp;IF(AND(L29="Cash",UPPER(M29)&lt;&gt;"Y"),"CASH NO RECEIPT; ","")&amp;IF(AND(R29&lt;&gt;"",N(N29)&gt;0,TODAY()&gt;R29),"PROMISE MISSED; ","")&amp;IF(AND(N(N29)&gt;0,O29&lt;&gt;"",TODAY()&gt;=O29,Q29=""),"NO REMINDER; ",""),LEN(IF(AND(N(N29)&gt;0,G29&lt;&gt;"",TODAY()&gt;G29),"PAST DUE; ","")&amp;IF(AND(N(I29)&gt;0,P29&lt;&gt;"",N(I29)&gt;N(P29)),"FEE OVER LIMIT; ","")&amp;IF(AND(N(I29)&gt;0,K29&lt;&gt;"",O29&lt;&gt;"",N(J29)&gt;=N(F29),K29&lt;O29),"FEE TOO EARLY; ","")&amp;IF(AND(N(I29)&gt;0,UPPER(H29)&lt;&gt;"Y"),"FEE NOT IN LEASE; ","")&amp;IF(AND(L29="Cash",UPPER(M29)&lt;&gt;"Y"),"CASH NO RECEIPT; ","")&amp;IF(AND(R29&lt;&gt;"",N(N29)&gt;0,TODAY()&gt;R29),"PROMISE MISSED; ","")&amp;IF(AND(N(N29)&gt;0,O29&lt;&gt;"",TODAY()&gt;=O29,Q29=""),"NO REMINDER; ",""))-2)))</f>
        <v/>
      </c>
    </row>
    <row r="30">
      <c r="A30" s="7" t="n"/>
      <c r="F30" s="8" t="n"/>
      <c r="G30" s="9" t="n"/>
      <c r="I30" s="8" t="n"/>
      <c r="J30" s="8" t="n"/>
      <c r="K30" s="9" t="n"/>
      <c r="N30" s="8">
        <f>IF(OR(C30="",F30=""),"",N(F30)+N(I30)-N(J30))</f>
        <v/>
      </c>
      <c r="O30" s="9">
        <f>IF(G30="","",G30+MAX('Settings'!$B$2,2)+1)</f>
        <v/>
      </c>
      <c r="P30" s="8">
        <f>IF(F30="","",ROUND(F30*IF(N(E30)&gt;4,'Settings'!$B$4,'Settings'!$B$3),2))</f>
        <v/>
      </c>
      <c r="Q30" s="9" t="n"/>
      <c r="R30" s="9" t="n"/>
      <c r="S30">
        <f>IF(N30="","",IF(N30&lt;=0,"PAID",IF(N(J30)&gt;0,"PARTIAL",IF(AND(G30&lt;&gt;"",TODAY()&lt;=G30),"NOT DUE YET","UNPAID"))))</f>
        <v/>
      </c>
      <c r="T30">
        <f>IF(N30="","",IF(IF(AND(N(N30)&gt;0,G30&lt;&gt;"",TODAY()&gt;G30),"PAST DUE; ","")&amp;IF(AND(N(I30)&gt;0,P30&lt;&gt;"",N(I30)&gt;N(P30)),"FEE OVER LIMIT; ","")&amp;IF(AND(N(I30)&gt;0,K30&lt;&gt;"",O30&lt;&gt;"",N(J30)&gt;=N(F30),K30&lt;O30),"FEE TOO EARLY; ","")&amp;IF(AND(N(I30)&gt;0,UPPER(H30)&lt;&gt;"Y"),"FEE NOT IN LEASE; ","")&amp;IF(AND(L30="Cash",UPPER(M30)&lt;&gt;"Y"),"CASH NO RECEIPT; ","")&amp;IF(AND(R30&lt;&gt;"",N(N30)&gt;0,TODAY()&gt;R30),"PROMISE MISSED; ","")&amp;IF(AND(N(N30)&gt;0,O30&lt;&gt;"",TODAY()&gt;=O30,Q30=""),"NO REMINDER; ","")="","",LEFT(IF(AND(N(N30)&gt;0,G30&lt;&gt;"",TODAY()&gt;G30),"PAST DUE; ","")&amp;IF(AND(N(I30)&gt;0,P30&lt;&gt;"",N(I30)&gt;N(P30)),"FEE OVER LIMIT; ","")&amp;IF(AND(N(I30)&gt;0,K30&lt;&gt;"",O30&lt;&gt;"",N(J30)&gt;=N(F30),K30&lt;O30),"FEE TOO EARLY; ","")&amp;IF(AND(N(I30)&gt;0,UPPER(H30)&lt;&gt;"Y"),"FEE NOT IN LEASE; ","")&amp;IF(AND(L30="Cash",UPPER(M30)&lt;&gt;"Y"),"CASH NO RECEIPT; ","")&amp;IF(AND(R30&lt;&gt;"",N(N30)&gt;0,TODAY()&gt;R30),"PROMISE MISSED; ","")&amp;IF(AND(N(N30)&gt;0,O30&lt;&gt;"",TODAY()&gt;=O30,Q30=""),"NO REMINDER; ",""),LEN(IF(AND(N(N30)&gt;0,G30&lt;&gt;"",TODAY()&gt;G30),"PAST DUE; ","")&amp;IF(AND(N(I30)&gt;0,P30&lt;&gt;"",N(I30)&gt;N(P30)),"FEE OVER LIMIT; ","")&amp;IF(AND(N(I30)&gt;0,K30&lt;&gt;"",O30&lt;&gt;"",N(J30)&gt;=N(F30),K30&lt;O30),"FEE TOO EARLY; ","")&amp;IF(AND(N(I30)&gt;0,UPPER(H30)&lt;&gt;"Y"),"FEE NOT IN LEASE; ","")&amp;IF(AND(L30="Cash",UPPER(M30)&lt;&gt;"Y"),"CASH NO RECEIPT; ","")&amp;IF(AND(R30&lt;&gt;"",N(N30)&gt;0,TODAY()&gt;R30),"PROMISE MISSED; ","")&amp;IF(AND(N(N30)&gt;0,O30&lt;&gt;"",TODAY()&gt;=O30,Q30=""),"NO REMINDER; ",""))-2)))</f>
        <v/>
      </c>
    </row>
    <row r="31">
      <c r="A31" s="7" t="n"/>
      <c r="F31" s="8" t="n"/>
      <c r="G31" s="9" t="n"/>
      <c r="I31" s="8" t="n"/>
      <c r="J31" s="8" t="n"/>
      <c r="K31" s="9" t="n"/>
      <c r="N31" s="8">
        <f>IF(OR(C31="",F31=""),"",N(F31)+N(I31)-N(J31))</f>
        <v/>
      </c>
      <c r="O31" s="9">
        <f>IF(G31="","",G31+MAX('Settings'!$B$2,2)+1)</f>
        <v/>
      </c>
      <c r="P31" s="8">
        <f>IF(F31="","",ROUND(F31*IF(N(E31)&gt;4,'Settings'!$B$4,'Settings'!$B$3),2))</f>
        <v/>
      </c>
      <c r="Q31" s="9" t="n"/>
      <c r="R31" s="9" t="n"/>
      <c r="S31">
        <f>IF(N31="","",IF(N31&lt;=0,"PAID",IF(N(J31)&gt;0,"PARTIAL",IF(AND(G31&lt;&gt;"",TODAY()&lt;=G31),"NOT DUE YET","UNPAID"))))</f>
        <v/>
      </c>
      <c r="T31">
        <f>IF(N31="","",IF(IF(AND(N(N31)&gt;0,G31&lt;&gt;"",TODAY()&gt;G31),"PAST DUE; ","")&amp;IF(AND(N(I31)&gt;0,P31&lt;&gt;"",N(I31)&gt;N(P31)),"FEE OVER LIMIT; ","")&amp;IF(AND(N(I31)&gt;0,K31&lt;&gt;"",O31&lt;&gt;"",N(J31)&gt;=N(F31),K31&lt;O31),"FEE TOO EARLY; ","")&amp;IF(AND(N(I31)&gt;0,UPPER(H31)&lt;&gt;"Y"),"FEE NOT IN LEASE; ","")&amp;IF(AND(L31="Cash",UPPER(M31)&lt;&gt;"Y"),"CASH NO RECEIPT; ","")&amp;IF(AND(R31&lt;&gt;"",N(N31)&gt;0,TODAY()&gt;R31),"PROMISE MISSED; ","")&amp;IF(AND(N(N31)&gt;0,O31&lt;&gt;"",TODAY()&gt;=O31,Q31=""),"NO REMINDER; ","")="","",LEFT(IF(AND(N(N31)&gt;0,G31&lt;&gt;"",TODAY()&gt;G31),"PAST DUE; ","")&amp;IF(AND(N(I31)&gt;0,P31&lt;&gt;"",N(I31)&gt;N(P31)),"FEE OVER LIMIT; ","")&amp;IF(AND(N(I31)&gt;0,K31&lt;&gt;"",O31&lt;&gt;"",N(J31)&gt;=N(F31),K31&lt;O31),"FEE TOO EARLY; ","")&amp;IF(AND(N(I31)&gt;0,UPPER(H31)&lt;&gt;"Y"),"FEE NOT IN LEASE; ","")&amp;IF(AND(L31="Cash",UPPER(M31)&lt;&gt;"Y"),"CASH NO RECEIPT; ","")&amp;IF(AND(R31&lt;&gt;"",N(N31)&gt;0,TODAY()&gt;R31),"PROMISE MISSED; ","")&amp;IF(AND(N(N31)&gt;0,O31&lt;&gt;"",TODAY()&gt;=O31,Q31=""),"NO REMINDER; ",""),LEN(IF(AND(N(N31)&gt;0,G31&lt;&gt;"",TODAY()&gt;G31),"PAST DUE; ","")&amp;IF(AND(N(I31)&gt;0,P31&lt;&gt;"",N(I31)&gt;N(P31)),"FEE OVER LIMIT; ","")&amp;IF(AND(N(I31)&gt;0,K31&lt;&gt;"",O31&lt;&gt;"",N(J31)&gt;=N(F31),K31&lt;O31),"FEE TOO EARLY; ","")&amp;IF(AND(N(I31)&gt;0,UPPER(H31)&lt;&gt;"Y"),"FEE NOT IN LEASE; ","")&amp;IF(AND(L31="Cash",UPPER(M31)&lt;&gt;"Y"),"CASH NO RECEIPT; ","")&amp;IF(AND(R31&lt;&gt;"",N(N31)&gt;0,TODAY()&gt;R31),"PROMISE MISSED; ","")&amp;IF(AND(N(N31)&gt;0,O31&lt;&gt;"",TODAY()&gt;=O31,Q31=""),"NO REMINDER; ",""))-2)))</f>
        <v/>
      </c>
    </row>
    <row r="32">
      <c r="A32" s="7" t="n"/>
      <c r="F32" s="8" t="n"/>
      <c r="G32" s="9" t="n"/>
      <c r="I32" s="8" t="n"/>
      <c r="J32" s="8" t="n"/>
      <c r="K32" s="9" t="n"/>
      <c r="N32" s="8">
        <f>IF(OR(C32="",F32=""),"",N(F32)+N(I32)-N(J32))</f>
        <v/>
      </c>
      <c r="O32" s="9">
        <f>IF(G32="","",G32+MAX('Settings'!$B$2,2)+1)</f>
        <v/>
      </c>
      <c r="P32" s="8">
        <f>IF(F32="","",ROUND(F32*IF(N(E32)&gt;4,'Settings'!$B$4,'Settings'!$B$3),2))</f>
        <v/>
      </c>
      <c r="Q32" s="9" t="n"/>
      <c r="R32" s="9" t="n"/>
      <c r="S32">
        <f>IF(N32="","",IF(N32&lt;=0,"PAID",IF(N(J32)&gt;0,"PARTIAL",IF(AND(G32&lt;&gt;"",TODAY()&lt;=G32),"NOT DUE YET","UNPAID"))))</f>
        <v/>
      </c>
      <c r="T32">
        <f>IF(N32="","",IF(IF(AND(N(N32)&gt;0,G32&lt;&gt;"",TODAY()&gt;G32),"PAST DUE; ","")&amp;IF(AND(N(I32)&gt;0,P32&lt;&gt;"",N(I32)&gt;N(P32)),"FEE OVER LIMIT; ","")&amp;IF(AND(N(I32)&gt;0,K32&lt;&gt;"",O32&lt;&gt;"",N(J32)&gt;=N(F32),K32&lt;O32),"FEE TOO EARLY; ","")&amp;IF(AND(N(I32)&gt;0,UPPER(H32)&lt;&gt;"Y"),"FEE NOT IN LEASE; ","")&amp;IF(AND(L32="Cash",UPPER(M32)&lt;&gt;"Y"),"CASH NO RECEIPT; ","")&amp;IF(AND(R32&lt;&gt;"",N(N32)&gt;0,TODAY()&gt;R32),"PROMISE MISSED; ","")&amp;IF(AND(N(N32)&gt;0,O32&lt;&gt;"",TODAY()&gt;=O32,Q32=""),"NO REMINDER; ","")="","",LEFT(IF(AND(N(N32)&gt;0,G32&lt;&gt;"",TODAY()&gt;G32),"PAST DUE; ","")&amp;IF(AND(N(I32)&gt;0,P32&lt;&gt;"",N(I32)&gt;N(P32)),"FEE OVER LIMIT; ","")&amp;IF(AND(N(I32)&gt;0,K32&lt;&gt;"",O32&lt;&gt;"",N(J32)&gt;=N(F32),K32&lt;O32),"FEE TOO EARLY; ","")&amp;IF(AND(N(I32)&gt;0,UPPER(H32)&lt;&gt;"Y"),"FEE NOT IN LEASE; ","")&amp;IF(AND(L32="Cash",UPPER(M32)&lt;&gt;"Y"),"CASH NO RECEIPT; ","")&amp;IF(AND(R32&lt;&gt;"",N(N32)&gt;0,TODAY()&gt;R32),"PROMISE MISSED; ","")&amp;IF(AND(N(N32)&gt;0,O32&lt;&gt;"",TODAY()&gt;=O32,Q32=""),"NO REMINDER; ",""),LEN(IF(AND(N(N32)&gt;0,G32&lt;&gt;"",TODAY()&gt;G32),"PAST DUE; ","")&amp;IF(AND(N(I32)&gt;0,P32&lt;&gt;"",N(I32)&gt;N(P32)),"FEE OVER LIMIT; ","")&amp;IF(AND(N(I32)&gt;0,K32&lt;&gt;"",O32&lt;&gt;"",N(J32)&gt;=N(F32),K32&lt;O32),"FEE TOO EARLY; ","")&amp;IF(AND(N(I32)&gt;0,UPPER(H32)&lt;&gt;"Y"),"FEE NOT IN LEASE; ","")&amp;IF(AND(L32="Cash",UPPER(M32)&lt;&gt;"Y"),"CASH NO RECEIPT; ","")&amp;IF(AND(R32&lt;&gt;"",N(N32)&gt;0,TODAY()&gt;R32),"PROMISE MISSED; ","")&amp;IF(AND(N(N32)&gt;0,O32&lt;&gt;"",TODAY()&gt;=O32,Q32=""),"NO REMINDER; ",""))-2)))</f>
        <v/>
      </c>
    </row>
    <row r="33">
      <c r="A33" s="7" t="n"/>
      <c r="F33" s="8" t="n"/>
      <c r="G33" s="9" t="n"/>
      <c r="I33" s="8" t="n"/>
      <c r="J33" s="8" t="n"/>
      <c r="K33" s="9" t="n"/>
      <c r="N33" s="8">
        <f>IF(OR(C33="",F33=""),"",N(F33)+N(I33)-N(J33))</f>
        <v/>
      </c>
      <c r="O33" s="9">
        <f>IF(G33="","",G33+MAX('Settings'!$B$2,2)+1)</f>
        <v/>
      </c>
      <c r="P33" s="8">
        <f>IF(F33="","",ROUND(F33*IF(N(E33)&gt;4,'Settings'!$B$4,'Settings'!$B$3),2))</f>
        <v/>
      </c>
      <c r="Q33" s="9" t="n"/>
      <c r="R33" s="9" t="n"/>
      <c r="S33">
        <f>IF(N33="","",IF(N33&lt;=0,"PAID",IF(N(J33)&gt;0,"PARTIAL",IF(AND(G33&lt;&gt;"",TODAY()&lt;=G33),"NOT DUE YET","UNPAID"))))</f>
        <v/>
      </c>
      <c r="T33">
        <f>IF(N33="","",IF(IF(AND(N(N33)&gt;0,G33&lt;&gt;"",TODAY()&gt;G33),"PAST DUE; ","")&amp;IF(AND(N(I33)&gt;0,P33&lt;&gt;"",N(I33)&gt;N(P33)),"FEE OVER LIMIT; ","")&amp;IF(AND(N(I33)&gt;0,K33&lt;&gt;"",O33&lt;&gt;"",N(J33)&gt;=N(F33),K33&lt;O33),"FEE TOO EARLY; ","")&amp;IF(AND(N(I33)&gt;0,UPPER(H33)&lt;&gt;"Y"),"FEE NOT IN LEASE; ","")&amp;IF(AND(L33="Cash",UPPER(M33)&lt;&gt;"Y"),"CASH NO RECEIPT; ","")&amp;IF(AND(R33&lt;&gt;"",N(N33)&gt;0,TODAY()&gt;R33),"PROMISE MISSED; ","")&amp;IF(AND(N(N33)&gt;0,O33&lt;&gt;"",TODAY()&gt;=O33,Q33=""),"NO REMINDER; ","")="","",LEFT(IF(AND(N(N33)&gt;0,G33&lt;&gt;"",TODAY()&gt;G33),"PAST DUE; ","")&amp;IF(AND(N(I33)&gt;0,P33&lt;&gt;"",N(I33)&gt;N(P33)),"FEE OVER LIMIT; ","")&amp;IF(AND(N(I33)&gt;0,K33&lt;&gt;"",O33&lt;&gt;"",N(J33)&gt;=N(F33),K33&lt;O33),"FEE TOO EARLY; ","")&amp;IF(AND(N(I33)&gt;0,UPPER(H33)&lt;&gt;"Y"),"FEE NOT IN LEASE; ","")&amp;IF(AND(L33="Cash",UPPER(M33)&lt;&gt;"Y"),"CASH NO RECEIPT; ","")&amp;IF(AND(R33&lt;&gt;"",N(N33)&gt;0,TODAY()&gt;R33),"PROMISE MISSED; ","")&amp;IF(AND(N(N33)&gt;0,O33&lt;&gt;"",TODAY()&gt;=O33,Q33=""),"NO REMINDER; ",""),LEN(IF(AND(N(N33)&gt;0,G33&lt;&gt;"",TODAY()&gt;G33),"PAST DUE; ","")&amp;IF(AND(N(I33)&gt;0,P33&lt;&gt;"",N(I33)&gt;N(P33)),"FEE OVER LIMIT; ","")&amp;IF(AND(N(I33)&gt;0,K33&lt;&gt;"",O33&lt;&gt;"",N(J33)&gt;=N(F33),K33&lt;O33),"FEE TOO EARLY; ","")&amp;IF(AND(N(I33)&gt;0,UPPER(H33)&lt;&gt;"Y"),"FEE NOT IN LEASE; ","")&amp;IF(AND(L33="Cash",UPPER(M33)&lt;&gt;"Y"),"CASH NO RECEIPT; ","")&amp;IF(AND(R33&lt;&gt;"",N(N33)&gt;0,TODAY()&gt;R33),"PROMISE MISSED; ","")&amp;IF(AND(N(N33)&gt;0,O33&lt;&gt;"",TODAY()&gt;=O33,Q33=""),"NO REMINDER; ",""))-2)))</f>
        <v/>
      </c>
    </row>
    <row r="34">
      <c r="A34" s="7" t="n"/>
      <c r="F34" s="8" t="n"/>
      <c r="G34" s="9" t="n"/>
      <c r="I34" s="8" t="n"/>
      <c r="J34" s="8" t="n"/>
      <c r="K34" s="9" t="n"/>
      <c r="N34" s="8">
        <f>IF(OR(C34="",F34=""),"",N(F34)+N(I34)-N(J34))</f>
        <v/>
      </c>
      <c r="O34" s="9">
        <f>IF(G34="","",G34+MAX('Settings'!$B$2,2)+1)</f>
        <v/>
      </c>
      <c r="P34" s="8">
        <f>IF(F34="","",ROUND(F34*IF(N(E34)&gt;4,'Settings'!$B$4,'Settings'!$B$3),2))</f>
        <v/>
      </c>
      <c r="Q34" s="9" t="n"/>
      <c r="R34" s="9" t="n"/>
      <c r="S34">
        <f>IF(N34="","",IF(N34&lt;=0,"PAID",IF(N(J34)&gt;0,"PARTIAL",IF(AND(G34&lt;&gt;"",TODAY()&lt;=G34),"NOT DUE YET","UNPAID"))))</f>
        <v/>
      </c>
      <c r="T34">
        <f>IF(N34="","",IF(IF(AND(N(N34)&gt;0,G34&lt;&gt;"",TODAY()&gt;G34),"PAST DUE; ","")&amp;IF(AND(N(I34)&gt;0,P34&lt;&gt;"",N(I34)&gt;N(P34)),"FEE OVER LIMIT; ","")&amp;IF(AND(N(I34)&gt;0,K34&lt;&gt;"",O34&lt;&gt;"",N(J34)&gt;=N(F34),K34&lt;O34),"FEE TOO EARLY; ","")&amp;IF(AND(N(I34)&gt;0,UPPER(H34)&lt;&gt;"Y"),"FEE NOT IN LEASE; ","")&amp;IF(AND(L34="Cash",UPPER(M34)&lt;&gt;"Y"),"CASH NO RECEIPT; ","")&amp;IF(AND(R34&lt;&gt;"",N(N34)&gt;0,TODAY()&gt;R34),"PROMISE MISSED; ","")&amp;IF(AND(N(N34)&gt;0,O34&lt;&gt;"",TODAY()&gt;=O34,Q34=""),"NO REMINDER; ","")="","",LEFT(IF(AND(N(N34)&gt;0,G34&lt;&gt;"",TODAY()&gt;G34),"PAST DUE; ","")&amp;IF(AND(N(I34)&gt;0,P34&lt;&gt;"",N(I34)&gt;N(P34)),"FEE OVER LIMIT; ","")&amp;IF(AND(N(I34)&gt;0,K34&lt;&gt;"",O34&lt;&gt;"",N(J34)&gt;=N(F34),K34&lt;O34),"FEE TOO EARLY; ","")&amp;IF(AND(N(I34)&gt;0,UPPER(H34)&lt;&gt;"Y"),"FEE NOT IN LEASE; ","")&amp;IF(AND(L34="Cash",UPPER(M34)&lt;&gt;"Y"),"CASH NO RECEIPT; ","")&amp;IF(AND(R34&lt;&gt;"",N(N34)&gt;0,TODAY()&gt;R34),"PROMISE MISSED; ","")&amp;IF(AND(N(N34)&gt;0,O34&lt;&gt;"",TODAY()&gt;=O34,Q34=""),"NO REMINDER; ",""),LEN(IF(AND(N(N34)&gt;0,G34&lt;&gt;"",TODAY()&gt;G34),"PAST DUE; ","")&amp;IF(AND(N(I34)&gt;0,P34&lt;&gt;"",N(I34)&gt;N(P34)),"FEE OVER LIMIT; ","")&amp;IF(AND(N(I34)&gt;0,K34&lt;&gt;"",O34&lt;&gt;"",N(J34)&gt;=N(F34),K34&lt;O34),"FEE TOO EARLY; ","")&amp;IF(AND(N(I34)&gt;0,UPPER(H34)&lt;&gt;"Y"),"FEE NOT IN LEASE; ","")&amp;IF(AND(L34="Cash",UPPER(M34)&lt;&gt;"Y"),"CASH NO RECEIPT; ","")&amp;IF(AND(R34&lt;&gt;"",N(N34)&gt;0,TODAY()&gt;R34),"PROMISE MISSED; ","")&amp;IF(AND(N(N34)&gt;0,O34&lt;&gt;"",TODAY()&gt;=O34,Q34=""),"NO REMINDER; ",""))-2)))</f>
        <v/>
      </c>
    </row>
    <row r="35">
      <c r="A35" s="7" t="n"/>
      <c r="F35" s="8" t="n"/>
      <c r="G35" s="9" t="n"/>
      <c r="I35" s="8" t="n"/>
      <c r="J35" s="8" t="n"/>
      <c r="K35" s="9" t="n"/>
      <c r="N35" s="8">
        <f>IF(OR(C35="",F35=""),"",N(F35)+N(I35)-N(J35))</f>
        <v/>
      </c>
      <c r="O35" s="9">
        <f>IF(G35="","",G35+MAX('Settings'!$B$2,2)+1)</f>
        <v/>
      </c>
      <c r="P35" s="8">
        <f>IF(F35="","",ROUND(F35*IF(N(E35)&gt;4,'Settings'!$B$4,'Settings'!$B$3),2))</f>
        <v/>
      </c>
      <c r="Q35" s="9" t="n"/>
      <c r="R35" s="9" t="n"/>
      <c r="S35">
        <f>IF(N35="","",IF(N35&lt;=0,"PAID",IF(N(J35)&gt;0,"PARTIAL",IF(AND(G35&lt;&gt;"",TODAY()&lt;=G35),"NOT DUE YET","UNPAID"))))</f>
        <v/>
      </c>
      <c r="T35">
        <f>IF(N35="","",IF(IF(AND(N(N35)&gt;0,G35&lt;&gt;"",TODAY()&gt;G35),"PAST DUE; ","")&amp;IF(AND(N(I35)&gt;0,P35&lt;&gt;"",N(I35)&gt;N(P35)),"FEE OVER LIMIT; ","")&amp;IF(AND(N(I35)&gt;0,K35&lt;&gt;"",O35&lt;&gt;"",N(J35)&gt;=N(F35),K35&lt;O35),"FEE TOO EARLY; ","")&amp;IF(AND(N(I35)&gt;0,UPPER(H35)&lt;&gt;"Y"),"FEE NOT IN LEASE; ","")&amp;IF(AND(L35="Cash",UPPER(M35)&lt;&gt;"Y"),"CASH NO RECEIPT; ","")&amp;IF(AND(R35&lt;&gt;"",N(N35)&gt;0,TODAY()&gt;R35),"PROMISE MISSED; ","")&amp;IF(AND(N(N35)&gt;0,O35&lt;&gt;"",TODAY()&gt;=O35,Q35=""),"NO REMINDER; ","")="","",LEFT(IF(AND(N(N35)&gt;0,G35&lt;&gt;"",TODAY()&gt;G35),"PAST DUE; ","")&amp;IF(AND(N(I35)&gt;0,P35&lt;&gt;"",N(I35)&gt;N(P35)),"FEE OVER LIMIT; ","")&amp;IF(AND(N(I35)&gt;0,K35&lt;&gt;"",O35&lt;&gt;"",N(J35)&gt;=N(F35),K35&lt;O35),"FEE TOO EARLY; ","")&amp;IF(AND(N(I35)&gt;0,UPPER(H35)&lt;&gt;"Y"),"FEE NOT IN LEASE; ","")&amp;IF(AND(L35="Cash",UPPER(M35)&lt;&gt;"Y"),"CASH NO RECEIPT; ","")&amp;IF(AND(R35&lt;&gt;"",N(N35)&gt;0,TODAY()&gt;R35),"PROMISE MISSED; ","")&amp;IF(AND(N(N35)&gt;0,O35&lt;&gt;"",TODAY()&gt;=O35,Q35=""),"NO REMINDER; ",""),LEN(IF(AND(N(N35)&gt;0,G35&lt;&gt;"",TODAY()&gt;G35),"PAST DUE; ","")&amp;IF(AND(N(I35)&gt;0,P35&lt;&gt;"",N(I35)&gt;N(P35)),"FEE OVER LIMIT; ","")&amp;IF(AND(N(I35)&gt;0,K35&lt;&gt;"",O35&lt;&gt;"",N(J35)&gt;=N(F35),K35&lt;O35),"FEE TOO EARLY; ","")&amp;IF(AND(N(I35)&gt;0,UPPER(H35)&lt;&gt;"Y"),"FEE NOT IN LEASE; ","")&amp;IF(AND(L35="Cash",UPPER(M35)&lt;&gt;"Y"),"CASH NO RECEIPT; ","")&amp;IF(AND(R35&lt;&gt;"",N(N35)&gt;0,TODAY()&gt;R35),"PROMISE MISSED; ","")&amp;IF(AND(N(N35)&gt;0,O35&lt;&gt;"",TODAY()&gt;=O35,Q35=""),"NO REMINDER; ",""))-2)))</f>
        <v/>
      </c>
    </row>
    <row r="36">
      <c r="A36" s="7" t="n"/>
      <c r="F36" s="8" t="n"/>
      <c r="G36" s="9" t="n"/>
      <c r="I36" s="8" t="n"/>
      <c r="J36" s="8" t="n"/>
      <c r="K36" s="9" t="n"/>
      <c r="N36" s="8">
        <f>IF(OR(C36="",F36=""),"",N(F36)+N(I36)-N(J36))</f>
        <v/>
      </c>
      <c r="O36" s="9">
        <f>IF(G36="","",G36+MAX('Settings'!$B$2,2)+1)</f>
        <v/>
      </c>
      <c r="P36" s="8">
        <f>IF(F36="","",ROUND(F36*IF(N(E36)&gt;4,'Settings'!$B$4,'Settings'!$B$3),2))</f>
        <v/>
      </c>
      <c r="Q36" s="9" t="n"/>
      <c r="R36" s="9" t="n"/>
      <c r="S36">
        <f>IF(N36="","",IF(N36&lt;=0,"PAID",IF(N(J36)&gt;0,"PARTIAL",IF(AND(G36&lt;&gt;"",TODAY()&lt;=G36),"NOT DUE YET","UNPAID"))))</f>
        <v/>
      </c>
      <c r="T36">
        <f>IF(N36="","",IF(IF(AND(N(N36)&gt;0,G36&lt;&gt;"",TODAY()&gt;G36),"PAST DUE; ","")&amp;IF(AND(N(I36)&gt;0,P36&lt;&gt;"",N(I36)&gt;N(P36)),"FEE OVER LIMIT; ","")&amp;IF(AND(N(I36)&gt;0,K36&lt;&gt;"",O36&lt;&gt;"",N(J36)&gt;=N(F36),K36&lt;O36),"FEE TOO EARLY; ","")&amp;IF(AND(N(I36)&gt;0,UPPER(H36)&lt;&gt;"Y"),"FEE NOT IN LEASE; ","")&amp;IF(AND(L36="Cash",UPPER(M36)&lt;&gt;"Y"),"CASH NO RECEIPT; ","")&amp;IF(AND(R36&lt;&gt;"",N(N36)&gt;0,TODAY()&gt;R36),"PROMISE MISSED; ","")&amp;IF(AND(N(N36)&gt;0,O36&lt;&gt;"",TODAY()&gt;=O36,Q36=""),"NO REMINDER; ","")="","",LEFT(IF(AND(N(N36)&gt;0,G36&lt;&gt;"",TODAY()&gt;G36),"PAST DUE; ","")&amp;IF(AND(N(I36)&gt;0,P36&lt;&gt;"",N(I36)&gt;N(P36)),"FEE OVER LIMIT; ","")&amp;IF(AND(N(I36)&gt;0,K36&lt;&gt;"",O36&lt;&gt;"",N(J36)&gt;=N(F36),K36&lt;O36),"FEE TOO EARLY; ","")&amp;IF(AND(N(I36)&gt;0,UPPER(H36)&lt;&gt;"Y"),"FEE NOT IN LEASE; ","")&amp;IF(AND(L36="Cash",UPPER(M36)&lt;&gt;"Y"),"CASH NO RECEIPT; ","")&amp;IF(AND(R36&lt;&gt;"",N(N36)&gt;0,TODAY()&gt;R36),"PROMISE MISSED; ","")&amp;IF(AND(N(N36)&gt;0,O36&lt;&gt;"",TODAY()&gt;=O36,Q36=""),"NO REMINDER; ",""),LEN(IF(AND(N(N36)&gt;0,G36&lt;&gt;"",TODAY()&gt;G36),"PAST DUE; ","")&amp;IF(AND(N(I36)&gt;0,P36&lt;&gt;"",N(I36)&gt;N(P36)),"FEE OVER LIMIT; ","")&amp;IF(AND(N(I36)&gt;0,K36&lt;&gt;"",O36&lt;&gt;"",N(J36)&gt;=N(F36),K36&lt;O36),"FEE TOO EARLY; ","")&amp;IF(AND(N(I36)&gt;0,UPPER(H36)&lt;&gt;"Y"),"FEE NOT IN LEASE; ","")&amp;IF(AND(L36="Cash",UPPER(M36)&lt;&gt;"Y"),"CASH NO RECEIPT; ","")&amp;IF(AND(R36&lt;&gt;"",N(N36)&gt;0,TODAY()&gt;R36),"PROMISE MISSED; ","")&amp;IF(AND(N(N36)&gt;0,O36&lt;&gt;"",TODAY()&gt;=O36,Q36=""),"NO REMINDER; ",""))-2)))</f>
        <v/>
      </c>
    </row>
    <row r="37">
      <c r="A37" s="7" t="n"/>
      <c r="F37" s="8" t="n"/>
      <c r="G37" s="9" t="n"/>
      <c r="I37" s="8" t="n"/>
      <c r="J37" s="8" t="n"/>
      <c r="K37" s="9" t="n"/>
      <c r="N37" s="8">
        <f>IF(OR(C37="",F37=""),"",N(F37)+N(I37)-N(J37))</f>
        <v/>
      </c>
      <c r="O37" s="9">
        <f>IF(G37="","",G37+MAX('Settings'!$B$2,2)+1)</f>
        <v/>
      </c>
      <c r="P37" s="8">
        <f>IF(F37="","",ROUND(F37*IF(N(E37)&gt;4,'Settings'!$B$4,'Settings'!$B$3),2))</f>
        <v/>
      </c>
      <c r="Q37" s="9" t="n"/>
      <c r="R37" s="9" t="n"/>
      <c r="S37">
        <f>IF(N37="","",IF(N37&lt;=0,"PAID",IF(N(J37)&gt;0,"PARTIAL",IF(AND(G37&lt;&gt;"",TODAY()&lt;=G37),"NOT DUE YET","UNPAID"))))</f>
        <v/>
      </c>
      <c r="T37">
        <f>IF(N37="","",IF(IF(AND(N(N37)&gt;0,G37&lt;&gt;"",TODAY()&gt;G37),"PAST DUE; ","")&amp;IF(AND(N(I37)&gt;0,P37&lt;&gt;"",N(I37)&gt;N(P37)),"FEE OVER LIMIT; ","")&amp;IF(AND(N(I37)&gt;0,K37&lt;&gt;"",O37&lt;&gt;"",N(J37)&gt;=N(F37),K37&lt;O37),"FEE TOO EARLY; ","")&amp;IF(AND(N(I37)&gt;0,UPPER(H37)&lt;&gt;"Y"),"FEE NOT IN LEASE; ","")&amp;IF(AND(L37="Cash",UPPER(M37)&lt;&gt;"Y"),"CASH NO RECEIPT; ","")&amp;IF(AND(R37&lt;&gt;"",N(N37)&gt;0,TODAY()&gt;R37),"PROMISE MISSED; ","")&amp;IF(AND(N(N37)&gt;0,O37&lt;&gt;"",TODAY()&gt;=O37,Q37=""),"NO REMINDER; ","")="","",LEFT(IF(AND(N(N37)&gt;0,G37&lt;&gt;"",TODAY()&gt;G37),"PAST DUE; ","")&amp;IF(AND(N(I37)&gt;0,P37&lt;&gt;"",N(I37)&gt;N(P37)),"FEE OVER LIMIT; ","")&amp;IF(AND(N(I37)&gt;0,K37&lt;&gt;"",O37&lt;&gt;"",N(J37)&gt;=N(F37),K37&lt;O37),"FEE TOO EARLY; ","")&amp;IF(AND(N(I37)&gt;0,UPPER(H37)&lt;&gt;"Y"),"FEE NOT IN LEASE; ","")&amp;IF(AND(L37="Cash",UPPER(M37)&lt;&gt;"Y"),"CASH NO RECEIPT; ","")&amp;IF(AND(R37&lt;&gt;"",N(N37)&gt;0,TODAY()&gt;R37),"PROMISE MISSED; ","")&amp;IF(AND(N(N37)&gt;0,O37&lt;&gt;"",TODAY()&gt;=O37,Q37=""),"NO REMINDER; ",""),LEN(IF(AND(N(N37)&gt;0,G37&lt;&gt;"",TODAY()&gt;G37),"PAST DUE; ","")&amp;IF(AND(N(I37)&gt;0,P37&lt;&gt;"",N(I37)&gt;N(P37)),"FEE OVER LIMIT; ","")&amp;IF(AND(N(I37)&gt;0,K37&lt;&gt;"",O37&lt;&gt;"",N(J37)&gt;=N(F37),K37&lt;O37),"FEE TOO EARLY; ","")&amp;IF(AND(N(I37)&gt;0,UPPER(H37)&lt;&gt;"Y"),"FEE NOT IN LEASE; ","")&amp;IF(AND(L37="Cash",UPPER(M37)&lt;&gt;"Y"),"CASH NO RECEIPT; ","")&amp;IF(AND(R37&lt;&gt;"",N(N37)&gt;0,TODAY()&gt;R37),"PROMISE MISSED; ","")&amp;IF(AND(N(N37)&gt;0,O37&lt;&gt;"",TODAY()&gt;=O37,Q37=""),"NO REMINDER; ",""))-2)))</f>
        <v/>
      </c>
    </row>
    <row r="38">
      <c r="A38" s="7" t="n"/>
      <c r="F38" s="8" t="n"/>
      <c r="G38" s="9" t="n"/>
      <c r="I38" s="8" t="n"/>
      <c r="J38" s="8" t="n"/>
      <c r="K38" s="9" t="n"/>
      <c r="N38" s="8">
        <f>IF(OR(C38="",F38=""),"",N(F38)+N(I38)-N(J38))</f>
        <v/>
      </c>
      <c r="O38" s="9">
        <f>IF(G38="","",G38+MAX('Settings'!$B$2,2)+1)</f>
        <v/>
      </c>
      <c r="P38" s="8">
        <f>IF(F38="","",ROUND(F38*IF(N(E38)&gt;4,'Settings'!$B$4,'Settings'!$B$3),2))</f>
        <v/>
      </c>
      <c r="Q38" s="9" t="n"/>
      <c r="R38" s="9" t="n"/>
      <c r="S38">
        <f>IF(N38="","",IF(N38&lt;=0,"PAID",IF(N(J38)&gt;0,"PARTIAL",IF(AND(G38&lt;&gt;"",TODAY()&lt;=G38),"NOT DUE YET","UNPAID"))))</f>
        <v/>
      </c>
      <c r="T38">
        <f>IF(N38="","",IF(IF(AND(N(N38)&gt;0,G38&lt;&gt;"",TODAY()&gt;G38),"PAST DUE; ","")&amp;IF(AND(N(I38)&gt;0,P38&lt;&gt;"",N(I38)&gt;N(P38)),"FEE OVER LIMIT; ","")&amp;IF(AND(N(I38)&gt;0,K38&lt;&gt;"",O38&lt;&gt;"",N(J38)&gt;=N(F38),K38&lt;O38),"FEE TOO EARLY; ","")&amp;IF(AND(N(I38)&gt;0,UPPER(H38)&lt;&gt;"Y"),"FEE NOT IN LEASE; ","")&amp;IF(AND(L38="Cash",UPPER(M38)&lt;&gt;"Y"),"CASH NO RECEIPT; ","")&amp;IF(AND(R38&lt;&gt;"",N(N38)&gt;0,TODAY()&gt;R38),"PROMISE MISSED; ","")&amp;IF(AND(N(N38)&gt;0,O38&lt;&gt;"",TODAY()&gt;=O38,Q38=""),"NO REMINDER; ","")="","",LEFT(IF(AND(N(N38)&gt;0,G38&lt;&gt;"",TODAY()&gt;G38),"PAST DUE; ","")&amp;IF(AND(N(I38)&gt;0,P38&lt;&gt;"",N(I38)&gt;N(P38)),"FEE OVER LIMIT; ","")&amp;IF(AND(N(I38)&gt;0,K38&lt;&gt;"",O38&lt;&gt;"",N(J38)&gt;=N(F38),K38&lt;O38),"FEE TOO EARLY; ","")&amp;IF(AND(N(I38)&gt;0,UPPER(H38)&lt;&gt;"Y"),"FEE NOT IN LEASE; ","")&amp;IF(AND(L38="Cash",UPPER(M38)&lt;&gt;"Y"),"CASH NO RECEIPT; ","")&amp;IF(AND(R38&lt;&gt;"",N(N38)&gt;0,TODAY()&gt;R38),"PROMISE MISSED; ","")&amp;IF(AND(N(N38)&gt;0,O38&lt;&gt;"",TODAY()&gt;=O38,Q38=""),"NO REMINDER; ",""),LEN(IF(AND(N(N38)&gt;0,G38&lt;&gt;"",TODAY()&gt;G38),"PAST DUE; ","")&amp;IF(AND(N(I38)&gt;0,P38&lt;&gt;"",N(I38)&gt;N(P38)),"FEE OVER LIMIT; ","")&amp;IF(AND(N(I38)&gt;0,K38&lt;&gt;"",O38&lt;&gt;"",N(J38)&gt;=N(F38),K38&lt;O38),"FEE TOO EARLY; ","")&amp;IF(AND(N(I38)&gt;0,UPPER(H38)&lt;&gt;"Y"),"FEE NOT IN LEASE; ","")&amp;IF(AND(L38="Cash",UPPER(M38)&lt;&gt;"Y"),"CASH NO RECEIPT; ","")&amp;IF(AND(R38&lt;&gt;"",N(N38)&gt;0,TODAY()&gt;R38),"PROMISE MISSED; ","")&amp;IF(AND(N(N38)&gt;0,O38&lt;&gt;"",TODAY()&gt;=O38,Q38=""),"NO REMINDER; ",""))-2)))</f>
        <v/>
      </c>
    </row>
    <row r="39">
      <c r="A39" s="7" t="n"/>
      <c r="F39" s="8" t="n"/>
      <c r="G39" s="9" t="n"/>
      <c r="I39" s="8" t="n"/>
      <c r="J39" s="8" t="n"/>
      <c r="K39" s="9" t="n"/>
      <c r="N39" s="8">
        <f>IF(OR(C39="",F39=""),"",N(F39)+N(I39)-N(J39))</f>
        <v/>
      </c>
      <c r="O39" s="9">
        <f>IF(G39="","",G39+MAX('Settings'!$B$2,2)+1)</f>
        <v/>
      </c>
      <c r="P39" s="8">
        <f>IF(F39="","",ROUND(F39*IF(N(E39)&gt;4,'Settings'!$B$4,'Settings'!$B$3),2))</f>
        <v/>
      </c>
      <c r="Q39" s="9" t="n"/>
      <c r="R39" s="9" t="n"/>
      <c r="S39">
        <f>IF(N39="","",IF(N39&lt;=0,"PAID",IF(N(J39)&gt;0,"PARTIAL",IF(AND(G39&lt;&gt;"",TODAY()&lt;=G39),"NOT DUE YET","UNPAID"))))</f>
        <v/>
      </c>
      <c r="T39">
        <f>IF(N39="","",IF(IF(AND(N(N39)&gt;0,G39&lt;&gt;"",TODAY()&gt;G39),"PAST DUE; ","")&amp;IF(AND(N(I39)&gt;0,P39&lt;&gt;"",N(I39)&gt;N(P39)),"FEE OVER LIMIT; ","")&amp;IF(AND(N(I39)&gt;0,K39&lt;&gt;"",O39&lt;&gt;"",N(J39)&gt;=N(F39),K39&lt;O39),"FEE TOO EARLY; ","")&amp;IF(AND(N(I39)&gt;0,UPPER(H39)&lt;&gt;"Y"),"FEE NOT IN LEASE; ","")&amp;IF(AND(L39="Cash",UPPER(M39)&lt;&gt;"Y"),"CASH NO RECEIPT; ","")&amp;IF(AND(R39&lt;&gt;"",N(N39)&gt;0,TODAY()&gt;R39),"PROMISE MISSED; ","")&amp;IF(AND(N(N39)&gt;0,O39&lt;&gt;"",TODAY()&gt;=O39,Q39=""),"NO REMINDER; ","")="","",LEFT(IF(AND(N(N39)&gt;0,G39&lt;&gt;"",TODAY()&gt;G39),"PAST DUE; ","")&amp;IF(AND(N(I39)&gt;0,P39&lt;&gt;"",N(I39)&gt;N(P39)),"FEE OVER LIMIT; ","")&amp;IF(AND(N(I39)&gt;0,K39&lt;&gt;"",O39&lt;&gt;"",N(J39)&gt;=N(F39),K39&lt;O39),"FEE TOO EARLY; ","")&amp;IF(AND(N(I39)&gt;0,UPPER(H39)&lt;&gt;"Y"),"FEE NOT IN LEASE; ","")&amp;IF(AND(L39="Cash",UPPER(M39)&lt;&gt;"Y"),"CASH NO RECEIPT; ","")&amp;IF(AND(R39&lt;&gt;"",N(N39)&gt;0,TODAY()&gt;R39),"PROMISE MISSED; ","")&amp;IF(AND(N(N39)&gt;0,O39&lt;&gt;"",TODAY()&gt;=O39,Q39=""),"NO REMINDER; ",""),LEN(IF(AND(N(N39)&gt;0,G39&lt;&gt;"",TODAY()&gt;G39),"PAST DUE; ","")&amp;IF(AND(N(I39)&gt;0,P39&lt;&gt;"",N(I39)&gt;N(P39)),"FEE OVER LIMIT; ","")&amp;IF(AND(N(I39)&gt;0,K39&lt;&gt;"",O39&lt;&gt;"",N(J39)&gt;=N(F39),K39&lt;O39),"FEE TOO EARLY; ","")&amp;IF(AND(N(I39)&gt;0,UPPER(H39)&lt;&gt;"Y"),"FEE NOT IN LEASE; ","")&amp;IF(AND(L39="Cash",UPPER(M39)&lt;&gt;"Y"),"CASH NO RECEIPT; ","")&amp;IF(AND(R39&lt;&gt;"",N(N39)&gt;0,TODAY()&gt;R39),"PROMISE MISSED; ","")&amp;IF(AND(N(N39)&gt;0,O39&lt;&gt;"",TODAY()&gt;=O39,Q39=""),"NO REMINDER; ",""))-2)))</f>
        <v/>
      </c>
    </row>
    <row r="40">
      <c r="A40" s="7" t="n"/>
      <c r="F40" s="8" t="n"/>
      <c r="G40" s="9" t="n"/>
      <c r="I40" s="8" t="n"/>
      <c r="J40" s="8" t="n"/>
      <c r="K40" s="9" t="n"/>
      <c r="N40" s="8">
        <f>IF(OR(C40="",F40=""),"",N(F40)+N(I40)-N(J40))</f>
        <v/>
      </c>
      <c r="O40" s="9">
        <f>IF(G40="","",G40+MAX('Settings'!$B$2,2)+1)</f>
        <v/>
      </c>
      <c r="P40" s="8">
        <f>IF(F40="","",ROUND(F40*IF(N(E40)&gt;4,'Settings'!$B$4,'Settings'!$B$3),2))</f>
        <v/>
      </c>
      <c r="Q40" s="9" t="n"/>
      <c r="R40" s="9" t="n"/>
      <c r="S40">
        <f>IF(N40="","",IF(N40&lt;=0,"PAID",IF(N(J40)&gt;0,"PARTIAL",IF(AND(G40&lt;&gt;"",TODAY()&lt;=G40),"NOT DUE YET","UNPAID"))))</f>
        <v/>
      </c>
      <c r="T40">
        <f>IF(N40="","",IF(IF(AND(N(N40)&gt;0,G40&lt;&gt;"",TODAY()&gt;G40),"PAST DUE; ","")&amp;IF(AND(N(I40)&gt;0,P40&lt;&gt;"",N(I40)&gt;N(P40)),"FEE OVER LIMIT; ","")&amp;IF(AND(N(I40)&gt;0,K40&lt;&gt;"",O40&lt;&gt;"",N(J40)&gt;=N(F40),K40&lt;O40),"FEE TOO EARLY; ","")&amp;IF(AND(N(I40)&gt;0,UPPER(H40)&lt;&gt;"Y"),"FEE NOT IN LEASE; ","")&amp;IF(AND(L40="Cash",UPPER(M40)&lt;&gt;"Y"),"CASH NO RECEIPT; ","")&amp;IF(AND(R40&lt;&gt;"",N(N40)&gt;0,TODAY()&gt;R40),"PROMISE MISSED; ","")&amp;IF(AND(N(N40)&gt;0,O40&lt;&gt;"",TODAY()&gt;=O40,Q40=""),"NO REMINDER; ","")="","",LEFT(IF(AND(N(N40)&gt;0,G40&lt;&gt;"",TODAY()&gt;G40),"PAST DUE; ","")&amp;IF(AND(N(I40)&gt;0,P40&lt;&gt;"",N(I40)&gt;N(P40)),"FEE OVER LIMIT; ","")&amp;IF(AND(N(I40)&gt;0,K40&lt;&gt;"",O40&lt;&gt;"",N(J40)&gt;=N(F40),K40&lt;O40),"FEE TOO EARLY; ","")&amp;IF(AND(N(I40)&gt;0,UPPER(H40)&lt;&gt;"Y"),"FEE NOT IN LEASE; ","")&amp;IF(AND(L40="Cash",UPPER(M40)&lt;&gt;"Y"),"CASH NO RECEIPT; ","")&amp;IF(AND(R40&lt;&gt;"",N(N40)&gt;0,TODAY()&gt;R40),"PROMISE MISSED; ","")&amp;IF(AND(N(N40)&gt;0,O40&lt;&gt;"",TODAY()&gt;=O40,Q40=""),"NO REMINDER; ",""),LEN(IF(AND(N(N40)&gt;0,G40&lt;&gt;"",TODAY()&gt;G40),"PAST DUE; ","")&amp;IF(AND(N(I40)&gt;0,P40&lt;&gt;"",N(I40)&gt;N(P40)),"FEE OVER LIMIT; ","")&amp;IF(AND(N(I40)&gt;0,K40&lt;&gt;"",O40&lt;&gt;"",N(J40)&gt;=N(F40),K40&lt;O40),"FEE TOO EARLY; ","")&amp;IF(AND(N(I40)&gt;0,UPPER(H40)&lt;&gt;"Y"),"FEE NOT IN LEASE; ","")&amp;IF(AND(L40="Cash",UPPER(M40)&lt;&gt;"Y"),"CASH NO RECEIPT; ","")&amp;IF(AND(R40&lt;&gt;"",N(N40)&gt;0,TODAY()&gt;R40),"PROMISE MISSED; ","")&amp;IF(AND(N(N40)&gt;0,O40&lt;&gt;"",TODAY()&gt;=O40,Q40=""),"NO REMINDER; ",""))-2)))</f>
        <v/>
      </c>
    </row>
    <row r="41">
      <c r="A41" s="7" t="n"/>
      <c r="F41" s="8" t="n"/>
      <c r="G41" s="9" t="n"/>
      <c r="I41" s="8" t="n"/>
      <c r="J41" s="8" t="n"/>
      <c r="K41" s="9" t="n"/>
      <c r="N41" s="8">
        <f>IF(OR(C41="",F41=""),"",N(F41)+N(I41)-N(J41))</f>
        <v/>
      </c>
      <c r="O41" s="9">
        <f>IF(G41="","",G41+MAX('Settings'!$B$2,2)+1)</f>
        <v/>
      </c>
      <c r="P41" s="8">
        <f>IF(F41="","",ROUND(F41*IF(N(E41)&gt;4,'Settings'!$B$4,'Settings'!$B$3),2))</f>
        <v/>
      </c>
      <c r="Q41" s="9" t="n"/>
      <c r="R41" s="9" t="n"/>
      <c r="S41">
        <f>IF(N41="","",IF(N41&lt;=0,"PAID",IF(N(J41)&gt;0,"PARTIAL",IF(AND(G41&lt;&gt;"",TODAY()&lt;=G41),"NOT DUE YET","UNPAID"))))</f>
        <v/>
      </c>
      <c r="T41">
        <f>IF(N41="","",IF(IF(AND(N(N41)&gt;0,G41&lt;&gt;"",TODAY()&gt;G41),"PAST DUE; ","")&amp;IF(AND(N(I41)&gt;0,P41&lt;&gt;"",N(I41)&gt;N(P41)),"FEE OVER LIMIT; ","")&amp;IF(AND(N(I41)&gt;0,K41&lt;&gt;"",O41&lt;&gt;"",N(J41)&gt;=N(F41),K41&lt;O41),"FEE TOO EARLY; ","")&amp;IF(AND(N(I41)&gt;0,UPPER(H41)&lt;&gt;"Y"),"FEE NOT IN LEASE; ","")&amp;IF(AND(L41="Cash",UPPER(M41)&lt;&gt;"Y"),"CASH NO RECEIPT; ","")&amp;IF(AND(R41&lt;&gt;"",N(N41)&gt;0,TODAY()&gt;R41),"PROMISE MISSED; ","")&amp;IF(AND(N(N41)&gt;0,O41&lt;&gt;"",TODAY()&gt;=O41,Q41=""),"NO REMINDER; ","")="","",LEFT(IF(AND(N(N41)&gt;0,G41&lt;&gt;"",TODAY()&gt;G41),"PAST DUE; ","")&amp;IF(AND(N(I41)&gt;0,P41&lt;&gt;"",N(I41)&gt;N(P41)),"FEE OVER LIMIT; ","")&amp;IF(AND(N(I41)&gt;0,K41&lt;&gt;"",O41&lt;&gt;"",N(J41)&gt;=N(F41),K41&lt;O41),"FEE TOO EARLY; ","")&amp;IF(AND(N(I41)&gt;0,UPPER(H41)&lt;&gt;"Y"),"FEE NOT IN LEASE; ","")&amp;IF(AND(L41="Cash",UPPER(M41)&lt;&gt;"Y"),"CASH NO RECEIPT; ","")&amp;IF(AND(R41&lt;&gt;"",N(N41)&gt;0,TODAY()&gt;R41),"PROMISE MISSED; ","")&amp;IF(AND(N(N41)&gt;0,O41&lt;&gt;"",TODAY()&gt;=O41,Q41=""),"NO REMINDER; ",""),LEN(IF(AND(N(N41)&gt;0,G41&lt;&gt;"",TODAY()&gt;G41),"PAST DUE; ","")&amp;IF(AND(N(I41)&gt;0,P41&lt;&gt;"",N(I41)&gt;N(P41)),"FEE OVER LIMIT; ","")&amp;IF(AND(N(I41)&gt;0,K41&lt;&gt;"",O41&lt;&gt;"",N(J41)&gt;=N(F41),K41&lt;O41),"FEE TOO EARLY; ","")&amp;IF(AND(N(I41)&gt;0,UPPER(H41)&lt;&gt;"Y"),"FEE NOT IN LEASE; ","")&amp;IF(AND(L41="Cash",UPPER(M41)&lt;&gt;"Y"),"CASH NO RECEIPT; ","")&amp;IF(AND(R41&lt;&gt;"",N(N41)&gt;0,TODAY()&gt;R41),"PROMISE MISSED; ","")&amp;IF(AND(N(N41)&gt;0,O41&lt;&gt;"",TODAY()&gt;=O41,Q41=""),"NO REMINDER; ",""))-2)))</f>
        <v/>
      </c>
    </row>
    <row r="42">
      <c r="A42" s="7" t="n"/>
      <c r="F42" s="8" t="n"/>
      <c r="G42" s="9" t="n"/>
      <c r="I42" s="8" t="n"/>
      <c r="J42" s="8" t="n"/>
      <c r="K42" s="9" t="n"/>
      <c r="N42" s="8">
        <f>IF(OR(C42="",F42=""),"",N(F42)+N(I42)-N(J42))</f>
        <v/>
      </c>
      <c r="O42" s="9">
        <f>IF(G42="","",G42+MAX('Settings'!$B$2,2)+1)</f>
        <v/>
      </c>
      <c r="P42" s="8">
        <f>IF(F42="","",ROUND(F42*IF(N(E42)&gt;4,'Settings'!$B$4,'Settings'!$B$3),2))</f>
        <v/>
      </c>
      <c r="Q42" s="9" t="n"/>
      <c r="R42" s="9" t="n"/>
      <c r="S42">
        <f>IF(N42="","",IF(N42&lt;=0,"PAID",IF(N(J42)&gt;0,"PARTIAL",IF(AND(G42&lt;&gt;"",TODAY()&lt;=G42),"NOT DUE YET","UNPAID"))))</f>
        <v/>
      </c>
      <c r="T42">
        <f>IF(N42="","",IF(IF(AND(N(N42)&gt;0,G42&lt;&gt;"",TODAY()&gt;G42),"PAST DUE; ","")&amp;IF(AND(N(I42)&gt;0,P42&lt;&gt;"",N(I42)&gt;N(P42)),"FEE OVER LIMIT; ","")&amp;IF(AND(N(I42)&gt;0,K42&lt;&gt;"",O42&lt;&gt;"",N(J42)&gt;=N(F42),K42&lt;O42),"FEE TOO EARLY; ","")&amp;IF(AND(N(I42)&gt;0,UPPER(H42)&lt;&gt;"Y"),"FEE NOT IN LEASE; ","")&amp;IF(AND(L42="Cash",UPPER(M42)&lt;&gt;"Y"),"CASH NO RECEIPT; ","")&amp;IF(AND(R42&lt;&gt;"",N(N42)&gt;0,TODAY()&gt;R42),"PROMISE MISSED; ","")&amp;IF(AND(N(N42)&gt;0,O42&lt;&gt;"",TODAY()&gt;=O42,Q42=""),"NO REMINDER; ","")="","",LEFT(IF(AND(N(N42)&gt;0,G42&lt;&gt;"",TODAY()&gt;G42),"PAST DUE; ","")&amp;IF(AND(N(I42)&gt;0,P42&lt;&gt;"",N(I42)&gt;N(P42)),"FEE OVER LIMIT; ","")&amp;IF(AND(N(I42)&gt;0,K42&lt;&gt;"",O42&lt;&gt;"",N(J42)&gt;=N(F42),K42&lt;O42),"FEE TOO EARLY; ","")&amp;IF(AND(N(I42)&gt;0,UPPER(H42)&lt;&gt;"Y"),"FEE NOT IN LEASE; ","")&amp;IF(AND(L42="Cash",UPPER(M42)&lt;&gt;"Y"),"CASH NO RECEIPT; ","")&amp;IF(AND(R42&lt;&gt;"",N(N42)&gt;0,TODAY()&gt;R42),"PROMISE MISSED; ","")&amp;IF(AND(N(N42)&gt;0,O42&lt;&gt;"",TODAY()&gt;=O42,Q42=""),"NO REMINDER; ",""),LEN(IF(AND(N(N42)&gt;0,G42&lt;&gt;"",TODAY()&gt;G42),"PAST DUE; ","")&amp;IF(AND(N(I42)&gt;0,P42&lt;&gt;"",N(I42)&gt;N(P42)),"FEE OVER LIMIT; ","")&amp;IF(AND(N(I42)&gt;0,K42&lt;&gt;"",O42&lt;&gt;"",N(J42)&gt;=N(F42),K42&lt;O42),"FEE TOO EARLY; ","")&amp;IF(AND(N(I42)&gt;0,UPPER(H42)&lt;&gt;"Y"),"FEE NOT IN LEASE; ","")&amp;IF(AND(L42="Cash",UPPER(M42)&lt;&gt;"Y"),"CASH NO RECEIPT; ","")&amp;IF(AND(R42&lt;&gt;"",N(N42)&gt;0,TODAY()&gt;R42),"PROMISE MISSED; ","")&amp;IF(AND(N(N42)&gt;0,O42&lt;&gt;"",TODAY()&gt;=O42,Q42=""),"NO REMINDER; ",""))-2)))</f>
        <v/>
      </c>
    </row>
    <row r="43">
      <c r="A43" s="7" t="n"/>
      <c r="F43" s="8" t="n"/>
      <c r="G43" s="9" t="n"/>
      <c r="I43" s="8" t="n"/>
      <c r="J43" s="8" t="n"/>
      <c r="K43" s="9" t="n"/>
      <c r="N43" s="8">
        <f>IF(OR(C43="",F43=""),"",N(F43)+N(I43)-N(J43))</f>
        <v/>
      </c>
      <c r="O43" s="9">
        <f>IF(G43="","",G43+MAX('Settings'!$B$2,2)+1)</f>
        <v/>
      </c>
      <c r="P43" s="8">
        <f>IF(F43="","",ROUND(F43*IF(N(E43)&gt;4,'Settings'!$B$4,'Settings'!$B$3),2))</f>
        <v/>
      </c>
      <c r="Q43" s="9" t="n"/>
      <c r="R43" s="9" t="n"/>
      <c r="S43">
        <f>IF(N43="","",IF(N43&lt;=0,"PAID",IF(N(J43)&gt;0,"PARTIAL",IF(AND(G43&lt;&gt;"",TODAY()&lt;=G43),"NOT DUE YET","UNPAID"))))</f>
        <v/>
      </c>
      <c r="T43">
        <f>IF(N43="","",IF(IF(AND(N(N43)&gt;0,G43&lt;&gt;"",TODAY()&gt;G43),"PAST DUE; ","")&amp;IF(AND(N(I43)&gt;0,P43&lt;&gt;"",N(I43)&gt;N(P43)),"FEE OVER LIMIT; ","")&amp;IF(AND(N(I43)&gt;0,K43&lt;&gt;"",O43&lt;&gt;"",N(J43)&gt;=N(F43),K43&lt;O43),"FEE TOO EARLY; ","")&amp;IF(AND(N(I43)&gt;0,UPPER(H43)&lt;&gt;"Y"),"FEE NOT IN LEASE; ","")&amp;IF(AND(L43="Cash",UPPER(M43)&lt;&gt;"Y"),"CASH NO RECEIPT; ","")&amp;IF(AND(R43&lt;&gt;"",N(N43)&gt;0,TODAY()&gt;R43),"PROMISE MISSED; ","")&amp;IF(AND(N(N43)&gt;0,O43&lt;&gt;"",TODAY()&gt;=O43,Q43=""),"NO REMINDER; ","")="","",LEFT(IF(AND(N(N43)&gt;0,G43&lt;&gt;"",TODAY()&gt;G43),"PAST DUE; ","")&amp;IF(AND(N(I43)&gt;0,P43&lt;&gt;"",N(I43)&gt;N(P43)),"FEE OVER LIMIT; ","")&amp;IF(AND(N(I43)&gt;0,K43&lt;&gt;"",O43&lt;&gt;"",N(J43)&gt;=N(F43),K43&lt;O43),"FEE TOO EARLY; ","")&amp;IF(AND(N(I43)&gt;0,UPPER(H43)&lt;&gt;"Y"),"FEE NOT IN LEASE; ","")&amp;IF(AND(L43="Cash",UPPER(M43)&lt;&gt;"Y"),"CASH NO RECEIPT; ","")&amp;IF(AND(R43&lt;&gt;"",N(N43)&gt;0,TODAY()&gt;R43),"PROMISE MISSED; ","")&amp;IF(AND(N(N43)&gt;0,O43&lt;&gt;"",TODAY()&gt;=O43,Q43=""),"NO REMINDER; ",""),LEN(IF(AND(N(N43)&gt;0,G43&lt;&gt;"",TODAY()&gt;G43),"PAST DUE; ","")&amp;IF(AND(N(I43)&gt;0,P43&lt;&gt;"",N(I43)&gt;N(P43)),"FEE OVER LIMIT; ","")&amp;IF(AND(N(I43)&gt;0,K43&lt;&gt;"",O43&lt;&gt;"",N(J43)&gt;=N(F43),K43&lt;O43),"FEE TOO EARLY; ","")&amp;IF(AND(N(I43)&gt;0,UPPER(H43)&lt;&gt;"Y"),"FEE NOT IN LEASE; ","")&amp;IF(AND(L43="Cash",UPPER(M43)&lt;&gt;"Y"),"CASH NO RECEIPT; ","")&amp;IF(AND(R43&lt;&gt;"",N(N43)&gt;0,TODAY()&gt;R43),"PROMISE MISSED; ","")&amp;IF(AND(N(N43)&gt;0,O43&lt;&gt;"",TODAY()&gt;=O43,Q43=""),"NO REMINDER; ",""))-2)))</f>
        <v/>
      </c>
    </row>
    <row r="44">
      <c r="A44" s="7" t="n"/>
      <c r="F44" s="8" t="n"/>
      <c r="G44" s="9" t="n"/>
      <c r="I44" s="8" t="n"/>
      <c r="J44" s="8" t="n"/>
      <c r="K44" s="9" t="n"/>
      <c r="N44" s="8">
        <f>IF(OR(C44="",F44=""),"",N(F44)+N(I44)-N(J44))</f>
        <v/>
      </c>
      <c r="O44" s="9">
        <f>IF(G44="","",G44+MAX('Settings'!$B$2,2)+1)</f>
        <v/>
      </c>
      <c r="P44" s="8">
        <f>IF(F44="","",ROUND(F44*IF(N(E44)&gt;4,'Settings'!$B$4,'Settings'!$B$3),2))</f>
        <v/>
      </c>
      <c r="Q44" s="9" t="n"/>
      <c r="R44" s="9" t="n"/>
      <c r="S44">
        <f>IF(N44="","",IF(N44&lt;=0,"PAID",IF(N(J44)&gt;0,"PARTIAL",IF(AND(G44&lt;&gt;"",TODAY()&lt;=G44),"NOT DUE YET","UNPAID"))))</f>
        <v/>
      </c>
      <c r="T44">
        <f>IF(N44="","",IF(IF(AND(N(N44)&gt;0,G44&lt;&gt;"",TODAY()&gt;G44),"PAST DUE; ","")&amp;IF(AND(N(I44)&gt;0,P44&lt;&gt;"",N(I44)&gt;N(P44)),"FEE OVER LIMIT; ","")&amp;IF(AND(N(I44)&gt;0,K44&lt;&gt;"",O44&lt;&gt;"",N(J44)&gt;=N(F44),K44&lt;O44),"FEE TOO EARLY; ","")&amp;IF(AND(N(I44)&gt;0,UPPER(H44)&lt;&gt;"Y"),"FEE NOT IN LEASE; ","")&amp;IF(AND(L44="Cash",UPPER(M44)&lt;&gt;"Y"),"CASH NO RECEIPT; ","")&amp;IF(AND(R44&lt;&gt;"",N(N44)&gt;0,TODAY()&gt;R44),"PROMISE MISSED; ","")&amp;IF(AND(N(N44)&gt;0,O44&lt;&gt;"",TODAY()&gt;=O44,Q44=""),"NO REMINDER; ","")="","",LEFT(IF(AND(N(N44)&gt;0,G44&lt;&gt;"",TODAY()&gt;G44),"PAST DUE; ","")&amp;IF(AND(N(I44)&gt;0,P44&lt;&gt;"",N(I44)&gt;N(P44)),"FEE OVER LIMIT; ","")&amp;IF(AND(N(I44)&gt;0,K44&lt;&gt;"",O44&lt;&gt;"",N(J44)&gt;=N(F44),K44&lt;O44),"FEE TOO EARLY; ","")&amp;IF(AND(N(I44)&gt;0,UPPER(H44)&lt;&gt;"Y"),"FEE NOT IN LEASE; ","")&amp;IF(AND(L44="Cash",UPPER(M44)&lt;&gt;"Y"),"CASH NO RECEIPT; ","")&amp;IF(AND(R44&lt;&gt;"",N(N44)&gt;0,TODAY()&gt;R44),"PROMISE MISSED; ","")&amp;IF(AND(N(N44)&gt;0,O44&lt;&gt;"",TODAY()&gt;=O44,Q44=""),"NO REMINDER; ",""),LEN(IF(AND(N(N44)&gt;0,G44&lt;&gt;"",TODAY()&gt;G44),"PAST DUE; ","")&amp;IF(AND(N(I44)&gt;0,P44&lt;&gt;"",N(I44)&gt;N(P44)),"FEE OVER LIMIT; ","")&amp;IF(AND(N(I44)&gt;0,K44&lt;&gt;"",O44&lt;&gt;"",N(J44)&gt;=N(F44),K44&lt;O44),"FEE TOO EARLY; ","")&amp;IF(AND(N(I44)&gt;0,UPPER(H44)&lt;&gt;"Y"),"FEE NOT IN LEASE; ","")&amp;IF(AND(L44="Cash",UPPER(M44)&lt;&gt;"Y"),"CASH NO RECEIPT; ","")&amp;IF(AND(R44&lt;&gt;"",N(N44)&gt;0,TODAY()&gt;R44),"PROMISE MISSED; ","")&amp;IF(AND(N(N44)&gt;0,O44&lt;&gt;"",TODAY()&gt;=O44,Q44=""),"NO REMINDER; ",""))-2)))</f>
        <v/>
      </c>
    </row>
    <row r="45">
      <c r="A45" s="7" t="n"/>
      <c r="F45" s="8" t="n"/>
      <c r="G45" s="9" t="n"/>
      <c r="I45" s="8" t="n"/>
      <c r="J45" s="8" t="n"/>
      <c r="K45" s="9" t="n"/>
      <c r="N45" s="8">
        <f>IF(OR(C45="",F45=""),"",N(F45)+N(I45)-N(J45))</f>
        <v/>
      </c>
      <c r="O45" s="9">
        <f>IF(G45="","",G45+MAX('Settings'!$B$2,2)+1)</f>
        <v/>
      </c>
      <c r="P45" s="8">
        <f>IF(F45="","",ROUND(F45*IF(N(E45)&gt;4,'Settings'!$B$4,'Settings'!$B$3),2))</f>
        <v/>
      </c>
      <c r="Q45" s="9" t="n"/>
      <c r="R45" s="9" t="n"/>
      <c r="S45">
        <f>IF(N45="","",IF(N45&lt;=0,"PAID",IF(N(J45)&gt;0,"PARTIAL",IF(AND(G45&lt;&gt;"",TODAY()&lt;=G45),"NOT DUE YET","UNPAID"))))</f>
        <v/>
      </c>
      <c r="T45">
        <f>IF(N45="","",IF(IF(AND(N(N45)&gt;0,G45&lt;&gt;"",TODAY()&gt;G45),"PAST DUE; ","")&amp;IF(AND(N(I45)&gt;0,P45&lt;&gt;"",N(I45)&gt;N(P45)),"FEE OVER LIMIT; ","")&amp;IF(AND(N(I45)&gt;0,K45&lt;&gt;"",O45&lt;&gt;"",N(J45)&gt;=N(F45),K45&lt;O45),"FEE TOO EARLY; ","")&amp;IF(AND(N(I45)&gt;0,UPPER(H45)&lt;&gt;"Y"),"FEE NOT IN LEASE; ","")&amp;IF(AND(L45="Cash",UPPER(M45)&lt;&gt;"Y"),"CASH NO RECEIPT; ","")&amp;IF(AND(R45&lt;&gt;"",N(N45)&gt;0,TODAY()&gt;R45),"PROMISE MISSED; ","")&amp;IF(AND(N(N45)&gt;0,O45&lt;&gt;"",TODAY()&gt;=O45,Q45=""),"NO REMINDER; ","")="","",LEFT(IF(AND(N(N45)&gt;0,G45&lt;&gt;"",TODAY()&gt;G45),"PAST DUE; ","")&amp;IF(AND(N(I45)&gt;0,P45&lt;&gt;"",N(I45)&gt;N(P45)),"FEE OVER LIMIT; ","")&amp;IF(AND(N(I45)&gt;0,K45&lt;&gt;"",O45&lt;&gt;"",N(J45)&gt;=N(F45),K45&lt;O45),"FEE TOO EARLY; ","")&amp;IF(AND(N(I45)&gt;0,UPPER(H45)&lt;&gt;"Y"),"FEE NOT IN LEASE; ","")&amp;IF(AND(L45="Cash",UPPER(M45)&lt;&gt;"Y"),"CASH NO RECEIPT; ","")&amp;IF(AND(R45&lt;&gt;"",N(N45)&gt;0,TODAY()&gt;R45),"PROMISE MISSED; ","")&amp;IF(AND(N(N45)&gt;0,O45&lt;&gt;"",TODAY()&gt;=O45,Q45=""),"NO REMINDER; ",""),LEN(IF(AND(N(N45)&gt;0,G45&lt;&gt;"",TODAY()&gt;G45),"PAST DUE; ","")&amp;IF(AND(N(I45)&gt;0,P45&lt;&gt;"",N(I45)&gt;N(P45)),"FEE OVER LIMIT; ","")&amp;IF(AND(N(I45)&gt;0,K45&lt;&gt;"",O45&lt;&gt;"",N(J45)&gt;=N(F45),K45&lt;O45),"FEE TOO EARLY; ","")&amp;IF(AND(N(I45)&gt;0,UPPER(H45)&lt;&gt;"Y"),"FEE NOT IN LEASE; ","")&amp;IF(AND(L45="Cash",UPPER(M45)&lt;&gt;"Y"),"CASH NO RECEIPT; ","")&amp;IF(AND(R45&lt;&gt;"",N(N45)&gt;0,TODAY()&gt;R45),"PROMISE MISSED; ","")&amp;IF(AND(N(N45)&gt;0,O45&lt;&gt;"",TODAY()&gt;=O45,Q45=""),"NO REMINDER; ",""))-2)))</f>
        <v/>
      </c>
    </row>
    <row r="46">
      <c r="A46" s="7" t="n"/>
      <c r="F46" s="8" t="n"/>
      <c r="G46" s="9" t="n"/>
      <c r="I46" s="8" t="n"/>
      <c r="J46" s="8" t="n"/>
      <c r="K46" s="9" t="n"/>
      <c r="N46" s="8">
        <f>IF(OR(C46="",F46=""),"",N(F46)+N(I46)-N(J46))</f>
        <v/>
      </c>
      <c r="O46" s="9">
        <f>IF(G46="","",G46+MAX('Settings'!$B$2,2)+1)</f>
        <v/>
      </c>
      <c r="P46" s="8">
        <f>IF(F46="","",ROUND(F46*IF(N(E46)&gt;4,'Settings'!$B$4,'Settings'!$B$3),2))</f>
        <v/>
      </c>
      <c r="Q46" s="9" t="n"/>
      <c r="R46" s="9" t="n"/>
      <c r="S46">
        <f>IF(N46="","",IF(N46&lt;=0,"PAID",IF(N(J46)&gt;0,"PARTIAL",IF(AND(G46&lt;&gt;"",TODAY()&lt;=G46),"NOT DUE YET","UNPAID"))))</f>
        <v/>
      </c>
      <c r="T46">
        <f>IF(N46="","",IF(IF(AND(N(N46)&gt;0,G46&lt;&gt;"",TODAY()&gt;G46),"PAST DUE; ","")&amp;IF(AND(N(I46)&gt;0,P46&lt;&gt;"",N(I46)&gt;N(P46)),"FEE OVER LIMIT; ","")&amp;IF(AND(N(I46)&gt;0,K46&lt;&gt;"",O46&lt;&gt;"",N(J46)&gt;=N(F46),K46&lt;O46),"FEE TOO EARLY; ","")&amp;IF(AND(N(I46)&gt;0,UPPER(H46)&lt;&gt;"Y"),"FEE NOT IN LEASE; ","")&amp;IF(AND(L46="Cash",UPPER(M46)&lt;&gt;"Y"),"CASH NO RECEIPT; ","")&amp;IF(AND(R46&lt;&gt;"",N(N46)&gt;0,TODAY()&gt;R46),"PROMISE MISSED; ","")&amp;IF(AND(N(N46)&gt;0,O46&lt;&gt;"",TODAY()&gt;=O46,Q46=""),"NO REMINDER; ","")="","",LEFT(IF(AND(N(N46)&gt;0,G46&lt;&gt;"",TODAY()&gt;G46),"PAST DUE; ","")&amp;IF(AND(N(I46)&gt;0,P46&lt;&gt;"",N(I46)&gt;N(P46)),"FEE OVER LIMIT; ","")&amp;IF(AND(N(I46)&gt;0,K46&lt;&gt;"",O46&lt;&gt;"",N(J46)&gt;=N(F46),K46&lt;O46),"FEE TOO EARLY; ","")&amp;IF(AND(N(I46)&gt;0,UPPER(H46)&lt;&gt;"Y"),"FEE NOT IN LEASE; ","")&amp;IF(AND(L46="Cash",UPPER(M46)&lt;&gt;"Y"),"CASH NO RECEIPT; ","")&amp;IF(AND(R46&lt;&gt;"",N(N46)&gt;0,TODAY()&gt;R46),"PROMISE MISSED; ","")&amp;IF(AND(N(N46)&gt;0,O46&lt;&gt;"",TODAY()&gt;=O46,Q46=""),"NO REMINDER; ",""),LEN(IF(AND(N(N46)&gt;0,G46&lt;&gt;"",TODAY()&gt;G46),"PAST DUE; ","")&amp;IF(AND(N(I46)&gt;0,P46&lt;&gt;"",N(I46)&gt;N(P46)),"FEE OVER LIMIT; ","")&amp;IF(AND(N(I46)&gt;0,K46&lt;&gt;"",O46&lt;&gt;"",N(J46)&gt;=N(F46),K46&lt;O46),"FEE TOO EARLY; ","")&amp;IF(AND(N(I46)&gt;0,UPPER(H46)&lt;&gt;"Y"),"FEE NOT IN LEASE; ","")&amp;IF(AND(L46="Cash",UPPER(M46)&lt;&gt;"Y"),"CASH NO RECEIPT; ","")&amp;IF(AND(R46&lt;&gt;"",N(N46)&gt;0,TODAY()&gt;R46),"PROMISE MISSED; ","")&amp;IF(AND(N(N46)&gt;0,O46&lt;&gt;"",TODAY()&gt;=O46,Q46=""),"NO REMINDER; ",""))-2)))</f>
        <v/>
      </c>
    </row>
    <row r="47">
      <c r="A47" s="7" t="n"/>
      <c r="F47" s="8" t="n"/>
      <c r="G47" s="9" t="n"/>
      <c r="I47" s="8" t="n"/>
      <c r="J47" s="8" t="n"/>
      <c r="K47" s="9" t="n"/>
      <c r="N47" s="8">
        <f>IF(OR(C47="",F47=""),"",N(F47)+N(I47)-N(J47))</f>
        <v/>
      </c>
      <c r="O47" s="9">
        <f>IF(G47="","",G47+MAX('Settings'!$B$2,2)+1)</f>
        <v/>
      </c>
      <c r="P47" s="8">
        <f>IF(F47="","",ROUND(F47*IF(N(E47)&gt;4,'Settings'!$B$4,'Settings'!$B$3),2))</f>
        <v/>
      </c>
      <c r="Q47" s="9" t="n"/>
      <c r="R47" s="9" t="n"/>
      <c r="S47">
        <f>IF(N47="","",IF(N47&lt;=0,"PAID",IF(N(J47)&gt;0,"PARTIAL",IF(AND(G47&lt;&gt;"",TODAY()&lt;=G47),"NOT DUE YET","UNPAID"))))</f>
        <v/>
      </c>
      <c r="T47">
        <f>IF(N47="","",IF(IF(AND(N(N47)&gt;0,G47&lt;&gt;"",TODAY()&gt;G47),"PAST DUE; ","")&amp;IF(AND(N(I47)&gt;0,P47&lt;&gt;"",N(I47)&gt;N(P47)),"FEE OVER LIMIT; ","")&amp;IF(AND(N(I47)&gt;0,K47&lt;&gt;"",O47&lt;&gt;"",N(J47)&gt;=N(F47),K47&lt;O47),"FEE TOO EARLY; ","")&amp;IF(AND(N(I47)&gt;0,UPPER(H47)&lt;&gt;"Y"),"FEE NOT IN LEASE; ","")&amp;IF(AND(L47="Cash",UPPER(M47)&lt;&gt;"Y"),"CASH NO RECEIPT; ","")&amp;IF(AND(R47&lt;&gt;"",N(N47)&gt;0,TODAY()&gt;R47),"PROMISE MISSED; ","")&amp;IF(AND(N(N47)&gt;0,O47&lt;&gt;"",TODAY()&gt;=O47,Q47=""),"NO REMINDER; ","")="","",LEFT(IF(AND(N(N47)&gt;0,G47&lt;&gt;"",TODAY()&gt;G47),"PAST DUE; ","")&amp;IF(AND(N(I47)&gt;0,P47&lt;&gt;"",N(I47)&gt;N(P47)),"FEE OVER LIMIT; ","")&amp;IF(AND(N(I47)&gt;0,K47&lt;&gt;"",O47&lt;&gt;"",N(J47)&gt;=N(F47),K47&lt;O47),"FEE TOO EARLY; ","")&amp;IF(AND(N(I47)&gt;0,UPPER(H47)&lt;&gt;"Y"),"FEE NOT IN LEASE; ","")&amp;IF(AND(L47="Cash",UPPER(M47)&lt;&gt;"Y"),"CASH NO RECEIPT; ","")&amp;IF(AND(R47&lt;&gt;"",N(N47)&gt;0,TODAY()&gt;R47),"PROMISE MISSED; ","")&amp;IF(AND(N(N47)&gt;0,O47&lt;&gt;"",TODAY()&gt;=O47,Q47=""),"NO REMINDER; ",""),LEN(IF(AND(N(N47)&gt;0,G47&lt;&gt;"",TODAY()&gt;G47),"PAST DUE; ","")&amp;IF(AND(N(I47)&gt;0,P47&lt;&gt;"",N(I47)&gt;N(P47)),"FEE OVER LIMIT; ","")&amp;IF(AND(N(I47)&gt;0,K47&lt;&gt;"",O47&lt;&gt;"",N(J47)&gt;=N(F47),K47&lt;O47),"FEE TOO EARLY; ","")&amp;IF(AND(N(I47)&gt;0,UPPER(H47)&lt;&gt;"Y"),"FEE NOT IN LEASE; ","")&amp;IF(AND(L47="Cash",UPPER(M47)&lt;&gt;"Y"),"CASH NO RECEIPT; ","")&amp;IF(AND(R47&lt;&gt;"",N(N47)&gt;0,TODAY()&gt;R47),"PROMISE MISSED; ","")&amp;IF(AND(N(N47)&gt;0,O47&lt;&gt;"",TODAY()&gt;=O47,Q47=""),"NO REMINDER; ",""))-2)))</f>
        <v/>
      </c>
    </row>
    <row r="48">
      <c r="A48" s="7" t="n"/>
      <c r="F48" s="8" t="n"/>
      <c r="G48" s="9" t="n"/>
      <c r="I48" s="8" t="n"/>
      <c r="J48" s="8" t="n"/>
      <c r="K48" s="9" t="n"/>
      <c r="N48" s="8">
        <f>IF(OR(C48="",F48=""),"",N(F48)+N(I48)-N(J48))</f>
        <v/>
      </c>
      <c r="O48" s="9">
        <f>IF(G48="","",G48+MAX('Settings'!$B$2,2)+1)</f>
        <v/>
      </c>
      <c r="P48" s="8">
        <f>IF(F48="","",ROUND(F48*IF(N(E48)&gt;4,'Settings'!$B$4,'Settings'!$B$3),2))</f>
        <v/>
      </c>
      <c r="Q48" s="9" t="n"/>
      <c r="R48" s="9" t="n"/>
      <c r="S48">
        <f>IF(N48="","",IF(N48&lt;=0,"PAID",IF(N(J48)&gt;0,"PARTIAL",IF(AND(G48&lt;&gt;"",TODAY()&lt;=G48),"NOT DUE YET","UNPAID"))))</f>
        <v/>
      </c>
      <c r="T48">
        <f>IF(N48="","",IF(IF(AND(N(N48)&gt;0,G48&lt;&gt;"",TODAY()&gt;G48),"PAST DUE; ","")&amp;IF(AND(N(I48)&gt;0,P48&lt;&gt;"",N(I48)&gt;N(P48)),"FEE OVER LIMIT; ","")&amp;IF(AND(N(I48)&gt;0,K48&lt;&gt;"",O48&lt;&gt;"",N(J48)&gt;=N(F48),K48&lt;O48),"FEE TOO EARLY; ","")&amp;IF(AND(N(I48)&gt;0,UPPER(H48)&lt;&gt;"Y"),"FEE NOT IN LEASE; ","")&amp;IF(AND(L48="Cash",UPPER(M48)&lt;&gt;"Y"),"CASH NO RECEIPT; ","")&amp;IF(AND(R48&lt;&gt;"",N(N48)&gt;0,TODAY()&gt;R48),"PROMISE MISSED; ","")&amp;IF(AND(N(N48)&gt;0,O48&lt;&gt;"",TODAY()&gt;=O48,Q48=""),"NO REMINDER; ","")="","",LEFT(IF(AND(N(N48)&gt;0,G48&lt;&gt;"",TODAY()&gt;G48),"PAST DUE; ","")&amp;IF(AND(N(I48)&gt;0,P48&lt;&gt;"",N(I48)&gt;N(P48)),"FEE OVER LIMIT; ","")&amp;IF(AND(N(I48)&gt;0,K48&lt;&gt;"",O48&lt;&gt;"",N(J48)&gt;=N(F48),K48&lt;O48),"FEE TOO EARLY; ","")&amp;IF(AND(N(I48)&gt;0,UPPER(H48)&lt;&gt;"Y"),"FEE NOT IN LEASE; ","")&amp;IF(AND(L48="Cash",UPPER(M48)&lt;&gt;"Y"),"CASH NO RECEIPT; ","")&amp;IF(AND(R48&lt;&gt;"",N(N48)&gt;0,TODAY()&gt;R48),"PROMISE MISSED; ","")&amp;IF(AND(N(N48)&gt;0,O48&lt;&gt;"",TODAY()&gt;=O48,Q48=""),"NO REMINDER; ",""),LEN(IF(AND(N(N48)&gt;0,G48&lt;&gt;"",TODAY()&gt;G48),"PAST DUE; ","")&amp;IF(AND(N(I48)&gt;0,P48&lt;&gt;"",N(I48)&gt;N(P48)),"FEE OVER LIMIT; ","")&amp;IF(AND(N(I48)&gt;0,K48&lt;&gt;"",O48&lt;&gt;"",N(J48)&gt;=N(F48),K48&lt;O48),"FEE TOO EARLY; ","")&amp;IF(AND(N(I48)&gt;0,UPPER(H48)&lt;&gt;"Y"),"FEE NOT IN LEASE; ","")&amp;IF(AND(L48="Cash",UPPER(M48)&lt;&gt;"Y"),"CASH NO RECEIPT; ","")&amp;IF(AND(R48&lt;&gt;"",N(N48)&gt;0,TODAY()&gt;R48),"PROMISE MISSED; ","")&amp;IF(AND(N(N48)&gt;0,O48&lt;&gt;"",TODAY()&gt;=O48,Q48=""),"NO REMINDER; ",""))-2)))</f>
        <v/>
      </c>
    </row>
    <row r="49">
      <c r="A49" s="7" t="n"/>
      <c r="F49" s="8" t="n"/>
      <c r="G49" s="9" t="n"/>
      <c r="I49" s="8" t="n"/>
      <c r="J49" s="8" t="n"/>
      <c r="K49" s="9" t="n"/>
      <c r="N49" s="8">
        <f>IF(OR(C49="",F49=""),"",N(F49)+N(I49)-N(J49))</f>
        <v/>
      </c>
      <c r="O49" s="9">
        <f>IF(G49="","",G49+MAX('Settings'!$B$2,2)+1)</f>
        <v/>
      </c>
      <c r="P49" s="8">
        <f>IF(F49="","",ROUND(F49*IF(N(E49)&gt;4,'Settings'!$B$4,'Settings'!$B$3),2))</f>
        <v/>
      </c>
      <c r="Q49" s="9" t="n"/>
      <c r="R49" s="9" t="n"/>
      <c r="S49">
        <f>IF(N49="","",IF(N49&lt;=0,"PAID",IF(N(J49)&gt;0,"PARTIAL",IF(AND(G49&lt;&gt;"",TODAY()&lt;=G49),"NOT DUE YET","UNPAID"))))</f>
        <v/>
      </c>
      <c r="T49">
        <f>IF(N49="","",IF(IF(AND(N(N49)&gt;0,G49&lt;&gt;"",TODAY()&gt;G49),"PAST DUE; ","")&amp;IF(AND(N(I49)&gt;0,P49&lt;&gt;"",N(I49)&gt;N(P49)),"FEE OVER LIMIT; ","")&amp;IF(AND(N(I49)&gt;0,K49&lt;&gt;"",O49&lt;&gt;"",N(J49)&gt;=N(F49),K49&lt;O49),"FEE TOO EARLY; ","")&amp;IF(AND(N(I49)&gt;0,UPPER(H49)&lt;&gt;"Y"),"FEE NOT IN LEASE; ","")&amp;IF(AND(L49="Cash",UPPER(M49)&lt;&gt;"Y"),"CASH NO RECEIPT; ","")&amp;IF(AND(R49&lt;&gt;"",N(N49)&gt;0,TODAY()&gt;R49),"PROMISE MISSED; ","")&amp;IF(AND(N(N49)&gt;0,O49&lt;&gt;"",TODAY()&gt;=O49,Q49=""),"NO REMINDER; ","")="","",LEFT(IF(AND(N(N49)&gt;0,G49&lt;&gt;"",TODAY()&gt;G49),"PAST DUE; ","")&amp;IF(AND(N(I49)&gt;0,P49&lt;&gt;"",N(I49)&gt;N(P49)),"FEE OVER LIMIT; ","")&amp;IF(AND(N(I49)&gt;0,K49&lt;&gt;"",O49&lt;&gt;"",N(J49)&gt;=N(F49),K49&lt;O49),"FEE TOO EARLY; ","")&amp;IF(AND(N(I49)&gt;0,UPPER(H49)&lt;&gt;"Y"),"FEE NOT IN LEASE; ","")&amp;IF(AND(L49="Cash",UPPER(M49)&lt;&gt;"Y"),"CASH NO RECEIPT; ","")&amp;IF(AND(R49&lt;&gt;"",N(N49)&gt;0,TODAY()&gt;R49),"PROMISE MISSED; ","")&amp;IF(AND(N(N49)&gt;0,O49&lt;&gt;"",TODAY()&gt;=O49,Q49=""),"NO REMINDER; ",""),LEN(IF(AND(N(N49)&gt;0,G49&lt;&gt;"",TODAY()&gt;G49),"PAST DUE; ","")&amp;IF(AND(N(I49)&gt;0,P49&lt;&gt;"",N(I49)&gt;N(P49)),"FEE OVER LIMIT; ","")&amp;IF(AND(N(I49)&gt;0,K49&lt;&gt;"",O49&lt;&gt;"",N(J49)&gt;=N(F49),K49&lt;O49),"FEE TOO EARLY; ","")&amp;IF(AND(N(I49)&gt;0,UPPER(H49)&lt;&gt;"Y"),"FEE NOT IN LEASE; ","")&amp;IF(AND(L49="Cash",UPPER(M49)&lt;&gt;"Y"),"CASH NO RECEIPT; ","")&amp;IF(AND(R49&lt;&gt;"",N(N49)&gt;0,TODAY()&gt;R49),"PROMISE MISSED; ","")&amp;IF(AND(N(N49)&gt;0,O49&lt;&gt;"",TODAY()&gt;=O49,Q49=""),"NO REMINDER; ",""))-2)))</f>
        <v/>
      </c>
    </row>
    <row r="50">
      <c r="A50" s="7" t="n"/>
      <c r="F50" s="8" t="n"/>
      <c r="G50" s="9" t="n"/>
      <c r="I50" s="8" t="n"/>
      <c r="J50" s="8" t="n"/>
      <c r="K50" s="9" t="n"/>
      <c r="N50" s="8">
        <f>IF(OR(C50="",F50=""),"",N(F50)+N(I50)-N(J50))</f>
        <v/>
      </c>
      <c r="O50" s="9">
        <f>IF(G50="","",G50+MAX('Settings'!$B$2,2)+1)</f>
        <v/>
      </c>
      <c r="P50" s="8">
        <f>IF(F50="","",ROUND(F50*IF(N(E50)&gt;4,'Settings'!$B$4,'Settings'!$B$3),2))</f>
        <v/>
      </c>
      <c r="Q50" s="9" t="n"/>
      <c r="R50" s="9" t="n"/>
      <c r="S50">
        <f>IF(N50="","",IF(N50&lt;=0,"PAID",IF(N(J50)&gt;0,"PARTIAL",IF(AND(G50&lt;&gt;"",TODAY()&lt;=G50),"NOT DUE YET","UNPAID"))))</f>
        <v/>
      </c>
      <c r="T50">
        <f>IF(N50="","",IF(IF(AND(N(N50)&gt;0,G50&lt;&gt;"",TODAY()&gt;G50),"PAST DUE; ","")&amp;IF(AND(N(I50)&gt;0,P50&lt;&gt;"",N(I50)&gt;N(P50)),"FEE OVER LIMIT; ","")&amp;IF(AND(N(I50)&gt;0,K50&lt;&gt;"",O50&lt;&gt;"",N(J50)&gt;=N(F50),K50&lt;O50),"FEE TOO EARLY; ","")&amp;IF(AND(N(I50)&gt;0,UPPER(H50)&lt;&gt;"Y"),"FEE NOT IN LEASE; ","")&amp;IF(AND(L50="Cash",UPPER(M50)&lt;&gt;"Y"),"CASH NO RECEIPT; ","")&amp;IF(AND(R50&lt;&gt;"",N(N50)&gt;0,TODAY()&gt;R50),"PROMISE MISSED; ","")&amp;IF(AND(N(N50)&gt;0,O50&lt;&gt;"",TODAY()&gt;=O50,Q50=""),"NO REMINDER; ","")="","",LEFT(IF(AND(N(N50)&gt;0,G50&lt;&gt;"",TODAY()&gt;G50),"PAST DUE; ","")&amp;IF(AND(N(I50)&gt;0,P50&lt;&gt;"",N(I50)&gt;N(P50)),"FEE OVER LIMIT; ","")&amp;IF(AND(N(I50)&gt;0,K50&lt;&gt;"",O50&lt;&gt;"",N(J50)&gt;=N(F50),K50&lt;O50),"FEE TOO EARLY; ","")&amp;IF(AND(N(I50)&gt;0,UPPER(H50)&lt;&gt;"Y"),"FEE NOT IN LEASE; ","")&amp;IF(AND(L50="Cash",UPPER(M50)&lt;&gt;"Y"),"CASH NO RECEIPT; ","")&amp;IF(AND(R50&lt;&gt;"",N(N50)&gt;0,TODAY()&gt;R50),"PROMISE MISSED; ","")&amp;IF(AND(N(N50)&gt;0,O50&lt;&gt;"",TODAY()&gt;=O50,Q50=""),"NO REMINDER; ",""),LEN(IF(AND(N(N50)&gt;0,G50&lt;&gt;"",TODAY()&gt;G50),"PAST DUE; ","")&amp;IF(AND(N(I50)&gt;0,P50&lt;&gt;"",N(I50)&gt;N(P50)),"FEE OVER LIMIT; ","")&amp;IF(AND(N(I50)&gt;0,K50&lt;&gt;"",O50&lt;&gt;"",N(J50)&gt;=N(F50),K50&lt;O50),"FEE TOO EARLY; ","")&amp;IF(AND(N(I50)&gt;0,UPPER(H50)&lt;&gt;"Y"),"FEE NOT IN LEASE; ","")&amp;IF(AND(L50="Cash",UPPER(M50)&lt;&gt;"Y"),"CASH NO RECEIPT; ","")&amp;IF(AND(R50&lt;&gt;"",N(N50)&gt;0,TODAY()&gt;R50),"PROMISE MISSED; ","")&amp;IF(AND(N(N50)&gt;0,O50&lt;&gt;"",TODAY()&gt;=O50,Q50=""),"NO REMINDER; ",""))-2)))</f>
        <v/>
      </c>
    </row>
    <row r="51">
      <c r="A51" s="7" t="n"/>
      <c r="F51" s="8" t="n"/>
      <c r="G51" s="9" t="n"/>
      <c r="I51" s="8" t="n"/>
      <c r="J51" s="8" t="n"/>
      <c r="K51" s="9" t="n"/>
      <c r="N51" s="8">
        <f>IF(OR(C51="",F51=""),"",N(F51)+N(I51)-N(J51))</f>
        <v/>
      </c>
      <c r="O51" s="9">
        <f>IF(G51="","",G51+MAX('Settings'!$B$2,2)+1)</f>
        <v/>
      </c>
      <c r="P51" s="8">
        <f>IF(F51="","",ROUND(F51*IF(N(E51)&gt;4,'Settings'!$B$4,'Settings'!$B$3),2))</f>
        <v/>
      </c>
      <c r="Q51" s="9" t="n"/>
      <c r="R51" s="9" t="n"/>
      <c r="S51">
        <f>IF(N51="","",IF(N51&lt;=0,"PAID",IF(N(J51)&gt;0,"PARTIAL",IF(AND(G51&lt;&gt;"",TODAY()&lt;=G51),"NOT DUE YET","UNPAID"))))</f>
        <v/>
      </c>
      <c r="T51">
        <f>IF(N51="","",IF(IF(AND(N(N51)&gt;0,G51&lt;&gt;"",TODAY()&gt;G51),"PAST DUE; ","")&amp;IF(AND(N(I51)&gt;0,P51&lt;&gt;"",N(I51)&gt;N(P51)),"FEE OVER LIMIT; ","")&amp;IF(AND(N(I51)&gt;0,K51&lt;&gt;"",O51&lt;&gt;"",N(J51)&gt;=N(F51),K51&lt;O51),"FEE TOO EARLY; ","")&amp;IF(AND(N(I51)&gt;0,UPPER(H51)&lt;&gt;"Y"),"FEE NOT IN LEASE; ","")&amp;IF(AND(L51="Cash",UPPER(M51)&lt;&gt;"Y"),"CASH NO RECEIPT; ","")&amp;IF(AND(R51&lt;&gt;"",N(N51)&gt;0,TODAY()&gt;R51),"PROMISE MISSED; ","")&amp;IF(AND(N(N51)&gt;0,O51&lt;&gt;"",TODAY()&gt;=O51,Q51=""),"NO REMINDER; ","")="","",LEFT(IF(AND(N(N51)&gt;0,G51&lt;&gt;"",TODAY()&gt;G51),"PAST DUE; ","")&amp;IF(AND(N(I51)&gt;0,P51&lt;&gt;"",N(I51)&gt;N(P51)),"FEE OVER LIMIT; ","")&amp;IF(AND(N(I51)&gt;0,K51&lt;&gt;"",O51&lt;&gt;"",N(J51)&gt;=N(F51),K51&lt;O51),"FEE TOO EARLY; ","")&amp;IF(AND(N(I51)&gt;0,UPPER(H51)&lt;&gt;"Y"),"FEE NOT IN LEASE; ","")&amp;IF(AND(L51="Cash",UPPER(M51)&lt;&gt;"Y"),"CASH NO RECEIPT; ","")&amp;IF(AND(R51&lt;&gt;"",N(N51)&gt;0,TODAY()&gt;R51),"PROMISE MISSED; ","")&amp;IF(AND(N(N51)&gt;0,O51&lt;&gt;"",TODAY()&gt;=O51,Q51=""),"NO REMINDER; ",""),LEN(IF(AND(N(N51)&gt;0,G51&lt;&gt;"",TODAY()&gt;G51),"PAST DUE; ","")&amp;IF(AND(N(I51)&gt;0,P51&lt;&gt;"",N(I51)&gt;N(P51)),"FEE OVER LIMIT; ","")&amp;IF(AND(N(I51)&gt;0,K51&lt;&gt;"",O51&lt;&gt;"",N(J51)&gt;=N(F51),K51&lt;O51),"FEE TOO EARLY; ","")&amp;IF(AND(N(I51)&gt;0,UPPER(H51)&lt;&gt;"Y"),"FEE NOT IN LEASE; ","")&amp;IF(AND(L51="Cash",UPPER(M51)&lt;&gt;"Y"),"CASH NO RECEIPT; ","")&amp;IF(AND(R51&lt;&gt;"",N(N51)&gt;0,TODAY()&gt;R51),"PROMISE MISSED; ","")&amp;IF(AND(N(N51)&gt;0,O51&lt;&gt;"",TODAY()&gt;=O51,Q51=""),"NO REMINDER; ",""))-2)))</f>
        <v/>
      </c>
    </row>
    <row r="52">
      <c r="A52" s="7" t="n"/>
      <c r="F52" s="8" t="n"/>
      <c r="G52" s="9" t="n"/>
      <c r="I52" s="8" t="n"/>
      <c r="J52" s="8" t="n"/>
      <c r="K52" s="9" t="n"/>
      <c r="N52" s="8">
        <f>IF(OR(C52="",F52=""),"",N(F52)+N(I52)-N(J52))</f>
        <v/>
      </c>
      <c r="O52" s="9">
        <f>IF(G52="","",G52+MAX('Settings'!$B$2,2)+1)</f>
        <v/>
      </c>
      <c r="P52" s="8">
        <f>IF(F52="","",ROUND(F52*IF(N(E52)&gt;4,'Settings'!$B$4,'Settings'!$B$3),2))</f>
        <v/>
      </c>
      <c r="Q52" s="9" t="n"/>
      <c r="R52" s="9" t="n"/>
      <c r="S52">
        <f>IF(N52="","",IF(N52&lt;=0,"PAID",IF(N(J52)&gt;0,"PARTIAL",IF(AND(G52&lt;&gt;"",TODAY()&lt;=G52),"NOT DUE YET","UNPAID"))))</f>
        <v/>
      </c>
      <c r="T52">
        <f>IF(N52="","",IF(IF(AND(N(N52)&gt;0,G52&lt;&gt;"",TODAY()&gt;G52),"PAST DUE; ","")&amp;IF(AND(N(I52)&gt;0,P52&lt;&gt;"",N(I52)&gt;N(P52)),"FEE OVER LIMIT; ","")&amp;IF(AND(N(I52)&gt;0,K52&lt;&gt;"",O52&lt;&gt;"",N(J52)&gt;=N(F52),K52&lt;O52),"FEE TOO EARLY; ","")&amp;IF(AND(N(I52)&gt;0,UPPER(H52)&lt;&gt;"Y"),"FEE NOT IN LEASE; ","")&amp;IF(AND(L52="Cash",UPPER(M52)&lt;&gt;"Y"),"CASH NO RECEIPT; ","")&amp;IF(AND(R52&lt;&gt;"",N(N52)&gt;0,TODAY()&gt;R52),"PROMISE MISSED; ","")&amp;IF(AND(N(N52)&gt;0,O52&lt;&gt;"",TODAY()&gt;=O52,Q52=""),"NO REMINDER; ","")="","",LEFT(IF(AND(N(N52)&gt;0,G52&lt;&gt;"",TODAY()&gt;G52),"PAST DUE; ","")&amp;IF(AND(N(I52)&gt;0,P52&lt;&gt;"",N(I52)&gt;N(P52)),"FEE OVER LIMIT; ","")&amp;IF(AND(N(I52)&gt;0,K52&lt;&gt;"",O52&lt;&gt;"",N(J52)&gt;=N(F52),K52&lt;O52),"FEE TOO EARLY; ","")&amp;IF(AND(N(I52)&gt;0,UPPER(H52)&lt;&gt;"Y"),"FEE NOT IN LEASE; ","")&amp;IF(AND(L52="Cash",UPPER(M52)&lt;&gt;"Y"),"CASH NO RECEIPT; ","")&amp;IF(AND(R52&lt;&gt;"",N(N52)&gt;0,TODAY()&gt;R52),"PROMISE MISSED; ","")&amp;IF(AND(N(N52)&gt;0,O52&lt;&gt;"",TODAY()&gt;=O52,Q52=""),"NO REMINDER; ",""),LEN(IF(AND(N(N52)&gt;0,G52&lt;&gt;"",TODAY()&gt;G52),"PAST DUE; ","")&amp;IF(AND(N(I52)&gt;0,P52&lt;&gt;"",N(I52)&gt;N(P52)),"FEE OVER LIMIT; ","")&amp;IF(AND(N(I52)&gt;0,K52&lt;&gt;"",O52&lt;&gt;"",N(J52)&gt;=N(F52),K52&lt;O52),"FEE TOO EARLY; ","")&amp;IF(AND(N(I52)&gt;0,UPPER(H52)&lt;&gt;"Y"),"FEE NOT IN LEASE; ","")&amp;IF(AND(L52="Cash",UPPER(M52)&lt;&gt;"Y"),"CASH NO RECEIPT; ","")&amp;IF(AND(R52&lt;&gt;"",N(N52)&gt;0,TODAY()&gt;R52),"PROMISE MISSED; ","")&amp;IF(AND(N(N52)&gt;0,O52&lt;&gt;"",TODAY()&gt;=O52,Q52=""),"NO REMINDER; ",""))-2)))</f>
        <v/>
      </c>
    </row>
    <row r="53">
      <c r="A53" s="7" t="n"/>
      <c r="F53" s="8" t="n"/>
      <c r="G53" s="9" t="n"/>
      <c r="I53" s="8" t="n"/>
      <c r="J53" s="8" t="n"/>
      <c r="K53" s="9" t="n"/>
      <c r="N53" s="8">
        <f>IF(OR(C53="",F53=""),"",N(F53)+N(I53)-N(J53))</f>
        <v/>
      </c>
      <c r="O53" s="9">
        <f>IF(G53="","",G53+MAX('Settings'!$B$2,2)+1)</f>
        <v/>
      </c>
      <c r="P53" s="8">
        <f>IF(F53="","",ROUND(F53*IF(N(E53)&gt;4,'Settings'!$B$4,'Settings'!$B$3),2))</f>
        <v/>
      </c>
      <c r="Q53" s="9" t="n"/>
      <c r="R53" s="9" t="n"/>
      <c r="S53">
        <f>IF(N53="","",IF(N53&lt;=0,"PAID",IF(N(J53)&gt;0,"PARTIAL",IF(AND(G53&lt;&gt;"",TODAY()&lt;=G53),"NOT DUE YET","UNPAID"))))</f>
        <v/>
      </c>
      <c r="T53">
        <f>IF(N53="","",IF(IF(AND(N(N53)&gt;0,G53&lt;&gt;"",TODAY()&gt;G53),"PAST DUE; ","")&amp;IF(AND(N(I53)&gt;0,P53&lt;&gt;"",N(I53)&gt;N(P53)),"FEE OVER LIMIT; ","")&amp;IF(AND(N(I53)&gt;0,K53&lt;&gt;"",O53&lt;&gt;"",N(J53)&gt;=N(F53),K53&lt;O53),"FEE TOO EARLY; ","")&amp;IF(AND(N(I53)&gt;0,UPPER(H53)&lt;&gt;"Y"),"FEE NOT IN LEASE; ","")&amp;IF(AND(L53="Cash",UPPER(M53)&lt;&gt;"Y"),"CASH NO RECEIPT; ","")&amp;IF(AND(R53&lt;&gt;"",N(N53)&gt;0,TODAY()&gt;R53),"PROMISE MISSED; ","")&amp;IF(AND(N(N53)&gt;0,O53&lt;&gt;"",TODAY()&gt;=O53,Q53=""),"NO REMINDER; ","")="","",LEFT(IF(AND(N(N53)&gt;0,G53&lt;&gt;"",TODAY()&gt;G53),"PAST DUE; ","")&amp;IF(AND(N(I53)&gt;0,P53&lt;&gt;"",N(I53)&gt;N(P53)),"FEE OVER LIMIT; ","")&amp;IF(AND(N(I53)&gt;0,K53&lt;&gt;"",O53&lt;&gt;"",N(J53)&gt;=N(F53),K53&lt;O53),"FEE TOO EARLY; ","")&amp;IF(AND(N(I53)&gt;0,UPPER(H53)&lt;&gt;"Y"),"FEE NOT IN LEASE; ","")&amp;IF(AND(L53="Cash",UPPER(M53)&lt;&gt;"Y"),"CASH NO RECEIPT; ","")&amp;IF(AND(R53&lt;&gt;"",N(N53)&gt;0,TODAY()&gt;R53),"PROMISE MISSED; ","")&amp;IF(AND(N(N53)&gt;0,O53&lt;&gt;"",TODAY()&gt;=O53,Q53=""),"NO REMINDER; ",""),LEN(IF(AND(N(N53)&gt;0,G53&lt;&gt;"",TODAY()&gt;G53),"PAST DUE; ","")&amp;IF(AND(N(I53)&gt;0,P53&lt;&gt;"",N(I53)&gt;N(P53)),"FEE OVER LIMIT; ","")&amp;IF(AND(N(I53)&gt;0,K53&lt;&gt;"",O53&lt;&gt;"",N(J53)&gt;=N(F53),K53&lt;O53),"FEE TOO EARLY; ","")&amp;IF(AND(N(I53)&gt;0,UPPER(H53)&lt;&gt;"Y"),"FEE NOT IN LEASE; ","")&amp;IF(AND(L53="Cash",UPPER(M53)&lt;&gt;"Y"),"CASH NO RECEIPT; ","")&amp;IF(AND(R53&lt;&gt;"",N(N53)&gt;0,TODAY()&gt;R53),"PROMISE MISSED; ","")&amp;IF(AND(N(N53)&gt;0,O53&lt;&gt;"",TODAY()&gt;=O53,Q53=""),"NO REMINDER; ",""))-2)))</f>
        <v/>
      </c>
    </row>
    <row r="54">
      <c r="A54" s="7" t="n"/>
      <c r="F54" s="8" t="n"/>
      <c r="G54" s="9" t="n"/>
      <c r="I54" s="8" t="n"/>
      <c r="J54" s="8" t="n"/>
      <c r="K54" s="9" t="n"/>
      <c r="N54" s="8">
        <f>IF(OR(C54="",F54=""),"",N(F54)+N(I54)-N(J54))</f>
        <v/>
      </c>
      <c r="O54" s="9">
        <f>IF(G54="","",G54+MAX('Settings'!$B$2,2)+1)</f>
        <v/>
      </c>
      <c r="P54" s="8">
        <f>IF(F54="","",ROUND(F54*IF(N(E54)&gt;4,'Settings'!$B$4,'Settings'!$B$3),2))</f>
        <v/>
      </c>
      <c r="Q54" s="9" t="n"/>
      <c r="R54" s="9" t="n"/>
      <c r="S54">
        <f>IF(N54="","",IF(N54&lt;=0,"PAID",IF(N(J54)&gt;0,"PARTIAL",IF(AND(G54&lt;&gt;"",TODAY()&lt;=G54),"NOT DUE YET","UNPAID"))))</f>
        <v/>
      </c>
      <c r="T54">
        <f>IF(N54="","",IF(IF(AND(N(N54)&gt;0,G54&lt;&gt;"",TODAY()&gt;G54),"PAST DUE; ","")&amp;IF(AND(N(I54)&gt;0,P54&lt;&gt;"",N(I54)&gt;N(P54)),"FEE OVER LIMIT; ","")&amp;IF(AND(N(I54)&gt;0,K54&lt;&gt;"",O54&lt;&gt;"",N(J54)&gt;=N(F54),K54&lt;O54),"FEE TOO EARLY; ","")&amp;IF(AND(N(I54)&gt;0,UPPER(H54)&lt;&gt;"Y"),"FEE NOT IN LEASE; ","")&amp;IF(AND(L54="Cash",UPPER(M54)&lt;&gt;"Y"),"CASH NO RECEIPT; ","")&amp;IF(AND(R54&lt;&gt;"",N(N54)&gt;0,TODAY()&gt;R54),"PROMISE MISSED; ","")&amp;IF(AND(N(N54)&gt;0,O54&lt;&gt;"",TODAY()&gt;=O54,Q54=""),"NO REMINDER; ","")="","",LEFT(IF(AND(N(N54)&gt;0,G54&lt;&gt;"",TODAY()&gt;G54),"PAST DUE; ","")&amp;IF(AND(N(I54)&gt;0,P54&lt;&gt;"",N(I54)&gt;N(P54)),"FEE OVER LIMIT; ","")&amp;IF(AND(N(I54)&gt;0,K54&lt;&gt;"",O54&lt;&gt;"",N(J54)&gt;=N(F54),K54&lt;O54),"FEE TOO EARLY; ","")&amp;IF(AND(N(I54)&gt;0,UPPER(H54)&lt;&gt;"Y"),"FEE NOT IN LEASE; ","")&amp;IF(AND(L54="Cash",UPPER(M54)&lt;&gt;"Y"),"CASH NO RECEIPT; ","")&amp;IF(AND(R54&lt;&gt;"",N(N54)&gt;0,TODAY()&gt;R54),"PROMISE MISSED; ","")&amp;IF(AND(N(N54)&gt;0,O54&lt;&gt;"",TODAY()&gt;=O54,Q54=""),"NO REMINDER; ",""),LEN(IF(AND(N(N54)&gt;0,G54&lt;&gt;"",TODAY()&gt;G54),"PAST DUE; ","")&amp;IF(AND(N(I54)&gt;0,P54&lt;&gt;"",N(I54)&gt;N(P54)),"FEE OVER LIMIT; ","")&amp;IF(AND(N(I54)&gt;0,K54&lt;&gt;"",O54&lt;&gt;"",N(J54)&gt;=N(F54),K54&lt;O54),"FEE TOO EARLY; ","")&amp;IF(AND(N(I54)&gt;0,UPPER(H54)&lt;&gt;"Y"),"FEE NOT IN LEASE; ","")&amp;IF(AND(L54="Cash",UPPER(M54)&lt;&gt;"Y"),"CASH NO RECEIPT; ","")&amp;IF(AND(R54&lt;&gt;"",N(N54)&gt;0,TODAY()&gt;R54),"PROMISE MISSED; ","")&amp;IF(AND(N(N54)&gt;0,O54&lt;&gt;"",TODAY()&gt;=O54,Q54=""),"NO REMINDER; ",""))-2)))</f>
        <v/>
      </c>
    </row>
    <row r="55">
      <c r="A55" s="7" t="n"/>
      <c r="F55" s="8" t="n"/>
      <c r="G55" s="9" t="n"/>
      <c r="I55" s="8" t="n"/>
      <c r="J55" s="8" t="n"/>
      <c r="K55" s="9" t="n"/>
      <c r="N55" s="8">
        <f>IF(OR(C55="",F55=""),"",N(F55)+N(I55)-N(J55))</f>
        <v/>
      </c>
      <c r="O55" s="9">
        <f>IF(G55="","",G55+MAX('Settings'!$B$2,2)+1)</f>
        <v/>
      </c>
      <c r="P55" s="8">
        <f>IF(F55="","",ROUND(F55*IF(N(E55)&gt;4,'Settings'!$B$4,'Settings'!$B$3),2))</f>
        <v/>
      </c>
      <c r="Q55" s="9" t="n"/>
      <c r="R55" s="9" t="n"/>
      <c r="S55">
        <f>IF(N55="","",IF(N55&lt;=0,"PAID",IF(N(J55)&gt;0,"PARTIAL",IF(AND(G55&lt;&gt;"",TODAY()&lt;=G55),"NOT DUE YET","UNPAID"))))</f>
        <v/>
      </c>
      <c r="T55">
        <f>IF(N55="","",IF(IF(AND(N(N55)&gt;0,G55&lt;&gt;"",TODAY()&gt;G55),"PAST DUE; ","")&amp;IF(AND(N(I55)&gt;0,P55&lt;&gt;"",N(I55)&gt;N(P55)),"FEE OVER LIMIT; ","")&amp;IF(AND(N(I55)&gt;0,K55&lt;&gt;"",O55&lt;&gt;"",N(J55)&gt;=N(F55),K55&lt;O55),"FEE TOO EARLY; ","")&amp;IF(AND(N(I55)&gt;0,UPPER(H55)&lt;&gt;"Y"),"FEE NOT IN LEASE; ","")&amp;IF(AND(L55="Cash",UPPER(M55)&lt;&gt;"Y"),"CASH NO RECEIPT; ","")&amp;IF(AND(R55&lt;&gt;"",N(N55)&gt;0,TODAY()&gt;R55),"PROMISE MISSED; ","")&amp;IF(AND(N(N55)&gt;0,O55&lt;&gt;"",TODAY()&gt;=O55,Q55=""),"NO REMINDER; ","")="","",LEFT(IF(AND(N(N55)&gt;0,G55&lt;&gt;"",TODAY()&gt;G55),"PAST DUE; ","")&amp;IF(AND(N(I55)&gt;0,P55&lt;&gt;"",N(I55)&gt;N(P55)),"FEE OVER LIMIT; ","")&amp;IF(AND(N(I55)&gt;0,K55&lt;&gt;"",O55&lt;&gt;"",N(J55)&gt;=N(F55),K55&lt;O55),"FEE TOO EARLY; ","")&amp;IF(AND(N(I55)&gt;0,UPPER(H55)&lt;&gt;"Y"),"FEE NOT IN LEASE; ","")&amp;IF(AND(L55="Cash",UPPER(M55)&lt;&gt;"Y"),"CASH NO RECEIPT; ","")&amp;IF(AND(R55&lt;&gt;"",N(N55)&gt;0,TODAY()&gt;R55),"PROMISE MISSED; ","")&amp;IF(AND(N(N55)&gt;0,O55&lt;&gt;"",TODAY()&gt;=O55,Q55=""),"NO REMINDER; ",""),LEN(IF(AND(N(N55)&gt;0,G55&lt;&gt;"",TODAY()&gt;G55),"PAST DUE; ","")&amp;IF(AND(N(I55)&gt;0,P55&lt;&gt;"",N(I55)&gt;N(P55)),"FEE OVER LIMIT; ","")&amp;IF(AND(N(I55)&gt;0,K55&lt;&gt;"",O55&lt;&gt;"",N(J55)&gt;=N(F55),K55&lt;O55),"FEE TOO EARLY; ","")&amp;IF(AND(N(I55)&gt;0,UPPER(H55)&lt;&gt;"Y"),"FEE NOT IN LEASE; ","")&amp;IF(AND(L55="Cash",UPPER(M55)&lt;&gt;"Y"),"CASH NO RECEIPT; ","")&amp;IF(AND(R55&lt;&gt;"",N(N55)&gt;0,TODAY()&gt;R55),"PROMISE MISSED; ","")&amp;IF(AND(N(N55)&gt;0,O55&lt;&gt;"",TODAY()&gt;=O55,Q55=""),"NO REMINDER; ",""))-2)))</f>
        <v/>
      </c>
    </row>
    <row r="56">
      <c r="A56" s="7" t="n"/>
      <c r="F56" s="8" t="n"/>
      <c r="G56" s="9" t="n"/>
      <c r="I56" s="8" t="n"/>
      <c r="J56" s="8" t="n"/>
      <c r="K56" s="9" t="n"/>
      <c r="N56" s="8">
        <f>IF(OR(C56="",F56=""),"",N(F56)+N(I56)-N(J56))</f>
        <v/>
      </c>
      <c r="O56" s="9">
        <f>IF(G56="","",G56+MAX('Settings'!$B$2,2)+1)</f>
        <v/>
      </c>
      <c r="P56" s="8">
        <f>IF(F56="","",ROUND(F56*IF(N(E56)&gt;4,'Settings'!$B$4,'Settings'!$B$3),2))</f>
        <v/>
      </c>
      <c r="Q56" s="9" t="n"/>
      <c r="R56" s="9" t="n"/>
      <c r="S56">
        <f>IF(N56="","",IF(N56&lt;=0,"PAID",IF(N(J56)&gt;0,"PARTIAL",IF(AND(G56&lt;&gt;"",TODAY()&lt;=G56),"NOT DUE YET","UNPAID"))))</f>
        <v/>
      </c>
      <c r="T56">
        <f>IF(N56="","",IF(IF(AND(N(N56)&gt;0,G56&lt;&gt;"",TODAY()&gt;G56),"PAST DUE; ","")&amp;IF(AND(N(I56)&gt;0,P56&lt;&gt;"",N(I56)&gt;N(P56)),"FEE OVER LIMIT; ","")&amp;IF(AND(N(I56)&gt;0,K56&lt;&gt;"",O56&lt;&gt;"",N(J56)&gt;=N(F56),K56&lt;O56),"FEE TOO EARLY; ","")&amp;IF(AND(N(I56)&gt;0,UPPER(H56)&lt;&gt;"Y"),"FEE NOT IN LEASE; ","")&amp;IF(AND(L56="Cash",UPPER(M56)&lt;&gt;"Y"),"CASH NO RECEIPT; ","")&amp;IF(AND(R56&lt;&gt;"",N(N56)&gt;0,TODAY()&gt;R56),"PROMISE MISSED; ","")&amp;IF(AND(N(N56)&gt;0,O56&lt;&gt;"",TODAY()&gt;=O56,Q56=""),"NO REMINDER; ","")="","",LEFT(IF(AND(N(N56)&gt;0,G56&lt;&gt;"",TODAY()&gt;G56),"PAST DUE; ","")&amp;IF(AND(N(I56)&gt;0,P56&lt;&gt;"",N(I56)&gt;N(P56)),"FEE OVER LIMIT; ","")&amp;IF(AND(N(I56)&gt;0,K56&lt;&gt;"",O56&lt;&gt;"",N(J56)&gt;=N(F56),K56&lt;O56),"FEE TOO EARLY; ","")&amp;IF(AND(N(I56)&gt;0,UPPER(H56)&lt;&gt;"Y"),"FEE NOT IN LEASE; ","")&amp;IF(AND(L56="Cash",UPPER(M56)&lt;&gt;"Y"),"CASH NO RECEIPT; ","")&amp;IF(AND(R56&lt;&gt;"",N(N56)&gt;0,TODAY()&gt;R56),"PROMISE MISSED; ","")&amp;IF(AND(N(N56)&gt;0,O56&lt;&gt;"",TODAY()&gt;=O56,Q56=""),"NO REMINDER; ",""),LEN(IF(AND(N(N56)&gt;0,G56&lt;&gt;"",TODAY()&gt;G56),"PAST DUE; ","")&amp;IF(AND(N(I56)&gt;0,P56&lt;&gt;"",N(I56)&gt;N(P56)),"FEE OVER LIMIT; ","")&amp;IF(AND(N(I56)&gt;0,K56&lt;&gt;"",O56&lt;&gt;"",N(J56)&gt;=N(F56),K56&lt;O56),"FEE TOO EARLY; ","")&amp;IF(AND(N(I56)&gt;0,UPPER(H56)&lt;&gt;"Y"),"FEE NOT IN LEASE; ","")&amp;IF(AND(L56="Cash",UPPER(M56)&lt;&gt;"Y"),"CASH NO RECEIPT; ","")&amp;IF(AND(R56&lt;&gt;"",N(N56)&gt;0,TODAY()&gt;R56),"PROMISE MISSED; ","")&amp;IF(AND(N(N56)&gt;0,O56&lt;&gt;"",TODAY()&gt;=O56,Q56=""),"NO REMINDER; ",""))-2)))</f>
        <v/>
      </c>
    </row>
    <row r="57">
      <c r="A57" s="7" t="n"/>
      <c r="F57" s="8" t="n"/>
      <c r="G57" s="9" t="n"/>
      <c r="I57" s="8" t="n"/>
      <c r="J57" s="8" t="n"/>
      <c r="K57" s="9" t="n"/>
      <c r="N57" s="8">
        <f>IF(OR(C57="",F57=""),"",N(F57)+N(I57)-N(J57))</f>
        <v/>
      </c>
      <c r="O57" s="9">
        <f>IF(G57="","",G57+MAX('Settings'!$B$2,2)+1)</f>
        <v/>
      </c>
      <c r="P57" s="8">
        <f>IF(F57="","",ROUND(F57*IF(N(E57)&gt;4,'Settings'!$B$4,'Settings'!$B$3),2))</f>
        <v/>
      </c>
      <c r="Q57" s="9" t="n"/>
      <c r="R57" s="9" t="n"/>
      <c r="S57">
        <f>IF(N57="","",IF(N57&lt;=0,"PAID",IF(N(J57)&gt;0,"PARTIAL",IF(AND(G57&lt;&gt;"",TODAY()&lt;=G57),"NOT DUE YET","UNPAID"))))</f>
        <v/>
      </c>
      <c r="T57">
        <f>IF(N57="","",IF(IF(AND(N(N57)&gt;0,G57&lt;&gt;"",TODAY()&gt;G57),"PAST DUE; ","")&amp;IF(AND(N(I57)&gt;0,P57&lt;&gt;"",N(I57)&gt;N(P57)),"FEE OVER LIMIT; ","")&amp;IF(AND(N(I57)&gt;0,K57&lt;&gt;"",O57&lt;&gt;"",N(J57)&gt;=N(F57),K57&lt;O57),"FEE TOO EARLY; ","")&amp;IF(AND(N(I57)&gt;0,UPPER(H57)&lt;&gt;"Y"),"FEE NOT IN LEASE; ","")&amp;IF(AND(L57="Cash",UPPER(M57)&lt;&gt;"Y"),"CASH NO RECEIPT; ","")&amp;IF(AND(R57&lt;&gt;"",N(N57)&gt;0,TODAY()&gt;R57),"PROMISE MISSED; ","")&amp;IF(AND(N(N57)&gt;0,O57&lt;&gt;"",TODAY()&gt;=O57,Q57=""),"NO REMINDER; ","")="","",LEFT(IF(AND(N(N57)&gt;0,G57&lt;&gt;"",TODAY()&gt;G57),"PAST DUE; ","")&amp;IF(AND(N(I57)&gt;0,P57&lt;&gt;"",N(I57)&gt;N(P57)),"FEE OVER LIMIT; ","")&amp;IF(AND(N(I57)&gt;0,K57&lt;&gt;"",O57&lt;&gt;"",N(J57)&gt;=N(F57),K57&lt;O57),"FEE TOO EARLY; ","")&amp;IF(AND(N(I57)&gt;0,UPPER(H57)&lt;&gt;"Y"),"FEE NOT IN LEASE; ","")&amp;IF(AND(L57="Cash",UPPER(M57)&lt;&gt;"Y"),"CASH NO RECEIPT; ","")&amp;IF(AND(R57&lt;&gt;"",N(N57)&gt;0,TODAY()&gt;R57),"PROMISE MISSED; ","")&amp;IF(AND(N(N57)&gt;0,O57&lt;&gt;"",TODAY()&gt;=O57,Q57=""),"NO REMINDER; ",""),LEN(IF(AND(N(N57)&gt;0,G57&lt;&gt;"",TODAY()&gt;G57),"PAST DUE; ","")&amp;IF(AND(N(I57)&gt;0,P57&lt;&gt;"",N(I57)&gt;N(P57)),"FEE OVER LIMIT; ","")&amp;IF(AND(N(I57)&gt;0,K57&lt;&gt;"",O57&lt;&gt;"",N(J57)&gt;=N(F57),K57&lt;O57),"FEE TOO EARLY; ","")&amp;IF(AND(N(I57)&gt;0,UPPER(H57)&lt;&gt;"Y"),"FEE NOT IN LEASE; ","")&amp;IF(AND(L57="Cash",UPPER(M57)&lt;&gt;"Y"),"CASH NO RECEIPT; ","")&amp;IF(AND(R57&lt;&gt;"",N(N57)&gt;0,TODAY()&gt;R57),"PROMISE MISSED; ","")&amp;IF(AND(N(N57)&gt;0,O57&lt;&gt;"",TODAY()&gt;=O57,Q57=""),"NO REMINDER; ",""))-2)))</f>
        <v/>
      </c>
    </row>
    <row r="58">
      <c r="A58" s="7" t="n"/>
      <c r="F58" s="8" t="n"/>
      <c r="G58" s="9" t="n"/>
      <c r="I58" s="8" t="n"/>
      <c r="J58" s="8" t="n"/>
      <c r="K58" s="9" t="n"/>
      <c r="N58" s="8">
        <f>IF(OR(C58="",F58=""),"",N(F58)+N(I58)-N(J58))</f>
        <v/>
      </c>
      <c r="O58" s="9">
        <f>IF(G58="","",G58+MAX('Settings'!$B$2,2)+1)</f>
        <v/>
      </c>
      <c r="P58" s="8">
        <f>IF(F58="","",ROUND(F58*IF(N(E58)&gt;4,'Settings'!$B$4,'Settings'!$B$3),2))</f>
        <v/>
      </c>
      <c r="Q58" s="9" t="n"/>
      <c r="R58" s="9" t="n"/>
      <c r="S58">
        <f>IF(N58="","",IF(N58&lt;=0,"PAID",IF(N(J58)&gt;0,"PARTIAL",IF(AND(G58&lt;&gt;"",TODAY()&lt;=G58),"NOT DUE YET","UNPAID"))))</f>
        <v/>
      </c>
      <c r="T58">
        <f>IF(N58="","",IF(IF(AND(N(N58)&gt;0,G58&lt;&gt;"",TODAY()&gt;G58),"PAST DUE; ","")&amp;IF(AND(N(I58)&gt;0,P58&lt;&gt;"",N(I58)&gt;N(P58)),"FEE OVER LIMIT; ","")&amp;IF(AND(N(I58)&gt;0,K58&lt;&gt;"",O58&lt;&gt;"",N(J58)&gt;=N(F58),K58&lt;O58),"FEE TOO EARLY; ","")&amp;IF(AND(N(I58)&gt;0,UPPER(H58)&lt;&gt;"Y"),"FEE NOT IN LEASE; ","")&amp;IF(AND(L58="Cash",UPPER(M58)&lt;&gt;"Y"),"CASH NO RECEIPT; ","")&amp;IF(AND(R58&lt;&gt;"",N(N58)&gt;0,TODAY()&gt;R58),"PROMISE MISSED; ","")&amp;IF(AND(N(N58)&gt;0,O58&lt;&gt;"",TODAY()&gt;=O58,Q58=""),"NO REMINDER; ","")="","",LEFT(IF(AND(N(N58)&gt;0,G58&lt;&gt;"",TODAY()&gt;G58),"PAST DUE; ","")&amp;IF(AND(N(I58)&gt;0,P58&lt;&gt;"",N(I58)&gt;N(P58)),"FEE OVER LIMIT; ","")&amp;IF(AND(N(I58)&gt;0,K58&lt;&gt;"",O58&lt;&gt;"",N(J58)&gt;=N(F58),K58&lt;O58),"FEE TOO EARLY; ","")&amp;IF(AND(N(I58)&gt;0,UPPER(H58)&lt;&gt;"Y"),"FEE NOT IN LEASE; ","")&amp;IF(AND(L58="Cash",UPPER(M58)&lt;&gt;"Y"),"CASH NO RECEIPT; ","")&amp;IF(AND(R58&lt;&gt;"",N(N58)&gt;0,TODAY()&gt;R58),"PROMISE MISSED; ","")&amp;IF(AND(N(N58)&gt;0,O58&lt;&gt;"",TODAY()&gt;=O58,Q58=""),"NO REMINDER; ",""),LEN(IF(AND(N(N58)&gt;0,G58&lt;&gt;"",TODAY()&gt;G58),"PAST DUE; ","")&amp;IF(AND(N(I58)&gt;0,P58&lt;&gt;"",N(I58)&gt;N(P58)),"FEE OVER LIMIT; ","")&amp;IF(AND(N(I58)&gt;0,K58&lt;&gt;"",O58&lt;&gt;"",N(J58)&gt;=N(F58),K58&lt;O58),"FEE TOO EARLY; ","")&amp;IF(AND(N(I58)&gt;0,UPPER(H58)&lt;&gt;"Y"),"FEE NOT IN LEASE; ","")&amp;IF(AND(L58="Cash",UPPER(M58)&lt;&gt;"Y"),"CASH NO RECEIPT; ","")&amp;IF(AND(R58&lt;&gt;"",N(N58)&gt;0,TODAY()&gt;R58),"PROMISE MISSED; ","")&amp;IF(AND(N(N58)&gt;0,O58&lt;&gt;"",TODAY()&gt;=O58,Q58=""),"NO REMINDER; ",""))-2)))</f>
        <v/>
      </c>
    </row>
    <row r="59">
      <c r="A59" s="7" t="n"/>
      <c r="F59" s="8" t="n"/>
      <c r="G59" s="9" t="n"/>
      <c r="I59" s="8" t="n"/>
      <c r="J59" s="8" t="n"/>
      <c r="K59" s="9" t="n"/>
      <c r="N59" s="8">
        <f>IF(OR(C59="",F59=""),"",N(F59)+N(I59)-N(J59))</f>
        <v/>
      </c>
      <c r="O59" s="9">
        <f>IF(G59="","",G59+MAX('Settings'!$B$2,2)+1)</f>
        <v/>
      </c>
      <c r="P59" s="8">
        <f>IF(F59="","",ROUND(F59*IF(N(E59)&gt;4,'Settings'!$B$4,'Settings'!$B$3),2))</f>
        <v/>
      </c>
      <c r="Q59" s="9" t="n"/>
      <c r="R59" s="9" t="n"/>
      <c r="S59">
        <f>IF(N59="","",IF(N59&lt;=0,"PAID",IF(N(J59)&gt;0,"PARTIAL",IF(AND(G59&lt;&gt;"",TODAY()&lt;=G59),"NOT DUE YET","UNPAID"))))</f>
        <v/>
      </c>
      <c r="T59">
        <f>IF(N59="","",IF(IF(AND(N(N59)&gt;0,G59&lt;&gt;"",TODAY()&gt;G59),"PAST DUE; ","")&amp;IF(AND(N(I59)&gt;0,P59&lt;&gt;"",N(I59)&gt;N(P59)),"FEE OVER LIMIT; ","")&amp;IF(AND(N(I59)&gt;0,K59&lt;&gt;"",O59&lt;&gt;"",N(J59)&gt;=N(F59),K59&lt;O59),"FEE TOO EARLY; ","")&amp;IF(AND(N(I59)&gt;0,UPPER(H59)&lt;&gt;"Y"),"FEE NOT IN LEASE; ","")&amp;IF(AND(L59="Cash",UPPER(M59)&lt;&gt;"Y"),"CASH NO RECEIPT; ","")&amp;IF(AND(R59&lt;&gt;"",N(N59)&gt;0,TODAY()&gt;R59),"PROMISE MISSED; ","")&amp;IF(AND(N(N59)&gt;0,O59&lt;&gt;"",TODAY()&gt;=O59,Q59=""),"NO REMINDER; ","")="","",LEFT(IF(AND(N(N59)&gt;0,G59&lt;&gt;"",TODAY()&gt;G59),"PAST DUE; ","")&amp;IF(AND(N(I59)&gt;0,P59&lt;&gt;"",N(I59)&gt;N(P59)),"FEE OVER LIMIT; ","")&amp;IF(AND(N(I59)&gt;0,K59&lt;&gt;"",O59&lt;&gt;"",N(J59)&gt;=N(F59),K59&lt;O59),"FEE TOO EARLY; ","")&amp;IF(AND(N(I59)&gt;0,UPPER(H59)&lt;&gt;"Y"),"FEE NOT IN LEASE; ","")&amp;IF(AND(L59="Cash",UPPER(M59)&lt;&gt;"Y"),"CASH NO RECEIPT; ","")&amp;IF(AND(R59&lt;&gt;"",N(N59)&gt;0,TODAY()&gt;R59),"PROMISE MISSED; ","")&amp;IF(AND(N(N59)&gt;0,O59&lt;&gt;"",TODAY()&gt;=O59,Q59=""),"NO REMINDER; ",""),LEN(IF(AND(N(N59)&gt;0,G59&lt;&gt;"",TODAY()&gt;G59),"PAST DUE; ","")&amp;IF(AND(N(I59)&gt;0,P59&lt;&gt;"",N(I59)&gt;N(P59)),"FEE OVER LIMIT; ","")&amp;IF(AND(N(I59)&gt;0,K59&lt;&gt;"",O59&lt;&gt;"",N(J59)&gt;=N(F59),K59&lt;O59),"FEE TOO EARLY; ","")&amp;IF(AND(N(I59)&gt;0,UPPER(H59)&lt;&gt;"Y"),"FEE NOT IN LEASE; ","")&amp;IF(AND(L59="Cash",UPPER(M59)&lt;&gt;"Y"),"CASH NO RECEIPT; ","")&amp;IF(AND(R59&lt;&gt;"",N(N59)&gt;0,TODAY()&gt;R59),"PROMISE MISSED; ","")&amp;IF(AND(N(N59)&gt;0,O59&lt;&gt;"",TODAY()&gt;=O59,Q59=""),"NO REMINDER; ",""))-2)))</f>
        <v/>
      </c>
    </row>
    <row r="60">
      <c r="A60" s="7" t="n"/>
      <c r="F60" s="8" t="n"/>
      <c r="G60" s="9" t="n"/>
      <c r="I60" s="8" t="n"/>
      <c r="J60" s="8" t="n"/>
      <c r="K60" s="9" t="n"/>
      <c r="N60" s="8">
        <f>IF(OR(C60="",F60=""),"",N(F60)+N(I60)-N(J60))</f>
        <v/>
      </c>
      <c r="O60" s="9">
        <f>IF(G60="","",G60+MAX('Settings'!$B$2,2)+1)</f>
        <v/>
      </c>
      <c r="P60" s="8">
        <f>IF(F60="","",ROUND(F60*IF(N(E60)&gt;4,'Settings'!$B$4,'Settings'!$B$3),2))</f>
        <v/>
      </c>
      <c r="Q60" s="9" t="n"/>
      <c r="R60" s="9" t="n"/>
      <c r="S60">
        <f>IF(N60="","",IF(N60&lt;=0,"PAID",IF(N(J60)&gt;0,"PARTIAL",IF(AND(G60&lt;&gt;"",TODAY()&lt;=G60),"NOT DUE YET","UNPAID"))))</f>
        <v/>
      </c>
      <c r="T60">
        <f>IF(N60="","",IF(IF(AND(N(N60)&gt;0,G60&lt;&gt;"",TODAY()&gt;G60),"PAST DUE; ","")&amp;IF(AND(N(I60)&gt;0,P60&lt;&gt;"",N(I60)&gt;N(P60)),"FEE OVER LIMIT; ","")&amp;IF(AND(N(I60)&gt;0,K60&lt;&gt;"",O60&lt;&gt;"",N(J60)&gt;=N(F60),K60&lt;O60),"FEE TOO EARLY; ","")&amp;IF(AND(N(I60)&gt;0,UPPER(H60)&lt;&gt;"Y"),"FEE NOT IN LEASE; ","")&amp;IF(AND(L60="Cash",UPPER(M60)&lt;&gt;"Y"),"CASH NO RECEIPT; ","")&amp;IF(AND(R60&lt;&gt;"",N(N60)&gt;0,TODAY()&gt;R60),"PROMISE MISSED; ","")&amp;IF(AND(N(N60)&gt;0,O60&lt;&gt;"",TODAY()&gt;=O60,Q60=""),"NO REMINDER; ","")="","",LEFT(IF(AND(N(N60)&gt;0,G60&lt;&gt;"",TODAY()&gt;G60),"PAST DUE; ","")&amp;IF(AND(N(I60)&gt;0,P60&lt;&gt;"",N(I60)&gt;N(P60)),"FEE OVER LIMIT; ","")&amp;IF(AND(N(I60)&gt;0,K60&lt;&gt;"",O60&lt;&gt;"",N(J60)&gt;=N(F60),K60&lt;O60),"FEE TOO EARLY; ","")&amp;IF(AND(N(I60)&gt;0,UPPER(H60)&lt;&gt;"Y"),"FEE NOT IN LEASE; ","")&amp;IF(AND(L60="Cash",UPPER(M60)&lt;&gt;"Y"),"CASH NO RECEIPT; ","")&amp;IF(AND(R60&lt;&gt;"",N(N60)&gt;0,TODAY()&gt;R60),"PROMISE MISSED; ","")&amp;IF(AND(N(N60)&gt;0,O60&lt;&gt;"",TODAY()&gt;=O60,Q60=""),"NO REMINDER; ",""),LEN(IF(AND(N(N60)&gt;0,G60&lt;&gt;"",TODAY()&gt;G60),"PAST DUE; ","")&amp;IF(AND(N(I60)&gt;0,P60&lt;&gt;"",N(I60)&gt;N(P60)),"FEE OVER LIMIT; ","")&amp;IF(AND(N(I60)&gt;0,K60&lt;&gt;"",O60&lt;&gt;"",N(J60)&gt;=N(F60),K60&lt;O60),"FEE TOO EARLY; ","")&amp;IF(AND(N(I60)&gt;0,UPPER(H60)&lt;&gt;"Y"),"FEE NOT IN LEASE; ","")&amp;IF(AND(L60="Cash",UPPER(M60)&lt;&gt;"Y"),"CASH NO RECEIPT; ","")&amp;IF(AND(R60&lt;&gt;"",N(N60)&gt;0,TODAY()&gt;R60),"PROMISE MISSED; ","")&amp;IF(AND(N(N60)&gt;0,O60&lt;&gt;"",TODAY()&gt;=O60,Q60=""),"NO REMINDER; ",""))-2)))</f>
        <v/>
      </c>
    </row>
    <row r="61">
      <c r="A61" s="7" t="n"/>
      <c r="F61" s="8" t="n"/>
      <c r="G61" s="9" t="n"/>
      <c r="I61" s="8" t="n"/>
      <c r="J61" s="8" t="n"/>
      <c r="K61" s="9" t="n"/>
      <c r="N61" s="8">
        <f>IF(OR(C61="",F61=""),"",N(F61)+N(I61)-N(J61))</f>
        <v/>
      </c>
      <c r="O61" s="9">
        <f>IF(G61="","",G61+MAX('Settings'!$B$2,2)+1)</f>
        <v/>
      </c>
      <c r="P61" s="8">
        <f>IF(F61="","",ROUND(F61*IF(N(E61)&gt;4,'Settings'!$B$4,'Settings'!$B$3),2))</f>
        <v/>
      </c>
      <c r="Q61" s="9" t="n"/>
      <c r="R61" s="9" t="n"/>
      <c r="S61">
        <f>IF(N61="","",IF(N61&lt;=0,"PAID",IF(N(J61)&gt;0,"PARTIAL",IF(AND(G61&lt;&gt;"",TODAY()&lt;=G61),"NOT DUE YET","UNPAID"))))</f>
        <v/>
      </c>
      <c r="T61">
        <f>IF(N61="","",IF(IF(AND(N(N61)&gt;0,G61&lt;&gt;"",TODAY()&gt;G61),"PAST DUE; ","")&amp;IF(AND(N(I61)&gt;0,P61&lt;&gt;"",N(I61)&gt;N(P61)),"FEE OVER LIMIT; ","")&amp;IF(AND(N(I61)&gt;0,K61&lt;&gt;"",O61&lt;&gt;"",N(J61)&gt;=N(F61),K61&lt;O61),"FEE TOO EARLY; ","")&amp;IF(AND(N(I61)&gt;0,UPPER(H61)&lt;&gt;"Y"),"FEE NOT IN LEASE; ","")&amp;IF(AND(L61="Cash",UPPER(M61)&lt;&gt;"Y"),"CASH NO RECEIPT; ","")&amp;IF(AND(R61&lt;&gt;"",N(N61)&gt;0,TODAY()&gt;R61),"PROMISE MISSED; ","")&amp;IF(AND(N(N61)&gt;0,O61&lt;&gt;"",TODAY()&gt;=O61,Q61=""),"NO REMINDER; ","")="","",LEFT(IF(AND(N(N61)&gt;0,G61&lt;&gt;"",TODAY()&gt;G61),"PAST DUE; ","")&amp;IF(AND(N(I61)&gt;0,P61&lt;&gt;"",N(I61)&gt;N(P61)),"FEE OVER LIMIT; ","")&amp;IF(AND(N(I61)&gt;0,K61&lt;&gt;"",O61&lt;&gt;"",N(J61)&gt;=N(F61),K61&lt;O61),"FEE TOO EARLY; ","")&amp;IF(AND(N(I61)&gt;0,UPPER(H61)&lt;&gt;"Y"),"FEE NOT IN LEASE; ","")&amp;IF(AND(L61="Cash",UPPER(M61)&lt;&gt;"Y"),"CASH NO RECEIPT; ","")&amp;IF(AND(R61&lt;&gt;"",N(N61)&gt;0,TODAY()&gt;R61),"PROMISE MISSED; ","")&amp;IF(AND(N(N61)&gt;0,O61&lt;&gt;"",TODAY()&gt;=O61,Q61=""),"NO REMINDER; ",""),LEN(IF(AND(N(N61)&gt;0,G61&lt;&gt;"",TODAY()&gt;G61),"PAST DUE; ","")&amp;IF(AND(N(I61)&gt;0,P61&lt;&gt;"",N(I61)&gt;N(P61)),"FEE OVER LIMIT; ","")&amp;IF(AND(N(I61)&gt;0,K61&lt;&gt;"",O61&lt;&gt;"",N(J61)&gt;=N(F61),K61&lt;O61),"FEE TOO EARLY; ","")&amp;IF(AND(N(I61)&gt;0,UPPER(H61)&lt;&gt;"Y"),"FEE NOT IN LEASE; ","")&amp;IF(AND(L61="Cash",UPPER(M61)&lt;&gt;"Y"),"CASH NO RECEIPT; ","")&amp;IF(AND(R61&lt;&gt;"",N(N61)&gt;0,TODAY()&gt;R61),"PROMISE MISSED; ","")&amp;IF(AND(N(N61)&gt;0,O61&lt;&gt;"",TODAY()&gt;=O61,Q61=""),"NO REMINDER; ",""))-2)))</f>
        <v/>
      </c>
    </row>
    <row r="62">
      <c r="A62" s="7" t="n"/>
      <c r="F62" s="8" t="n"/>
      <c r="G62" s="9" t="n"/>
      <c r="I62" s="8" t="n"/>
      <c r="J62" s="8" t="n"/>
      <c r="K62" s="9" t="n"/>
      <c r="N62" s="8">
        <f>IF(OR(C62="",F62=""),"",N(F62)+N(I62)-N(J62))</f>
        <v/>
      </c>
      <c r="O62" s="9">
        <f>IF(G62="","",G62+MAX('Settings'!$B$2,2)+1)</f>
        <v/>
      </c>
      <c r="P62" s="8">
        <f>IF(F62="","",ROUND(F62*IF(N(E62)&gt;4,'Settings'!$B$4,'Settings'!$B$3),2))</f>
        <v/>
      </c>
      <c r="Q62" s="9" t="n"/>
      <c r="R62" s="9" t="n"/>
      <c r="S62">
        <f>IF(N62="","",IF(N62&lt;=0,"PAID",IF(N(J62)&gt;0,"PARTIAL",IF(AND(G62&lt;&gt;"",TODAY()&lt;=G62),"NOT DUE YET","UNPAID"))))</f>
        <v/>
      </c>
      <c r="T62">
        <f>IF(N62="","",IF(IF(AND(N(N62)&gt;0,G62&lt;&gt;"",TODAY()&gt;G62),"PAST DUE; ","")&amp;IF(AND(N(I62)&gt;0,P62&lt;&gt;"",N(I62)&gt;N(P62)),"FEE OVER LIMIT; ","")&amp;IF(AND(N(I62)&gt;0,K62&lt;&gt;"",O62&lt;&gt;"",N(J62)&gt;=N(F62),K62&lt;O62),"FEE TOO EARLY; ","")&amp;IF(AND(N(I62)&gt;0,UPPER(H62)&lt;&gt;"Y"),"FEE NOT IN LEASE; ","")&amp;IF(AND(L62="Cash",UPPER(M62)&lt;&gt;"Y"),"CASH NO RECEIPT; ","")&amp;IF(AND(R62&lt;&gt;"",N(N62)&gt;0,TODAY()&gt;R62),"PROMISE MISSED; ","")&amp;IF(AND(N(N62)&gt;0,O62&lt;&gt;"",TODAY()&gt;=O62,Q62=""),"NO REMINDER; ","")="","",LEFT(IF(AND(N(N62)&gt;0,G62&lt;&gt;"",TODAY()&gt;G62),"PAST DUE; ","")&amp;IF(AND(N(I62)&gt;0,P62&lt;&gt;"",N(I62)&gt;N(P62)),"FEE OVER LIMIT; ","")&amp;IF(AND(N(I62)&gt;0,K62&lt;&gt;"",O62&lt;&gt;"",N(J62)&gt;=N(F62),K62&lt;O62),"FEE TOO EARLY; ","")&amp;IF(AND(N(I62)&gt;0,UPPER(H62)&lt;&gt;"Y"),"FEE NOT IN LEASE; ","")&amp;IF(AND(L62="Cash",UPPER(M62)&lt;&gt;"Y"),"CASH NO RECEIPT; ","")&amp;IF(AND(R62&lt;&gt;"",N(N62)&gt;0,TODAY()&gt;R62),"PROMISE MISSED; ","")&amp;IF(AND(N(N62)&gt;0,O62&lt;&gt;"",TODAY()&gt;=O62,Q62=""),"NO REMINDER; ",""),LEN(IF(AND(N(N62)&gt;0,G62&lt;&gt;"",TODAY()&gt;G62),"PAST DUE; ","")&amp;IF(AND(N(I62)&gt;0,P62&lt;&gt;"",N(I62)&gt;N(P62)),"FEE OVER LIMIT; ","")&amp;IF(AND(N(I62)&gt;0,K62&lt;&gt;"",O62&lt;&gt;"",N(J62)&gt;=N(F62),K62&lt;O62),"FEE TOO EARLY; ","")&amp;IF(AND(N(I62)&gt;0,UPPER(H62)&lt;&gt;"Y"),"FEE NOT IN LEASE; ","")&amp;IF(AND(L62="Cash",UPPER(M62)&lt;&gt;"Y"),"CASH NO RECEIPT; ","")&amp;IF(AND(R62&lt;&gt;"",N(N62)&gt;0,TODAY()&gt;R62),"PROMISE MISSED; ","")&amp;IF(AND(N(N62)&gt;0,O62&lt;&gt;"",TODAY()&gt;=O62,Q62=""),"NO REMINDER; ",""))-2)))</f>
        <v/>
      </c>
    </row>
    <row r="63">
      <c r="A63" s="7" t="n"/>
      <c r="F63" s="8" t="n"/>
      <c r="G63" s="9" t="n"/>
      <c r="I63" s="8" t="n"/>
      <c r="J63" s="8" t="n"/>
      <c r="K63" s="9" t="n"/>
      <c r="N63" s="8">
        <f>IF(OR(C63="",F63=""),"",N(F63)+N(I63)-N(J63))</f>
        <v/>
      </c>
      <c r="O63" s="9">
        <f>IF(G63="","",G63+MAX('Settings'!$B$2,2)+1)</f>
        <v/>
      </c>
      <c r="P63" s="8">
        <f>IF(F63="","",ROUND(F63*IF(N(E63)&gt;4,'Settings'!$B$4,'Settings'!$B$3),2))</f>
        <v/>
      </c>
      <c r="Q63" s="9" t="n"/>
      <c r="R63" s="9" t="n"/>
      <c r="S63">
        <f>IF(N63="","",IF(N63&lt;=0,"PAID",IF(N(J63)&gt;0,"PARTIAL",IF(AND(G63&lt;&gt;"",TODAY()&lt;=G63),"NOT DUE YET","UNPAID"))))</f>
        <v/>
      </c>
      <c r="T63">
        <f>IF(N63="","",IF(IF(AND(N(N63)&gt;0,G63&lt;&gt;"",TODAY()&gt;G63),"PAST DUE; ","")&amp;IF(AND(N(I63)&gt;0,P63&lt;&gt;"",N(I63)&gt;N(P63)),"FEE OVER LIMIT; ","")&amp;IF(AND(N(I63)&gt;0,K63&lt;&gt;"",O63&lt;&gt;"",N(J63)&gt;=N(F63),K63&lt;O63),"FEE TOO EARLY; ","")&amp;IF(AND(N(I63)&gt;0,UPPER(H63)&lt;&gt;"Y"),"FEE NOT IN LEASE; ","")&amp;IF(AND(L63="Cash",UPPER(M63)&lt;&gt;"Y"),"CASH NO RECEIPT; ","")&amp;IF(AND(R63&lt;&gt;"",N(N63)&gt;0,TODAY()&gt;R63),"PROMISE MISSED; ","")&amp;IF(AND(N(N63)&gt;0,O63&lt;&gt;"",TODAY()&gt;=O63,Q63=""),"NO REMINDER; ","")="","",LEFT(IF(AND(N(N63)&gt;0,G63&lt;&gt;"",TODAY()&gt;G63),"PAST DUE; ","")&amp;IF(AND(N(I63)&gt;0,P63&lt;&gt;"",N(I63)&gt;N(P63)),"FEE OVER LIMIT; ","")&amp;IF(AND(N(I63)&gt;0,K63&lt;&gt;"",O63&lt;&gt;"",N(J63)&gt;=N(F63),K63&lt;O63),"FEE TOO EARLY; ","")&amp;IF(AND(N(I63)&gt;0,UPPER(H63)&lt;&gt;"Y"),"FEE NOT IN LEASE; ","")&amp;IF(AND(L63="Cash",UPPER(M63)&lt;&gt;"Y"),"CASH NO RECEIPT; ","")&amp;IF(AND(R63&lt;&gt;"",N(N63)&gt;0,TODAY()&gt;R63),"PROMISE MISSED; ","")&amp;IF(AND(N(N63)&gt;0,O63&lt;&gt;"",TODAY()&gt;=O63,Q63=""),"NO REMINDER; ",""),LEN(IF(AND(N(N63)&gt;0,G63&lt;&gt;"",TODAY()&gt;G63),"PAST DUE; ","")&amp;IF(AND(N(I63)&gt;0,P63&lt;&gt;"",N(I63)&gt;N(P63)),"FEE OVER LIMIT; ","")&amp;IF(AND(N(I63)&gt;0,K63&lt;&gt;"",O63&lt;&gt;"",N(J63)&gt;=N(F63),K63&lt;O63),"FEE TOO EARLY; ","")&amp;IF(AND(N(I63)&gt;0,UPPER(H63)&lt;&gt;"Y"),"FEE NOT IN LEASE; ","")&amp;IF(AND(L63="Cash",UPPER(M63)&lt;&gt;"Y"),"CASH NO RECEIPT; ","")&amp;IF(AND(R63&lt;&gt;"",N(N63)&gt;0,TODAY()&gt;R63),"PROMISE MISSED; ","")&amp;IF(AND(N(N63)&gt;0,O63&lt;&gt;"",TODAY()&gt;=O63,Q63=""),"NO REMINDER; ",""))-2)))</f>
        <v/>
      </c>
    </row>
    <row r="64">
      <c r="A64" s="7" t="n"/>
      <c r="F64" s="8" t="n"/>
      <c r="G64" s="9" t="n"/>
      <c r="I64" s="8" t="n"/>
      <c r="J64" s="8" t="n"/>
      <c r="K64" s="9" t="n"/>
      <c r="N64" s="8">
        <f>IF(OR(C64="",F64=""),"",N(F64)+N(I64)-N(J64))</f>
        <v/>
      </c>
      <c r="O64" s="9">
        <f>IF(G64="","",G64+MAX('Settings'!$B$2,2)+1)</f>
        <v/>
      </c>
      <c r="P64" s="8">
        <f>IF(F64="","",ROUND(F64*IF(N(E64)&gt;4,'Settings'!$B$4,'Settings'!$B$3),2))</f>
        <v/>
      </c>
      <c r="Q64" s="9" t="n"/>
      <c r="R64" s="9" t="n"/>
      <c r="S64">
        <f>IF(N64="","",IF(N64&lt;=0,"PAID",IF(N(J64)&gt;0,"PARTIAL",IF(AND(G64&lt;&gt;"",TODAY()&lt;=G64),"NOT DUE YET","UNPAID"))))</f>
        <v/>
      </c>
      <c r="T64">
        <f>IF(N64="","",IF(IF(AND(N(N64)&gt;0,G64&lt;&gt;"",TODAY()&gt;G64),"PAST DUE; ","")&amp;IF(AND(N(I64)&gt;0,P64&lt;&gt;"",N(I64)&gt;N(P64)),"FEE OVER LIMIT; ","")&amp;IF(AND(N(I64)&gt;0,K64&lt;&gt;"",O64&lt;&gt;"",N(J64)&gt;=N(F64),K64&lt;O64),"FEE TOO EARLY; ","")&amp;IF(AND(N(I64)&gt;0,UPPER(H64)&lt;&gt;"Y"),"FEE NOT IN LEASE; ","")&amp;IF(AND(L64="Cash",UPPER(M64)&lt;&gt;"Y"),"CASH NO RECEIPT; ","")&amp;IF(AND(R64&lt;&gt;"",N(N64)&gt;0,TODAY()&gt;R64),"PROMISE MISSED; ","")&amp;IF(AND(N(N64)&gt;0,O64&lt;&gt;"",TODAY()&gt;=O64,Q64=""),"NO REMINDER; ","")="","",LEFT(IF(AND(N(N64)&gt;0,G64&lt;&gt;"",TODAY()&gt;G64),"PAST DUE; ","")&amp;IF(AND(N(I64)&gt;0,P64&lt;&gt;"",N(I64)&gt;N(P64)),"FEE OVER LIMIT; ","")&amp;IF(AND(N(I64)&gt;0,K64&lt;&gt;"",O64&lt;&gt;"",N(J64)&gt;=N(F64),K64&lt;O64),"FEE TOO EARLY; ","")&amp;IF(AND(N(I64)&gt;0,UPPER(H64)&lt;&gt;"Y"),"FEE NOT IN LEASE; ","")&amp;IF(AND(L64="Cash",UPPER(M64)&lt;&gt;"Y"),"CASH NO RECEIPT; ","")&amp;IF(AND(R64&lt;&gt;"",N(N64)&gt;0,TODAY()&gt;R64),"PROMISE MISSED; ","")&amp;IF(AND(N(N64)&gt;0,O64&lt;&gt;"",TODAY()&gt;=O64,Q64=""),"NO REMINDER; ",""),LEN(IF(AND(N(N64)&gt;0,G64&lt;&gt;"",TODAY()&gt;G64),"PAST DUE; ","")&amp;IF(AND(N(I64)&gt;0,P64&lt;&gt;"",N(I64)&gt;N(P64)),"FEE OVER LIMIT; ","")&amp;IF(AND(N(I64)&gt;0,K64&lt;&gt;"",O64&lt;&gt;"",N(J64)&gt;=N(F64),K64&lt;O64),"FEE TOO EARLY; ","")&amp;IF(AND(N(I64)&gt;0,UPPER(H64)&lt;&gt;"Y"),"FEE NOT IN LEASE; ","")&amp;IF(AND(L64="Cash",UPPER(M64)&lt;&gt;"Y"),"CASH NO RECEIPT; ","")&amp;IF(AND(R64&lt;&gt;"",N(N64)&gt;0,TODAY()&gt;R64),"PROMISE MISSED; ","")&amp;IF(AND(N(N64)&gt;0,O64&lt;&gt;"",TODAY()&gt;=O64,Q64=""),"NO REMINDER; ",""))-2)))</f>
        <v/>
      </c>
    </row>
    <row r="65">
      <c r="A65" s="7" t="n"/>
      <c r="F65" s="8" t="n"/>
      <c r="G65" s="9" t="n"/>
      <c r="I65" s="8" t="n"/>
      <c r="J65" s="8" t="n"/>
      <c r="K65" s="9" t="n"/>
      <c r="N65" s="8">
        <f>IF(OR(C65="",F65=""),"",N(F65)+N(I65)-N(J65))</f>
        <v/>
      </c>
      <c r="O65" s="9">
        <f>IF(G65="","",G65+MAX('Settings'!$B$2,2)+1)</f>
        <v/>
      </c>
      <c r="P65" s="8">
        <f>IF(F65="","",ROUND(F65*IF(N(E65)&gt;4,'Settings'!$B$4,'Settings'!$B$3),2))</f>
        <v/>
      </c>
      <c r="Q65" s="9" t="n"/>
      <c r="R65" s="9" t="n"/>
      <c r="S65">
        <f>IF(N65="","",IF(N65&lt;=0,"PAID",IF(N(J65)&gt;0,"PARTIAL",IF(AND(G65&lt;&gt;"",TODAY()&lt;=G65),"NOT DUE YET","UNPAID"))))</f>
        <v/>
      </c>
      <c r="T65">
        <f>IF(N65="","",IF(IF(AND(N(N65)&gt;0,G65&lt;&gt;"",TODAY()&gt;G65),"PAST DUE; ","")&amp;IF(AND(N(I65)&gt;0,P65&lt;&gt;"",N(I65)&gt;N(P65)),"FEE OVER LIMIT; ","")&amp;IF(AND(N(I65)&gt;0,K65&lt;&gt;"",O65&lt;&gt;"",N(J65)&gt;=N(F65),K65&lt;O65),"FEE TOO EARLY; ","")&amp;IF(AND(N(I65)&gt;0,UPPER(H65)&lt;&gt;"Y"),"FEE NOT IN LEASE; ","")&amp;IF(AND(L65="Cash",UPPER(M65)&lt;&gt;"Y"),"CASH NO RECEIPT; ","")&amp;IF(AND(R65&lt;&gt;"",N(N65)&gt;0,TODAY()&gt;R65),"PROMISE MISSED; ","")&amp;IF(AND(N(N65)&gt;0,O65&lt;&gt;"",TODAY()&gt;=O65,Q65=""),"NO REMINDER; ","")="","",LEFT(IF(AND(N(N65)&gt;0,G65&lt;&gt;"",TODAY()&gt;G65),"PAST DUE; ","")&amp;IF(AND(N(I65)&gt;0,P65&lt;&gt;"",N(I65)&gt;N(P65)),"FEE OVER LIMIT; ","")&amp;IF(AND(N(I65)&gt;0,K65&lt;&gt;"",O65&lt;&gt;"",N(J65)&gt;=N(F65),K65&lt;O65),"FEE TOO EARLY; ","")&amp;IF(AND(N(I65)&gt;0,UPPER(H65)&lt;&gt;"Y"),"FEE NOT IN LEASE; ","")&amp;IF(AND(L65="Cash",UPPER(M65)&lt;&gt;"Y"),"CASH NO RECEIPT; ","")&amp;IF(AND(R65&lt;&gt;"",N(N65)&gt;0,TODAY()&gt;R65),"PROMISE MISSED; ","")&amp;IF(AND(N(N65)&gt;0,O65&lt;&gt;"",TODAY()&gt;=O65,Q65=""),"NO REMINDER; ",""),LEN(IF(AND(N(N65)&gt;0,G65&lt;&gt;"",TODAY()&gt;G65),"PAST DUE; ","")&amp;IF(AND(N(I65)&gt;0,P65&lt;&gt;"",N(I65)&gt;N(P65)),"FEE OVER LIMIT; ","")&amp;IF(AND(N(I65)&gt;0,K65&lt;&gt;"",O65&lt;&gt;"",N(J65)&gt;=N(F65),K65&lt;O65),"FEE TOO EARLY; ","")&amp;IF(AND(N(I65)&gt;0,UPPER(H65)&lt;&gt;"Y"),"FEE NOT IN LEASE; ","")&amp;IF(AND(L65="Cash",UPPER(M65)&lt;&gt;"Y"),"CASH NO RECEIPT; ","")&amp;IF(AND(R65&lt;&gt;"",N(N65)&gt;0,TODAY()&gt;R65),"PROMISE MISSED; ","")&amp;IF(AND(N(N65)&gt;0,O65&lt;&gt;"",TODAY()&gt;=O65,Q65=""),"NO REMINDER; ",""))-2)))</f>
        <v/>
      </c>
    </row>
    <row r="66">
      <c r="A66" s="7" t="n"/>
      <c r="F66" s="8" t="n"/>
      <c r="G66" s="9" t="n"/>
      <c r="I66" s="8" t="n"/>
      <c r="J66" s="8" t="n"/>
      <c r="K66" s="9" t="n"/>
      <c r="N66" s="8">
        <f>IF(OR(C66="",F66=""),"",N(F66)+N(I66)-N(J66))</f>
        <v/>
      </c>
      <c r="O66" s="9">
        <f>IF(G66="","",G66+MAX('Settings'!$B$2,2)+1)</f>
        <v/>
      </c>
      <c r="P66" s="8">
        <f>IF(F66="","",ROUND(F66*IF(N(E66)&gt;4,'Settings'!$B$4,'Settings'!$B$3),2))</f>
        <v/>
      </c>
      <c r="Q66" s="9" t="n"/>
      <c r="R66" s="9" t="n"/>
      <c r="S66">
        <f>IF(N66="","",IF(N66&lt;=0,"PAID",IF(N(J66)&gt;0,"PARTIAL",IF(AND(G66&lt;&gt;"",TODAY()&lt;=G66),"NOT DUE YET","UNPAID"))))</f>
        <v/>
      </c>
      <c r="T66">
        <f>IF(N66="","",IF(IF(AND(N(N66)&gt;0,G66&lt;&gt;"",TODAY()&gt;G66),"PAST DUE; ","")&amp;IF(AND(N(I66)&gt;0,P66&lt;&gt;"",N(I66)&gt;N(P66)),"FEE OVER LIMIT; ","")&amp;IF(AND(N(I66)&gt;0,K66&lt;&gt;"",O66&lt;&gt;"",N(J66)&gt;=N(F66),K66&lt;O66),"FEE TOO EARLY; ","")&amp;IF(AND(N(I66)&gt;0,UPPER(H66)&lt;&gt;"Y"),"FEE NOT IN LEASE; ","")&amp;IF(AND(L66="Cash",UPPER(M66)&lt;&gt;"Y"),"CASH NO RECEIPT; ","")&amp;IF(AND(R66&lt;&gt;"",N(N66)&gt;0,TODAY()&gt;R66),"PROMISE MISSED; ","")&amp;IF(AND(N(N66)&gt;0,O66&lt;&gt;"",TODAY()&gt;=O66,Q66=""),"NO REMINDER; ","")="","",LEFT(IF(AND(N(N66)&gt;0,G66&lt;&gt;"",TODAY()&gt;G66),"PAST DUE; ","")&amp;IF(AND(N(I66)&gt;0,P66&lt;&gt;"",N(I66)&gt;N(P66)),"FEE OVER LIMIT; ","")&amp;IF(AND(N(I66)&gt;0,K66&lt;&gt;"",O66&lt;&gt;"",N(J66)&gt;=N(F66),K66&lt;O66),"FEE TOO EARLY; ","")&amp;IF(AND(N(I66)&gt;0,UPPER(H66)&lt;&gt;"Y"),"FEE NOT IN LEASE; ","")&amp;IF(AND(L66="Cash",UPPER(M66)&lt;&gt;"Y"),"CASH NO RECEIPT; ","")&amp;IF(AND(R66&lt;&gt;"",N(N66)&gt;0,TODAY()&gt;R66),"PROMISE MISSED; ","")&amp;IF(AND(N(N66)&gt;0,O66&lt;&gt;"",TODAY()&gt;=O66,Q66=""),"NO REMINDER; ",""),LEN(IF(AND(N(N66)&gt;0,G66&lt;&gt;"",TODAY()&gt;G66),"PAST DUE; ","")&amp;IF(AND(N(I66)&gt;0,P66&lt;&gt;"",N(I66)&gt;N(P66)),"FEE OVER LIMIT; ","")&amp;IF(AND(N(I66)&gt;0,K66&lt;&gt;"",O66&lt;&gt;"",N(J66)&gt;=N(F66),K66&lt;O66),"FEE TOO EARLY; ","")&amp;IF(AND(N(I66)&gt;0,UPPER(H66)&lt;&gt;"Y"),"FEE NOT IN LEASE; ","")&amp;IF(AND(L66="Cash",UPPER(M66)&lt;&gt;"Y"),"CASH NO RECEIPT; ","")&amp;IF(AND(R66&lt;&gt;"",N(N66)&gt;0,TODAY()&gt;R66),"PROMISE MISSED; ","")&amp;IF(AND(N(N66)&gt;0,O66&lt;&gt;"",TODAY()&gt;=O66,Q66=""),"NO REMINDER; ",""))-2)))</f>
        <v/>
      </c>
    </row>
    <row r="67">
      <c r="A67" s="7" t="n"/>
      <c r="F67" s="8" t="n"/>
      <c r="G67" s="9" t="n"/>
      <c r="I67" s="8" t="n"/>
      <c r="J67" s="8" t="n"/>
      <c r="K67" s="9" t="n"/>
      <c r="N67" s="8">
        <f>IF(OR(C67="",F67=""),"",N(F67)+N(I67)-N(J67))</f>
        <v/>
      </c>
      <c r="O67" s="9">
        <f>IF(G67="","",G67+MAX('Settings'!$B$2,2)+1)</f>
        <v/>
      </c>
      <c r="P67" s="8">
        <f>IF(F67="","",ROUND(F67*IF(N(E67)&gt;4,'Settings'!$B$4,'Settings'!$B$3),2))</f>
        <v/>
      </c>
      <c r="Q67" s="9" t="n"/>
      <c r="R67" s="9" t="n"/>
      <c r="S67">
        <f>IF(N67="","",IF(N67&lt;=0,"PAID",IF(N(J67)&gt;0,"PARTIAL",IF(AND(G67&lt;&gt;"",TODAY()&lt;=G67),"NOT DUE YET","UNPAID"))))</f>
        <v/>
      </c>
      <c r="T67">
        <f>IF(N67="","",IF(IF(AND(N(N67)&gt;0,G67&lt;&gt;"",TODAY()&gt;G67),"PAST DUE; ","")&amp;IF(AND(N(I67)&gt;0,P67&lt;&gt;"",N(I67)&gt;N(P67)),"FEE OVER LIMIT; ","")&amp;IF(AND(N(I67)&gt;0,K67&lt;&gt;"",O67&lt;&gt;"",N(J67)&gt;=N(F67),K67&lt;O67),"FEE TOO EARLY; ","")&amp;IF(AND(N(I67)&gt;0,UPPER(H67)&lt;&gt;"Y"),"FEE NOT IN LEASE; ","")&amp;IF(AND(L67="Cash",UPPER(M67)&lt;&gt;"Y"),"CASH NO RECEIPT; ","")&amp;IF(AND(R67&lt;&gt;"",N(N67)&gt;0,TODAY()&gt;R67),"PROMISE MISSED; ","")&amp;IF(AND(N(N67)&gt;0,O67&lt;&gt;"",TODAY()&gt;=O67,Q67=""),"NO REMINDER; ","")="","",LEFT(IF(AND(N(N67)&gt;0,G67&lt;&gt;"",TODAY()&gt;G67),"PAST DUE; ","")&amp;IF(AND(N(I67)&gt;0,P67&lt;&gt;"",N(I67)&gt;N(P67)),"FEE OVER LIMIT; ","")&amp;IF(AND(N(I67)&gt;0,K67&lt;&gt;"",O67&lt;&gt;"",N(J67)&gt;=N(F67),K67&lt;O67),"FEE TOO EARLY; ","")&amp;IF(AND(N(I67)&gt;0,UPPER(H67)&lt;&gt;"Y"),"FEE NOT IN LEASE; ","")&amp;IF(AND(L67="Cash",UPPER(M67)&lt;&gt;"Y"),"CASH NO RECEIPT; ","")&amp;IF(AND(R67&lt;&gt;"",N(N67)&gt;0,TODAY()&gt;R67),"PROMISE MISSED; ","")&amp;IF(AND(N(N67)&gt;0,O67&lt;&gt;"",TODAY()&gt;=O67,Q67=""),"NO REMINDER; ",""),LEN(IF(AND(N(N67)&gt;0,G67&lt;&gt;"",TODAY()&gt;G67),"PAST DUE; ","")&amp;IF(AND(N(I67)&gt;0,P67&lt;&gt;"",N(I67)&gt;N(P67)),"FEE OVER LIMIT; ","")&amp;IF(AND(N(I67)&gt;0,K67&lt;&gt;"",O67&lt;&gt;"",N(J67)&gt;=N(F67),K67&lt;O67),"FEE TOO EARLY; ","")&amp;IF(AND(N(I67)&gt;0,UPPER(H67)&lt;&gt;"Y"),"FEE NOT IN LEASE; ","")&amp;IF(AND(L67="Cash",UPPER(M67)&lt;&gt;"Y"),"CASH NO RECEIPT; ","")&amp;IF(AND(R67&lt;&gt;"",N(N67)&gt;0,TODAY()&gt;R67),"PROMISE MISSED; ","")&amp;IF(AND(N(N67)&gt;0,O67&lt;&gt;"",TODAY()&gt;=O67,Q67=""),"NO REMINDER; ",""))-2)))</f>
        <v/>
      </c>
    </row>
    <row r="68">
      <c r="A68" s="7" t="n"/>
      <c r="F68" s="8" t="n"/>
      <c r="G68" s="9" t="n"/>
      <c r="I68" s="8" t="n"/>
      <c r="J68" s="8" t="n"/>
      <c r="K68" s="9" t="n"/>
      <c r="N68" s="8">
        <f>IF(OR(C68="",F68=""),"",N(F68)+N(I68)-N(J68))</f>
        <v/>
      </c>
      <c r="O68" s="9">
        <f>IF(G68="","",G68+MAX('Settings'!$B$2,2)+1)</f>
        <v/>
      </c>
      <c r="P68" s="8">
        <f>IF(F68="","",ROUND(F68*IF(N(E68)&gt;4,'Settings'!$B$4,'Settings'!$B$3),2))</f>
        <v/>
      </c>
      <c r="Q68" s="9" t="n"/>
      <c r="R68" s="9" t="n"/>
      <c r="S68">
        <f>IF(N68="","",IF(N68&lt;=0,"PAID",IF(N(J68)&gt;0,"PARTIAL",IF(AND(G68&lt;&gt;"",TODAY()&lt;=G68),"NOT DUE YET","UNPAID"))))</f>
        <v/>
      </c>
      <c r="T68">
        <f>IF(N68="","",IF(IF(AND(N(N68)&gt;0,G68&lt;&gt;"",TODAY()&gt;G68),"PAST DUE; ","")&amp;IF(AND(N(I68)&gt;0,P68&lt;&gt;"",N(I68)&gt;N(P68)),"FEE OVER LIMIT; ","")&amp;IF(AND(N(I68)&gt;0,K68&lt;&gt;"",O68&lt;&gt;"",N(J68)&gt;=N(F68),K68&lt;O68),"FEE TOO EARLY; ","")&amp;IF(AND(N(I68)&gt;0,UPPER(H68)&lt;&gt;"Y"),"FEE NOT IN LEASE; ","")&amp;IF(AND(L68="Cash",UPPER(M68)&lt;&gt;"Y"),"CASH NO RECEIPT; ","")&amp;IF(AND(R68&lt;&gt;"",N(N68)&gt;0,TODAY()&gt;R68),"PROMISE MISSED; ","")&amp;IF(AND(N(N68)&gt;0,O68&lt;&gt;"",TODAY()&gt;=O68,Q68=""),"NO REMINDER; ","")="","",LEFT(IF(AND(N(N68)&gt;0,G68&lt;&gt;"",TODAY()&gt;G68),"PAST DUE; ","")&amp;IF(AND(N(I68)&gt;0,P68&lt;&gt;"",N(I68)&gt;N(P68)),"FEE OVER LIMIT; ","")&amp;IF(AND(N(I68)&gt;0,K68&lt;&gt;"",O68&lt;&gt;"",N(J68)&gt;=N(F68),K68&lt;O68),"FEE TOO EARLY; ","")&amp;IF(AND(N(I68)&gt;0,UPPER(H68)&lt;&gt;"Y"),"FEE NOT IN LEASE; ","")&amp;IF(AND(L68="Cash",UPPER(M68)&lt;&gt;"Y"),"CASH NO RECEIPT; ","")&amp;IF(AND(R68&lt;&gt;"",N(N68)&gt;0,TODAY()&gt;R68),"PROMISE MISSED; ","")&amp;IF(AND(N(N68)&gt;0,O68&lt;&gt;"",TODAY()&gt;=O68,Q68=""),"NO REMINDER; ",""),LEN(IF(AND(N(N68)&gt;0,G68&lt;&gt;"",TODAY()&gt;G68),"PAST DUE; ","")&amp;IF(AND(N(I68)&gt;0,P68&lt;&gt;"",N(I68)&gt;N(P68)),"FEE OVER LIMIT; ","")&amp;IF(AND(N(I68)&gt;0,K68&lt;&gt;"",O68&lt;&gt;"",N(J68)&gt;=N(F68),K68&lt;O68),"FEE TOO EARLY; ","")&amp;IF(AND(N(I68)&gt;0,UPPER(H68)&lt;&gt;"Y"),"FEE NOT IN LEASE; ","")&amp;IF(AND(L68="Cash",UPPER(M68)&lt;&gt;"Y"),"CASH NO RECEIPT; ","")&amp;IF(AND(R68&lt;&gt;"",N(N68)&gt;0,TODAY()&gt;R68),"PROMISE MISSED; ","")&amp;IF(AND(N(N68)&gt;0,O68&lt;&gt;"",TODAY()&gt;=O68,Q68=""),"NO REMINDER; ",""))-2)))</f>
        <v/>
      </c>
    </row>
    <row r="69">
      <c r="A69" s="7" t="n"/>
      <c r="F69" s="8" t="n"/>
      <c r="G69" s="9" t="n"/>
      <c r="I69" s="8" t="n"/>
      <c r="J69" s="8" t="n"/>
      <c r="K69" s="9" t="n"/>
      <c r="N69" s="8">
        <f>IF(OR(C69="",F69=""),"",N(F69)+N(I69)-N(J69))</f>
        <v/>
      </c>
      <c r="O69" s="9">
        <f>IF(G69="","",G69+MAX('Settings'!$B$2,2)+1)</f>
        <v/>
      </c>
      <c r="P69" s="8">
        <f>IF(F69="","",ROUND(F69*IF(N(E69)&gt;4,'Settings'!$B$4,'Settings'!$B$3),2))</f>
        <v/>
      </c>
      <c r="Q69" s="9" t="n"/>
      <c r="R69" s="9" t="n"/>
      <c r="S69">
        <f>IF(N69="","",IF(N69&lt;=0,"PAID",IF(N(J69)&gt;0,"PARTIAL",IF(AND(G69&lt;&gt;"",TODAY()&lt;=G69),"NOT DUE YET","UNPAID"))))</f>
        <v/>
      </c>
      <c r="T69">
        <f>IF(N69="","",IF(IF(AND(N(N69)&gt;0,G69&lt;&gt;"",TODAY()&gt;G69),"PAST DUE; ","")&amp;IF(AND(N(I69)&gt;0,P69&lt;&gt;"",N(I69)&gt;N(P69)),"FEE OVER LIMIT; ","")&amp;IF(AND(N(I69)&gt;0,K69&lt;&gt;"",O69&lt;&gt;"",N(J69)&gt;=N(F69),K69&lt;O69),"FEE TOO EARLY; ","")&amp;IF(AND(N(I69)&gt;0,UPPER(H69)&lt;&gt;"Y"),"FEE NOT IN LEASE; ","")&amp;IF(AND(L69="Cash",UPPER(M69)&lt;&gt;"Y"),"CASH NO RECEIPT; ","")&amp;IF(AND(R69&lt;&gt;"",N(N69)&gt;0,TODAY()&gt;R69),"PROMISE MISSED; ","")&amp;IF(AND(N(N69)&gt;0,O69&lt;&gt;"",TODAY()&gt;=O69,Q69=""),"NO REMINDER; ","")="","",LEFT(IF(AND(N(N69)&gt;0,G69&lt;&gt;"",TODAY()&gt;G69),"PAST DUE; ","")&amp;IF(AND(N(I69)&gt;0,P69&lt;&gt;"",N(I69)&gt;N(P69)),"FEE OVER LIMIT; ","")&amp;IF(AND(N(I69)&gt;0,K69&lt;&gt;"",O69&lt;&gt;"",N(J69)&gt;=N(F69),K69&lt;O69),"FEE TOO EARLY; ","")&amp;IF(AND(N(I69)&gt;0,UPPER(H69)&lt;&gt;"Y"),"FEE NOT IN LEASE; ","")&amp;IF(AND(L69="Cash",UPPER(M69)&lt;&gt;"Y"),"CASH NO RECEIPT; ","")&amp;IF(AND(R69&lt;&gt;"",N(N69)&gt;0,TODAY()&gt;R69),"PROMISE MISSED; ","")&amp;IF(AND(N(N69)&gt;0,O69&lt;&gt;"",TODAY()&gt;=O69,Q69=""),"NO REMINDER; ",""),LEN(IF(AND(N(N69)&gt;0,G69&lt;&gt;"",TODAY()&gt;G69),"PAST DUE; ","")&amp;IF(AND(N(I69)&gt;0,P69&lt;&gt;"",N(I69)&gt;N(P69)),"FEE OVER LIMIT; ","")&amp;IF(AND(N(I69)&gt;0,K69&lt;&gt;"",O69&lt;&gt;"",N(J69)&gt;=N(F69),K69&lt;O69),"FEE TOO EARLY; ","")&amp;IF(AND(N(I69)&gt;0,UPPER(H69)&lt;&gt;"Y"),"FEE NOT IN LEASE; ","")&amp;IF(AND(L69="Cash",UPPER(M69)&lt;&gt;"Y"),"CASH NO RECEIPT; ","")&amp;IF(AND(R69&lt;&gt;"",N(N69)&gt;0,TODAY()&gt;R69),"PROMISE MISSED; ","")&amp;IF(AND(N(N69)&gt;0,O69&lt;&gt;"",TODAY()&gt;=O69,Q69=""),"NO REMINDER; ",""))-2)))</f>
        <v/>
      </c>
    </row>
    <row r="70">
      <c r="A70" s="7" t="n"/>
      <c r="F70" s="8" t="n"/>
      <c r="G70" s="9" t="n"/>
      <c r="I70" s="8" t="n"/>
      <c r="J70" s="8" t="n"/>
      <c r="K70" s="9" t="n"/>
      <c r="N70" s="8">
        <f>IF(OR(C70="",F70=""),"",N(F70)+N(I70)-N(J70))</f>
        <v/>
      </c>
      <c r="O70" s="9">
        <f>IF(G70="","",G70+MAX('Settings'!$B$2,2)+1)</f>
        <v/>
      </c>
      <c r="P70" s="8">
        <f>IF(F70="","",ROUND(F70*IF(N(E70)&gt;4,'Settings'!$B$4,'Settings'!$B$3),2))</f>
        <v/>
      </c>
      <c r="Q70" s="9" t="n"/>
      <c r="R70" s="9" t="n"/>
      <c r="S70">
        <f>IF(N70="","",IF(N70&lt;=0,"PAID",IF(N(J70)&gt;0,"PARTIAL",IF(AND(G70&lt;&gt;"",TODAY()&lt;=G70),"NOT DUE YET","UNPAID"))))</f>
        <v/>
      </c>
      <c r="T70">
        <f>IF(N70="","",IF(IF(AND(N(N70)&gt;0,G70&lt;&gt;"",TODAY()&gt;G70),"PAST DUE; ","")&amp;IF(AND(N(I70)&gt;0,P70&lt;&gt;"",N(I70)&gt;N(P70)),"FEE OVER LIMIT; ","")&amp;IF(AND(N(I70)&gt;0,K70&lt;&gt;"",O70&lt;&gt;"",N(J70)&gt;=N(F70),K70&lt;O70),"FEE TOO EARLY; ","")&amp;IF(AND(N(I70)&gt;0,UPPER(H70)&lt;&gt;"Y"),"FEE NOT IN LEASE; ","")&amp;IF(AND(L70="Cash",UPPER(M70)&lt;&gt;"Y"),"CASH NO RECEIPT; ","")&amp;IF(AND(R70&lt;&gt;"",N(N70)&gt;0,TODAY()&gt;R70),"PROMISE MISSED; ","")&amp;IF(AND(N(N70)&gt;0,O70&lt;&gt;"",TODAY()&gt;=O70,Q70=""),"NO REMINDER; ","")="","",LEFT(IF(AND(N(N70)&gt;0,G70&lt;&gt;"",TODAY()&gt;G70),"PAST DUE; ","")&amp;IF(AND(N(I70)&gt;0,P70&lt;&gt;"",N(I70)&gt;N(P70)),"FEE OVER LIMIT; ","")&amp;IF(AND(N(I70)&gt;0,K70&lt;&gt;"",O70&lt;&gt;"",N(J70)&gt;=N(F70),K70&lt;O70),"FEE TOO EARLY; ","")&amp;IF(AND(N(I70)&gt;0,UPPER(H70)&lt;&gt;"Y"),"FEE NOT IN LEASE; ","")&amp;IF(AND(L70="Cash",UPPER(M70)&lt;&gt;"Y"),"CASH NO RECEIPT; ","")&amp;IF(AND(R70&lt;&gt;"",N(N70)&gt;0,TODAY()&gt;R70),"PROMISE MISSED; ","")&amp;IF(AND(N(N70)&gt;0,O70&lt;&gt;"",TODAY()&gt;=O70,Q70=""),"NO REMINDER; ",""),LEN(IF(AND(N(N70)&gt;0,G70&lt;&gt;"",TODAY()&gt;G70),"PAST DUE; ","")&amp;IF(AND(N(I70)&gt;0,P70&lt;&gt;"",N(I70)&gt;N(P70)),"FEE OVER LIMIT; ","")&amp;IF(AND(N(I70)&gt;0,K70&lt;&gt;"",O70&lt;&gt;"",N(J70)&gt;=N(F70),K70&lt;O70),"FEE TOO EARLY; ","")&amp;IF(AND(N(I70)&gt;0,UPPER(H70)&lt;&gt;"Y"),"FEE NOT IN LEASE; ","")&amp;IF(AND(L70="Cash",UPPER(M70)&lt;&gt;"Y"),"CASH NO RECEIPT; ","")&amp;IF(AND(R70&lt;&gt;"",N(N70)&gt;0,TODAY()&gt;R70),"PROMISE MISSED; ","")&amp;IF(AND(N(N70)&gt;0,O70&lt;&gt;"",TODAY()&gt;=O70,Q70=""),"NO REMINDER; ",""))-2)))</f>
        <v/>
      </c>
    </row>
    <row r="71">
      <c r="A71" s="7" t="n"/>
      <c r="F71" s="8" t="n"/>
      <c r="G71" s="9" t="n"/>
      <c r="I71" s="8" t="n"/>
      <c r="J71" s="8" t="n"/>
      <c r="K71" s="9" t="n"/>
      <c r="N71" s="8">
        <f>IF(OR(C71="",F71=""),"",N(F71)+N(I71)-N(J71))</f>
        <v/>
      </c>
      <c r="O71" s="9">
        <f>IF(G71="","",G71+MAX('Settings'!$B$2,2)+1)</f>
        <v/>
      </c>
      <c r="P71" s="8">
        <f>IF(F71="","",ROUND(F71*IF(N(E71)&gt;4,'Settings'!$B$4,'Settings'!$B$3),2))</f>
        <v/>
      </c>
      <c r="Q71" s="9" t="n"/>
      <c r="R71" s="9" t="n"/>
      <c r="S71">
        <f>IF(N71="","",IF(N71&lt;=0,"PAID",IF(N(J71)&gt;0,"PARTIAL",IF(AND(G71&lt;&gt;"",TODAY()&lt;=G71),"NOT DUE YET","UNPAID"))))</f>
        <v/>
      </c>
      <c r="T71">
        <f>IF(N71="","",IF(IF(AND(N(N71)&gt;0,G71&lt;&gt;"",TODAY()&gt;G71),"PAST DUE; ","")&amp;IF(AND(N(I71)&gt;0,P71&lt;&gt;"",N(I71)&gt;N(P71)),"FEE OVER LIMIT; ","")&amp;IF(AND(N(I71)&gt;0,K71&lt;&gt;"",O71&lt;&gt;"",N(J71)&gt;=N(F71),K71&lt;O71),"FEE TOO EARLY; ","")&amp;IF(AND(N(I71)&gt;0,UPPER(H71)&lt;&gt;"Y"),"FEE NOT IN LEASE; ","")&amp;IF(AND(L71="Cash",UPPER(M71)&lt;&gt;"Y"),"CASH NO RECEIPT; ","")&amp;IF(AND(R71&lt;&gt;"",N(N71)&gt;0,TODAY()&gt;R71),"PROMISE MISSED; ","")&amp;IF(AND(N(N71)&gt;0,O71&lt;&gt;"",TODAY()&gt;=O71,Q71=""),"NO REMINDER; ","")="","",LEFT(IF(AND(N(N71)&gt;0,G71&lt;&gt;"",TODAY()&gt;G71),"PAST DUE; ","")&amp;IF(AND(N(I71)&gt;0,P71&lt;&gt;"",N(I71)&gt;N(P71)),"FEE OVER LIMIT; ","")&amp;IF(AND(N(I71)&gt;0,K71&lt;&gt;"",O71&lt;&gt;"",N(J71)&gt;=N(F71),K71&lt;O71),"FEE TOO EARLY; ","")&amp;IF(AND(N(I71)&gt;0,UPPER(H71)&lt;&gt;"Y"),"FEE NOT IN LEASE; ","")&amp;IF(AND(L71="Cash",UPPER(M71)&lt;&gt;"Y"),"CASH NO RECEIPT; ","")&amp;IF(AND(R71&lt;&gt;"",N(N71)&gt;0,TODAY()&gt;R71),"PROMISE MISSED; ","")&amp;IF(AND(N(N71)&gt;0,O71&lt;&gt;"",TODAY()&gt;=O71,Q71=""),"NO REMINDER; ",""),LEN(IF(AND(N(N71)&gt;0,G71&lt;&gt;"",TODAY()&gt;G71),"PAST DUE; ","")&amp;IF(AND(N(I71)&gt;0,P71&lt;&gt;"",N(I71)&gt;N(P71)),"FEE OVER LIMIT; ","")&amp;IF(AND(N(I71)&gt;0,K71&lt;&gt;"",O71&lt;&gt;"",N(J71)&gt;=N(F71),K71&lt;O71),"FEE TOO EARLY; ","")&amp;IF(AND(N(I71)&gt;0,UPPER(H71)&lt;&gt;"Y"),"FEE NOT IN LEASE; ","")&amp;IF(AND(L71="Cash",UPPER(M71)&lt;&gt;"Y"),"CASH NO RECEIPT; ","")&amp;IF(AND(R71&lt;&gt;"",N(N71)&gt;0,TODAY()&gt;R71),"PROMISE MISSED; ","")&amp;IF(AND(N(N71)&gt;0,O71&lt;&gt;"",TODAY()&gt;=O71,Q71=""),"NO REMINDER; ",""))-2)))</f>
        <v/>
      </c>
    </row>
    <row r="72">
      <c r="A72" s="7" t="n"/>
      <c r="F72" s="8" t="n"/>
      <c r="G72" s="9" t="n"/>
      <c r="I72" s="8" t="n"/>
      <c r="J72" s="8" t="n"/>
      <c r="K72" s="9" t="n"/>
      <c r="N72" s="8">
        <f>IF(OR(C72="",F72=""),"",N(F72)+N(I72)-N(J72))</f>
        <v/>
      </c>
      <c r="O72" s="9">
        <f>IF(G72="","",G72+MAX('Settings'!$B$2,2)+1)</f>
        <v/>
      </c>
      <c r="P72" s="8">
        <f>IF(F72="","",ROUND(F72*IF(N(E72)&gt;4,'Settings'!$B$4,'Settings'!$B$3),2))</f>
        <v/>
      </c>
      <c r="Q72" s="9" t="n"/>
      <c r="R72" s="9" t="n"/>
      <c r="S72">
        <f>IF(N72="","",IF(N72&lt;=0,"PAID",IF(N(J72)&gt;0,"PARTIAL",IF(AND(G72&lt;&gt;"",TODAY()&lt;=G72),"NOT DUE YET","UNPAID"))))</f>
        <v/>
      </c>
      <c r="T72">
        <f>IF(N72="","",IF(IF(AND(N(N72)&gt;0,G72&lt;&gt;"",TODAY()&gt;G72),"PAST DUE; ","")&amp;IF(AND(N(I72)&gt;0,P72&lt;&gt;"",N(I72)&gt;N(P72)),"FEE OVER LIMIT; ","")&amp;IF(AND(N(I72)&gt;0,K72&lt;&gt;"",O72&lt;&gt;"",N(J72)&gt;=N(F72),K72&lt;O72),"FEE TOO EARLY; ","")&amp;IF(AND(N(I72)&gt;0,UPPER(H72)&lt;&gt;"Y"),"FEE NOT IN LEASE; ","")&amp;IF(AND(L72="Cash",UPPER(M72)&lt;&gt;"Y"),"CASH NO RECEIPT; ","")&amp;IF(AND(R72&lt;&gt;"",N(N72)&gt;0,TODAY()&gt;R72),"PROMISE MISSED; ","")&amp;IF(AND(N(N72)&gt;0,O72&lt;&gt;"",TODAY()&gt;=O72,Q72=""),"NO REMINDER; ","")="","",LEFT(IF(AND(N(N72)&gt;0,G72&lt;&gt;"",TODAY()&gt;G72),"PAST DUE; ","")&amp;IF(AND(N(I72)&gt;0,P72&lt;&gt;"",N(I72)&gt;N(P72)),"FEE OVER LIMIT; ","")&amp;IF(AND(N(I72)&gt;0,K72&lt;&gt;"",O72&lt;&gt;"",N(J72)&gt;=N(F72),K72&lt;O72),"FEE TOO EARLY; ","")&amp;IF(AND(N(I72)&gt;0,UPPER(H72)&lt;&gt;"Y"),"FEE NOT IN LEASE; ","")&amp;IF(AND(L72="Cash",UPPER(M72)&lt;&gt;"Y"),"CASH NO RECEIPT; ","")&amp;IF(AND(R72&lt;&gt;"",N(N72)&gt;0,TODAY()&gt;R72),"PROMISE MISSED; ","")&amp;IF(AND(N(N72)&gt;0,O72&lt;&gt;"",TODAY()&gt;=O72,Q72=""),"NO REMINDER; ",""),LEN(IF(AND(N(N72)&gt;0,G72&lt;&gt;"",TODAY()&gt;G72),"PAST DUE; ","")&amp;IF(AND(N(I72)&gt;0,P72&lt;&gt;"",N(I72)&gt;N(P72)),"FEE OVER LIMIT; ","")&amp;IF(AND(N(I72)&gt;0,K72&lt;&gt;"",O72&lt;&gt;"",N(J72)&gt;=N(F72),K72&lt;O72),"FEE TOO EARLY; ","")&amp;IF(AND(N(I72)&gt;0,UPPER(H72)&lt;&gt;"Y"),"FEE NOT IN LEASE; ","")&amp;IF(AND(L72="Cash",UPPER(M72)&lt;&gt;"Y"),"CASH NO RECEIPT; ","")&amp;IF(AND(R72&lt;&gt;"",N(N72)&gt;0,TODAY()&gt;R72),"PROMISE MISSED; ","")&amp;IF(AND(N(N72)&gt;0,O72&lt;&gt;"",TODAY()&gt;=O72,Q72=""),"NO REMINDER; ",""))-2)))</f>
        <v/>
      </c>
    </row>
    <row r="73">
      <c r="A73" s="7" t="n"/>
      <c r="F73" s="8" t="n"/>
      <c r="G73" s="9" t="n"/>
      <c r="I73" s="8" t="n"/>
      <c r="J73" s="8" t="n"/>
      <c r="K73" s="9" t="n"/>
      <c r="N73" s="8">
        <f>IF(OR(C73="",F73=""),"",N(F73)+N(I73)-N(J73))</f>
        <v/>
      </c>
      <c r="O73" s="9">
        <f>IF(G73="","",G73+MAX('Settings'!$B$2,2)+1)</f>
        <v/>
      </c>
      <c r="P73" s="8">
        <f>IF(F73="","",ROUND(F73*IF(N(E73)&gt;4,'Settings'!$B$4,'Settings'!$B$3),2))</f>
        <v/>
      </c>
      <c r="Q73" s="9" t="n"/>
      <c r="R73" s="9" t="n"/>
      <c r="S73">
        <f>IF(N73="","",IF(N73&lt;=0,"PAID",IF(N(J73)&gt;0,"PARTIAL",IF(AND(G73&lt;&gt;"",TODAY()&lt;=G73),"NOT DUE YET","UNPAID"))))</f>
        <v/>
      </c>
      <c r="T73">
        <f>IF(N73="","",IF(IF(AND(N(N73)&gt;0,G73&lt;&gt;"",TODAY()&gt;G73),"PAST DUE; ","")&amp;IF(AND(N(I73)&gt;0,P73&lt;&gt;"",N(I73)&gt;N(P73)),"FEE OVER LIMIT; ","")&amp;IF(AND(N(I73)&gt;0,K73&lt;&gt;"",O73&lt;&gt;"",N(J73)&gt;=N(F73),K73&lt;O73),"FEE TOO EARLY; ","")&amp;IF(AND(N(I73)&gt;0,UPPER(H73)&lt;&gt;"Y"),"FEE NOT IN LEASE; ","")&amp;IF(AND(L73="Cash",UPPER(M73)&lt;&gt;"Y"),"CASH NO RECEIPT; ","")&amp;IF(AND(R73&lt;&gt;"",N(N73)&gt;0,TODAY()&gt;R73),"PROMISE MISSED; ","")&amp;IF(AND(N(N73)&gt;0,O73&lt;&gt;"",TODAY()&gt;=O73,Q73=""),"NO REMINDER; ","")="","",LEFT(IF(AND(N(N73)&gt;0,G73&lt;&gt;"",TODAY()&gt;G73),"PAST DUE; ","")&amp;IF(AND(N(I73)&gt;0,P73&lt;&gt;"",N(I73)&gt;N(P73)),"FEE OVER LIMIT; ","")&amp;IF(AND(N(I73)&gt;0,K73&lt;&gt;"",O73&lt;&gt;"",N(J73)&gt;=N(F73),K73&lt;O73),"FEE TOO EARLY; ","")&amp;IF(AND(N(I73)&gt;0,UPPER(H73)&lt;&gt;"Y"),"FEE NOT IN LEASE; ","")&amp;IF(AND(L73="Cash",UPPER(M73)&lt;&gt;"Y"),"CASH NO RECEIPT; ","")&amp;IF(AND(R73&lt;&gt;"",N(N73)&gt;0,TODAY()&gt;R73),"PROMISE MISSED; ","")&amp;IF(AND(N(N73)&gt;0,O73&lt;&gt;"",TODAY()&gt;=O73,Q73=""),"NO REMINDER; ",""),LEN(IF(AND(N(N73)&gt;0,G73&lt;&gt;"",TODAY()&gt;G73),"PAST DUE; ","")&amp;IF(AND(N(I73)&gt;0,P73&lt;&gt;"",N(I73)&gt;N(P73)),"FEE OVER LIMIT; ","")&amp;IF(AND(N(I73)&gt;0,K73&lt;&gt;"",O73&lt;&gt;"",N(J73)&gt;=N(F73),K73&lt;O73),"FEE TOO EARLY; ","")&amp;IF(AND(N(I73)&gt;0,UPPER(H73)&lt;&gt;"Y"),"FEE NOT IN LEASE; ","")&amp;IF(AND(L73="Cash",UPPER(M73)&lt;&gt;"Y"),"CASH NO RECEIPT; ","")&amp;IF(AND(R73&lt;&gt;"",N(N73)&gt;0,TODAY()&gt;R73),"PROMISE MISSED; ","")&amp;IF(AND(N(N73)&gt;0,O73&lt;&gt;"",TODAY()&gt;=O73,Q73=""),"NO REMINDER; ",""))-2)))</f>
        <v/>
      </c>
    </row>
    <row r="74">
      <c r="A74" s="7" t="n"/>
      <c r="F74" s="8" t="n"/>
      <c r="G74" s="9" t="n"/>
      <c r="I74" s="8" t="n"/>
      <c r="J74" s="8" t="n"/>
      <c r="K74" s="9" t="n"/>
      <c r="N74" s="8">
        <f>IF(OR(C74="",F74=""),"",N(F74)+N(I74)-N(J74))</f>
        <v/>
      </c>
      <c r="O74" s="9">
        <f>IF(G74="","",G74+MAX('Settings'!$B$2,2)+1)</f>
        <v/>
      </c>
      <c r="P74" s="8">
        <f>IF(F74="","",ROUND(F74*IF(N(E74)&gt;4,'Settings'!$B$4,'Settings'!$B$3),2))</f>
        <v/>
      </c>
      <c r="Q74" s="9" t="n"/>
      <c r="R74" s="9" t="n"/>
      <c r="S74">
        <f>IF(N74="","",IF(N74&lt;=0,"PAID",IF(N(J74)&gt;0,"PARTIAL",IF(AND(G74&lt;&gt;"",TODAY()&lt;=G74),"NOT DUE YET","UNPAID"))))</f>
        <v/>
      </c>
      <c r="T74">
        <f>IF(N74="","",IF(IF(AND(N(N74)&gt;0,G74&lt;&gt;"",TODAY()&gt;G74),"PAST DUE; ","")&amp;IF(AND(N(I74)&gt;0,P74&lt;&gt;"",N(I74)&gt;N(P74)),"FEE OVER LIMIT; ","")&amp;IF(AND(N(I74)&gt;0,K74&lt;&gt;"",O74&lt;&gt;"",N(J74)&gt;=N(F74),K74&lt;O74),"FEE TOO EARLY; ","")&amp;IF(AND(N(I74)&gt;0,UPPER(H74)&lt;&gt;"Y"),"FEE NOT IN LEASE; ","")&amp;IF(AND(L74="Cash",UPPER(M74)&lt;&gt;"Y"),"CASH NO RECEIPT; ","")&amp;IF(AND(R74&lt;&gt;"",N(N74)&gt;0,TODAY()&gt;R74),"PROMISE MISSED; ","")&amp;IF(AND(N(N74)&gt;0,O74&lt;&gt;"",TODAY()&gt;=O74,Q74=""),"NO REMINDER; ","")="","",LEFT(IF(AND(N(N74)&gt;0,G74&lt;&gt;"",TODAY()&gt;G74),"PAST DUE; ","")&amp;IF(AND(N(I74)&gt;0,P74&lt;&gt;"",N(I74)&gt;N(P74)),"FEE OVER LIMIT; ","")&amp;IF(AND(N(I74)&gt;0,K74&lt;&gt;"",O74&lt;&gt;"",N(J74)&gt;=N(F74),K74&lt;O74),"FEE TOO EARLY; ","")&amp;IF(AND(N(I74)&gt;0,UPPER(H74)&lt;&gt;"Y"),"FEE NOT IN LEASE; ","")&amp;IF(AND(L74="Cash",UPPER(M74)&lt;&gt;"Y"),"CASH NO RECEIPT; ","")&amp;IF(AND(R74&lt;&gt;"",N(N74)&gt;0,TODAY()&gt;R74),"PROMISE MISSED; ","")&amp;IF(AND(N(N74)&gt;0,O74&lt;&gt;"",TODAY()&gt;=O74,Q74=""),"NO REMINDER; ",""),LEN(IF(AND(N(N74)&gt;0,G74&lt;&gt;"",TODAY()&gt;G74),"PAST DUE; ","")&amp;IF(AND(N(I74)&gt;0,P74&lt;&gt;"",N(I74)&gt;N(P74)),"FEE OVER LIMIT; ","")&amp;IF(AND(N(I74)&gt;0,K74&lt;&gt;"",O74&lt;&gt;"",N(J74)&gt;=N(F74),K74&lt;O74),"FEE TOO EARLY; ","")&amp;IF(AND(N(I74)&gt;0,UPPER(H74)&lt;&gt;"Y"),"FEE NOT IN LEASE; ","")&amp;IF(AND(L74="Cash",UPPER(M74)&lt;&gt;"Y"),"CASH NO RECEIPT; ","")&amp;IF(AND(R74&lt;&gt;"",N(N74)&gt;0,TODAY()&gt;R74),"PROMISE MISSED; ","")&amp;IF(AND(N(N74)&gt;0,O74&lt;&gt;"",TODAY()&gt;=O74,Q74=""),"NO REMINDER; ",""))-2)))</f>
        <v/>
      </c>
    </row>
    <row r="75">
      <c r="A75" s="7" t="n"/>
      <c r="F75" s="8" t="n"/>
      <c r="G75" s="9" t="n"/>
      <c r="I75" s="8" t="n"/>
      <c r="J75" s="8" t="n"/>
      <c r="K75" s="9" t="n"/>
      <c r="N75" s="8">
        <f>IF(OR(C75="",F75=""),"",N(F75)+N(I75)-N(J75))</f>
        <v/>
      </c>
      <c r="O75" s="9">
        <f>IF(G75="","",G75+MAX('Settings'!$B$2,2)+1)</f>
        <v/>
      </c>
      <c r="P75" s="8">
        <f>IF(F75="","",ROUND(F75*IF(N(E75)&gt;4,'Settings'!$B$4,'Settings'!$B$3),2))</f>
        <v/>
      </c>
      <c r="Q75" s="9" t="n"/>
      <c r="R75" s="9" t="n"/>
      <c r="S75">
        <f>IF(N75="","",IF(N75&lt;=0,"PAID",IF(N(J75)&gt;0,"PARTIAL",IF(AND(G75&lt;&gt;"",TODAY()&lt;=G75),"NOT DUE YET","UNPAID"))))</f>
        <v/>
      </c>
      <c r="T75">
        <f>IF(N75="","",IF(IF(AND(N(N75)&gt;0,G75&lt;&gt;"",TODAY()&gt;G75),"PAST DUE; ","")&amp;IF(AND(N(I75)&gt;0,P75&lt;&gt;"",N(I75)&gt;N(P75)),"FEE OVER LIMIT; ","")&amp;IF(AND(N(I75)&gt;0,K75&lt;&gt;"",O75&lt;&gt;"",N(J75)&gt;=N(F75),K75&lt;O75),"FEE TOO EARLY; ","")&amp;IF(AND(N(I75)&gt;0,UPPER(H75)&lt;&gt;"Y"),"FEE NOT IN LEASE; ","")&amp;IF(AND(L75="Cash",UPPER(M75)&lt;&gt;"Y"),"CASH NO RECEIPT; ","")&amp;IF(AND(R75&lt;&gt;"",N(N75)&gt;0,TODAY()&gt;R75),"PROMISE MISSED; ","")&amp;IF(AND(N(N75)&gt;0,O75&lt;&gt;"",TODAY()&gt;=O75,Q75=""),"NO REMINDER; ","")="","",LEFT(IF(AND(N(N75)&gt;0,G75&lt;&gt;"",TODAY()&gt;G75),"PAST DUE; ","")&amp;IF(AND(N(I75)&gt;0,P75&lt;&gt;"",N(I75)&gt;N(P75)),"FEE OVER LIMIT; ","")&amp;IF(AND(N(I75)&gt;0,K75&lt;&gt;"",O75&lt;&gt;"",N(J75)&gt;=N(F75),K75&lt;O75),"FEE TOO EARLY; ","")&amp;IF(AND(N(I75)&gt;0,UPPER(H75)&lt;&gt;"Y"),"FEE NOT IN LEASE; ","")&amp;IF(AND(L75="Cash",UPPER(M75)&lt;&gt;"Y"),"CASH NO RECEIPT; ","")&amp;IF(AND(R75&lt;&gt;"",N(N75)&gt;0,TODAY()&gt;R75),"PROMISE MISSED; ","")&amp;IF(AND(N(N75)&gt;0,O75&lt;&gt;"",TODAY()&gt;=O75,Q75=""),"NO REMINDER; ",""),LEN(IF(AND(N(N75)&gt;0,G75&lt;&gt;"",TODAY()&gt;G75),"PAST DUE; ","")&amp;IF(AND(N(I75)&gt;0,P75&lt;&gt;"",N(I75)&gt;N(P75)),"FEE OVER LIMIT; ","")&amp;IF(AND(N(I75)&gt;0,K75&lt;&gt;"",O75&lt;&gt;"",N(J75)&gt;=N(F75),K75&lt;O75),"FEE TOO EARLY; ","")&amp;IF(AND(N(I75)&gt;0,UPPER(H75)&lt;&gt;"Y"),"FEE NOT IN LEASE; ","")&amp;IF(AND(L75="Cash",UPPER(M75)&lt;&gt;"Y"),"CASH NO RECEIPT; ","")&amp;IF(AND(R75&lt;&gt;"",N(N75)&gt;0,TODAY()&gt;R75),"PROMISE MISSED; ","")&amp;IF(AND(N(N75)&gt;0,O75&lt;&gt;"",TODAY()&gt;=O75,Q75=""),"NO REMINDER; ",""))-2)))</f>
        <v/>
      </c>
    </row>
    <row r="76">
      <c r="A76" s="7" t="n"/>
      <c r="F76" s="8" t="n"/>
      <c r="G76" s="9" t="n"/>
      <c r="I76" s="8" t="n"/>
      <c r="J76" s="8" t="n"/>
      <c r="K76" s="9" t="n"/>
      <c r="N76" s="8">
        <f>IF(OR(C76="",F76=""),"",N(F76)+N(I76)-N(J76))</f>
        <v/>
      </c>
      <c r="O76" s="9">
        <f>IF(G76="","",G76+MAX('Settings'!$B$2,2)+1)</f>
        <v/>
      </c>
      <c r="P76" s="8">
        <f>IF(F76="","",ROUND(F76*IF(N(E76)&gt;4,'Settings'!$B$4,'Settings'!$B$3),2))</f>
        <v/>
      </c>
      <c r="Q76" s="9" t="n"/>
      <c r="R76" s="9" t="n"/>
      <c r="S76">
        <f>IF(N76="","",IF(N76&lt;=0,"PAID",IF(N(J76)&gt;0,"PARTIAL",IF(AND(G76&lt;&gt;"",TODAY()&lt;=G76),"NOT DUE YET","UNPAID"))))</f>
        <v/>
      </c>
      <c r="T76">
        <f>IF(N76="","",IF(IF(AND(N(N76)&gt;0,G76&lt;&gt;"",TODAY()&gt;G76),"PAST DUE; ","")&amp;IF(AND(N(I76)&gt;0,P76&lt;&gt;"",N(I76)&gt;N(P76)),"FEE OVER LIMIT; ","")&amp;IF(AND(N(I76)&gt;0,K76&lt;&gt;"",O76&lt;&gt;"",N(J76)&gt;=N(F76),K76&lt;O76),"FEE TOO EARLY; ","")&amp;IF(AND(N(I76)&gt;0,UPPER(H76)&lt;&gt;"Y"),"FEE NOT IN LEASE; ","")&amp;IF(AND(L76="Cash",UPPER(M76)&lt;&gt;"Y"),"CASH NO RECEIPT; ","")&amp;IF(AND(R76&lt;&gt;"",N(N76)&gt;0,TODAY()&gt;R76),"PROMISE MISSED; ","")&amp;IF(AND(N(N76)&gt;0,O76&lt;&gt;"",TODAY()&gt;=O76,Q76=""),"NO REMINDER; ","")="","",LEFT(IF(AND(N(N76)&gt;0,G76&lt;&gt;"",TODAY()&gt;G76),"PAST DUE; ","")&amp;IF(AND(N(I76)&gt;0,P76&lt;&gt;"",N(I76)&gt;N(P76)),"FEE OVER LIMIT; ","")&amp;IF(AND(N(I76)&gt;0,K76&lt;&gt;"",O76&lt;&gt;"",N(J76)&gt;=N(F76),K76&lt;O76),"FEE TOO EARLY; ","")&amp;IF(AND(N(I76)&gt;0,UPPER(H76)&lt;&gt;"Y"),"FEE NOT IN LEASE; ","")&amp;IF(AND(L76="Cash",UPPER(M76)&lt;&gt;"Y"),"CASH NO RECEIPT; ","")&amp;IF(AND(R76&lt;&gt;"",N(N76)&gt;0,TODAY()&gt;R76),"PROMISE MISSED; ","")&amp;IF(AND(N(N76)&gt;0,O76&lt;&gt;"",TODAY()&gt;=O76,Q76=""),"NO REMINDER; ",""),LEN(IF(AND(N(N76)&gt;0,G76&lt;&gt;"",TODAY()&gt;G76),"PAST DUE; ","")&amp;IF(AND(N(I76)&gt;0,P76&lt;&gt;"",N(I76)&gt;N(P76)),"FEE OVER LIMIT; ","")&amp;IF(AND(N(I76)&gt;0,K76&lt;&gt;"",O76&lt;&gt;"",N(J76)&gt;=N(F76),K76&lt;O76),"FEE TOO EARLY; ","")&amp;IF(AND(N(I76)&gt;0,UPPER(H76)&lt;&gt;"Y"),"FEE NOT IN LEASE; ","")&amp;IF(AND(L76="Cash",UPPER(M76)&lt;&gt;"Y"),"CASH NO RECEIPT; ","")&amp;IF(AND(R76&lt;&gt;"",N(N76)&gt;0,TODAY()&gt;R76),"PROMISE MISSED; ","")&amp;IF(AND(N(N76)&gt;0,O76&lt;&gt;"",TODAY()&gt;=O76,Q76=""),"NO REMINDER; ",""))-2)))</f>
        <v/>
      </c>
    </row>
    <row r="77">
      <c r="A77" s="7" t="n"/>
      <c r="F77" s="8" t="n"/>
      <c r="G77" s="9" t="n"/>
      <c r="I77" s="8" t="n"/>
      <c r="J77" s="8" t="n"/>
      <c r="K77" s="9" t="n"/>
      <c r="N77" s="8">
        <f>IF(OR(C77="",F77=""),"",N(F77)+N(I77)-N(J77))</f>
        <v/>
      </c>
      <c r="O77" s="9">
        <f>IF(G77="","",G77+MAX('Settings'!$B$2,2)+1)</f>
        <v/>
      </c>
      <c r="P77" s="8">
        <f>IF(F77="","",ROUND(F77*IF(N(E77)&gt;4,'Settings'!$B$4,'Settings'!$B$3),2))</f>
        <v/>
      </c>
      <c r="Q77" s="9" t="n"/>
      <c r="R77" s="9" t="n"/>
      <c r="S77">
        <f>IF(N77="","",IF(N77&lt;=0,"PAID",IF(N(J77)&gt;0,"PARTIAL",IF(AND(G77&lt;&gt;"",TODAY()&lt;=G77),"NOT DUE YET","UNPAID"))))</f>
        <v/>
      </c>
      <c r="T77">
        <f>IF(N77="","",IF(IF(AND(N(N77)&gt;0,G77&lt;&gt;"",TODAY()&gt;G77),"PAST DUE; ","")&amp;IF(AND(N(I77)&gt;0,P77&lt;&gt;"",N(I77)&gt;N(P77)),"FEE OVER LIMIT; ","")&amp;IF(AND(N(I77)&gt;0,K77&lt;&gt;"",O77&lt;&gt;"",N(J77)&gt;=N(F77),K77&lt;O77),"FEE TOO EARLY; ","")&amp;IF(AND(N(I77)&gt;0,UPPER(H77)&lt;&gt;"Y"),"FEE NOT IN LEASE; ","")&amp;IF(AND(L77="Cash",UPPER(M77)&lt;&gt;"Y"),"CASH NO RECEIPT; ","")&amp;IF(AND(R77&lt;&gt;"",N(N77)&gt;0,TODAY()&gt;R77),"PROMISE MISSED; ","")&amp;IF(AND(N(N77)&gt;0,O77&lt;&gt;"",TODAY()&gt;=O77,Q77=""),"NO REMINDER; ","")="","",LEFT(IF(AND(N(N77)&gt;0,G77&lt;&gt;"",TODAY()&gt;G77),"PAST DUE; ","")&amp;IF(AND(N(I77)&gt;0,P77&lt;&gt;"",N(I77)&gt;N(P77)),"FEE OVER LIMIT; ","")&amp;IF(AND(N(I77)&gt;0,K77&lt;&gt;"",O77&lt;&gt;"",N(J77)&gt;=N(F77),K77&lt;O77),"FEE TOO EARLY; ","")&amp;IF(AND(N(I77)&gt;0,UPPER(H77)&lt;&gt;"Y"),"FEE NOT IN LEASE; ","")&amp;IF(AND(L77="Cash",UPPER(M77)&lt;&gt;"Y"),"CASH NO RECEIPT; ","")&amp;IF(AND(R77&lt;&gt;"",N(N77)&gt;0,TODAY()&gt;R77),"PROMISE MISSED; ","")&amp;IF(AND(N(N77)&gt;0,O77&lt;&gt;"",TODAY()&gt;=O77,Q77=""),"NO REMINDER; ",""),LEN(IF(AND(N(N77)&gt;0,G77&lt;&gt;"",TODAY()&gt;G77),"PAST DUE; ","")&amp;IF(AND(N(I77)&gt;0,P77&lt;&gt;"",N(I77)&gt;N(P77)),"FEE OVER LIMIT; ","")&amp;IF(AND(N(I77)&gt;0,K77&lt;&gt;"",O77&lt;&gt;"",N(J77)&gt;=N(F77),K77&lt;O77),"FEE TOO EARLY; ","")&amp;IF(AND(N(I77)&gt;0,UPPER(H77)&lt;&gt;"Y"),"FEE NOT IN LEASE; ","")&amp;IF(AND(L77="Cash",UPPER(M77)&lt;&gt;"Y"),"CASH NO RECEIPT; ","")&amp;IF(AND(R77&lt;&gt;"",N(N77)&gt;0,TODAY()&gt;R77),"PROMISE MISSED; ","")&amp;IF(AND(N(N77)&gt;0,O77&lt;&gt;"",TODAY()&gt;=O77,Q77=""),"NO REMINDER; ",""))-2)))</f>
        <v/>
      </c>
    </row>
    <row r="78">
      <c r="A78" s="7" t="n"/>
      <c r="F78" s="8" t="n"/>
      <c r="G78" s="9" t="n"/>
      <c r="I78" s="8" t="n"/>
      <c r="J78" s="8" t="n"/>
      <c r="K78" s="9" t="n"/>
      <c r="N78" s="8">
        <f>IF(OR(C78="",F78=""),"",N(F78)+N(I78)-N(J78))</f>
        <v/>
      </c>
      <c r="O78" s="9">
        <f>IF(G78="","",G78+MAX('Settings'!$B$2,2)+1)</f>
        <v/>
      </c>
      <c r="P78" s="8">
        <f>IF(F78="","",ROUND(F78*IF(N(E78)&gt;4,'Settings'!$B$4,'Settings'!$B$3),2))</f>
        <v/>
      </c>
      <c r="Q78" s="9" t="n"/>
      <c r="R78" s="9" t="n"/>
      <c r="S78">
        <f>IF(N78="","",IF(N78&lt;=0,"PAID",IF(N(J78)&gt;0,"PARTIAL",IF(AND(G78&lt;&gt;"",TODAY()&lt;=G78),"NOT DUE YET","UNPAID"))))</f>
        <v/>
      </c>
      <c r="T78">
        <f>IF(N78="","",IF(IF(AND(N(N78)&gt;0,G78&lt;&gt;"",TODAY()&gt;G78),"PAST DUE; ","")&amp;IF(AND(N(I78)&gt;0,P78&lt;&gt;"",N(I78)&gt;N(P78)),"FEE OVER LIMIT; ","")&amp;IF(AND(N(I78)&gt;0,K78&lt;&gt;"",O78&lt;&gt;"",N(J78)&gt;=N(F78),K78&lt;O78),"FEE TOO EARLY; ","")&amp;IF(AND(N(I78)&gt;0,UPPER(H78)&lt;&gt;"Y"),"FEE NOT IN LEASE; ","")&amp;IF(AND(L78="Cash",UPPER(M78)&lt;&gt;"Y"),"CASH NO RECEIPT; ","")&amp;IF(AND(R78&lt;&gt;"",N(N78)&gt;0,TODAY()&gt;R78),"PROMISE MISSED; ","")&amp;IF(AND(N(N78)&gt;0,O78&lt;&gt;"",TODAY()&gt;=O78,Q78=""),"NO REMINDER; ","")="","",LEFT(IF(AND(N(N78)&gt;0,G78&lt;&gt;"",TODAY()&gt;G78),"PAST DUE; ","")&amp;IF(AND(N(I78)&gt;0,P78&lt;&gt;"",N(I78)&gt;N(P78)),"FEE OVER LIMIT; ","")&amp;IF(AND(N(I78)&gt;0,K78&lt;&gt;"",O78&lt;&gt;"",N(J78)&gt;=N(F78),K78&lt;O78),"FEE TOO EARLY; ","")&amp;IF(AND(N(I78)&gt;0,UPPER(H78)&lt;&gt;"Y"),"FEE NOT IN LEASE; ","")&amp;IF(AND(L78="Cash",UPPER(M78)&lt;&gt;"Y"),"CASH NO RECEIPT; ","")&amp;IF(AND(R78&lt;&gt;"",N(N78)&gt;0,TODAY()&gt;R78),"PROMISE MISSED; ","")&amp;IF(AND(N(N78)&gt;0,O78&lt;&gt;"",TODAY()&gt;=O78,Q78=""),"NO REMINDER; ",""),LEN(IF(AND(N(N78)&gt;0,G78&lt;&gt;"",TODAY()&gt;G78),"PAST DUE; ","")&amp;IF(AND(N(I78)&gt;0,P78&lt;&gt;"",N(I78)&gt;N(P78)),"FEE OVER LIMIT; ","")&amp;IF(AND(N(I78)&gt;0,K78&lt;&gt;"",O78&lt;&gt;"",N(J78)&gt;=N(F78),K78&lt;O78),"FEE TOO EARLY; ","")&amp;IF(AND(N(I78)&gt;0,UPPER(H78)&lt;&gt;"Y"),"FEE NOT IN LEASE; ","")&amp;IF(AND(L78="Cash",UPPER(M78)&lt;&gt;"Y"),"CASH NO RECEIPT; ","")&amp;IF(AND(R78&lt;&gt;"",N(N78)&gt;0,TODAY()&gt;R78),"PROMISE MISSED; ","")&amp;IF(AND(N(N78)&gt;0,O78&lt;&gt;"",TODAY()&gt;=O78,Q78=""),"NO REMINDER; ",""))-2)))</f>
        <v/>
      </c>
    </row>
    <row r="79">
      <c r="A79" s="7" t="n"/>
      <c r="F79" s="8" t="n"/>
      <c r="G79" s="9" t="n"/>
      <c r="I79" s="8" t="n"/>
      <c r="J79" s="8" t="n"/>
      <c r="K79" s="9" t="n"/>
      <c r="N79" s="8">
        <f>IF(OR(C79="",F79=""),"",N(F79)+N(I79)-N(J79))</f>
        <v/>
      </c>
      <c r="O79" s="9">
        <f>IF(G79="","",G79+MAX('Settings'!$B$2,2)+1)</f>
        <v/>
      </c>
      <c r="P79" s="8">
        <f>IF(F79="","",ROUND(F79*IF(N(E79)&gt;4,'Settings'!$B$4,'Settings'!$B$3),2))</f>
        <v/>
      </c>
      <c r="Q79" s="9" t="n"/>
      <c r="R79" s="9" t="n"/>
      <c r="S79">
        <f>IF(N79="","",IF(N79&lt;=0,"PAID",IF(N(J79)&gt;0,"PARTIAL",IF(AND(G79&lt;&gt;"",TODAY()&lt;=G79),"NOT DUE YET","UNPAID"))))</f>
        <v/>
      </c>
      <c r="T79">
        <f>IF(N79="","",IF(IF(AND(N(N79)&gt;0,G79&lt;&gt;"",TODAY()&gt;G79),"PAST DUE; ","")&amp;IF(AND(N(I79)&gt;0,P79&lt;&gt;"",N(I79)&gt;N(P79)),"FEE OVER LIMIT; ","")&amp;IF(AND(N(I79)&gt;0,K79&lt;&gt;"",O79&lt;&gt;"",N(J79)&gt;=N(F79),K79&lt;O79),"FEE TOO EARLY; ","")&amp;IF(AND(N(I79)&gt;0,UPPER(H79)&lt;&gt;"Y"),"FEE NOT IN LEASE; ","")&amp;IF(AND(L79="Cash",UPPER(M79)&lt;&gt;"Y"),"CASH NO RECEIPT; ","")&amp;IF(AND(R79&lt;&gt;"",N(N79)&gt;0,TODAY()&gt;R79),"PROMISE MISSED; ","")&amp;IF(AND(N(N79)&gt;0,O79&lt;&gt;"",TODAY()&gt;=O79,Q79=""),"NO REMINDER; ","")="","",LEFT(IF(AND(N(N79)&gt;0,G79&lt;&gt;"",TODAY()&gt;G79),"PAST DUE; ","")&amp;IF(AND(N(I79)&gt;0,P79&lt;&gt;"",N(I79)&gt;N(P79)),"FEE OVER LIMIT; ","")&amp;IF(AND(N(I79)&gt;0,K79&lt;&gt;"",O79&lt;&gt;"",N(J79)&gt;=N(F79),K79&lt;O79),"FEE TOO EARLY; ","")&amp;IF(AND(N(I79)&gt;0,UPPER(H79)&lt;&gt;"Y"),"FEE NOT IN LEASE; ","")&amp;IF(AND(L79="Cash",UPPER(M79)&lt;&gt;"Y"),"CASH NO RECEIPT; ","")&amp;IF(AND(R79&lt;&gt;"",N(N79)&gt;0,TODAY()&gt;R79),"PROMISE MISSED; ","")&amp;IF(AND(N(N79)&gt;0,O79&lt;&gt;"",TODAY()&gt;=O79,Q79=""),"NO REMINDER; ",""),LEN(IF(AND(N(N79)&gt;0,G79&lt;&gt;"",TODAY()&gt;G79),"PAST DUE; ","")&amp;IF(AND(N(I79)&gt;0,P79&lt;&gt;"",N(I79)&gt;N(P79)),"FEE OVER LIMIT; ","")&amp;IF(AND(N(I79)&gt;0,K79&lt;&gt;"",O79&lt;&gt;"",N(J79)&gt;=N(F79),K79&lt;O79),"FEE TOO EARLY; ","")&amp;IF(AND(N(I79)&gt;0,UPPER(H79)&lt;&gt;"Y"),"FEE NOT IN LEASE; ","")&amp;IF(AND(L79="Cash",UPPER(M79)&lt;&gt;"Y"),"CASH NO RECEIPT; ","")&amp;IF(AND(R79&lt;&gt;"",N(N79)&gt;0,TODAY()&gt;R79),"PROMISE MISSED; ","")&amp;IF(AND(N(N79)&gt;0,O79&lt;&gt;"",TODAY()&gt;=O79,Q79=""),"NO REMINDER; ",""))-2)))</f>
        <v/>
      </c>
    </row>
    <row r="80">
      <c r="A80" s="7" t="n"/>
      <c r="F80" s="8" t="n"/>
      <c r="G80" s="9" t="n"/>
      <c r="I80" s="8" t="n"/>
      <c r="J80" s="8" t="n"/>
      <c r="K80" s="9" t="n"/>
      <c r="N80" s="8">
        <f>IF(OR(C80="",F80=""),"",N(F80)+N(I80)-N(J80))</f>
        <v/>
      </c>
      <c r="O80" s="9">
        <f>IF(G80="","",G80+MAX('Settings'!$B$2,2)+1)</f>
        <v/>
      </c>
      <c r="P80" s="8">
        <f>IF(F80="","",ROUND(F80*IF(N(E80)&gt;4,'Settings'!$B$4,'Settings'!$B$3),2))</f>
        <v/>
      </c>
      <c r="Q80" s="9" t="n"/>
      <c r="R80" s="9" t="n"/>
      <c r="S80">
        <f>IF(N80="","",IF(N80&lt;=0,"PAID",IF(N(J80)&gt;0,"PARTIAL",IF(AND(G80&lt;&gt;"",TODAY()&lt;=G80),"NOT DUE YET","UNPAID"))))</f>
        <v/>
      </c>
      <c r="T80">
        <f>IF(N80="","",IF(IF(AND(N(N80)&gt;0,G80&lt;&gt;"",TODAY()&gt;G80),"PAST DUE; ","")&amp;IF(AND(N(I80)&gt;0,P80&lt;&gt;"",N(I80)&gt;N(P80)),"FEE OVER LIMIT; ","")&amp;IF(AND(N(I80)&gt;0,K80&lt;&gt;"",O80&lt;&gt;"",N(J80)&gt;=N(F80),K80&lt;O80),"FEE TOO EARLY; ","")&amp;IF(AND(N(I80)&gt;0,UPPER(H80)&lt;&gt;"Y"),"FEE NOT IN LEASE; ","")&amp;IF(AND(L80="Cash",UPPER(M80)&lt;&gt;"Y"),"CASH NO RECEIPT; ","")&amp;IF(AND(R80&lt;&gt;"",N(N80)&gt;0,TODAY()&gt;R80),"PROMISE MISSED; ","")&amp;IF(AND(N(N80)&gt;0,O80&lt;&gt;"",TODAY()&gt;=O80,Q80=""),"NO REMINDER; ","")="","",LEFT(IF(AND(N(N80)&gt;0,G80&lt;&gt;"",TODAY()&gt;G80),"PAST DUE; ","")&amp;IF(AND(N(I80)&gt;0,P80&lt;&gt;"",N(I80)&gt;N(P80)),"FEE OVER LIMIT; ","")&amp;IF(AND(N(I80)&gt;0,K80&lt;&gt;"",O80&lt;&gt;"",N(J80)&gt;=N(F80),K80&lt;O80),"FEE TOO EARLY; ","")&amp;IF(AND(N(I80)&gt;0,UPPER(H80)&lt;&gt;"Y"),"FEE NOT IN LEASE; ","")&amp;IF(AND(L80="Cash",UPPER(M80)&lt;&gt;"Y"),"CASH NO RECEIPT; ","")&amp;IF(AND(R80&lt;&gt;"",N(N80)&gt;0,TODAY()&gt;R80),"PROMISE MISSED; ","")&amp;IF(AND(N(N80)&gt;0,O80&lt;&gt;"",TODAY()&gt;=O80,Q80=""),"NO REMINDER; ",""),LEN(IF(AND(N(N80)&gt;0,G80&lt;&gt;"",TODAY()&gt;G80),"PAST DUE; ","")&amp;IF(AND(N(I80)&gt;0,P80&lt;&gt;"",N(I80)&gt;N(P80)),"FEE OVER LIMIT; ","")&amp;IF(AND(N(I80)&gt;0,K80&lt;&gt;"",O80&lt;&gt;"",N(J80)&gt;=N(F80),K80&lt;O80),"FEE TOO EARLY; ","")&amp;IF(AND(N(I80)&gt;0,UPPER(H80)&lt;&gt;"Y"),"FEE NOT IN LEASE; ","")&amp;IF(AND(L80="Cash",UPPER(M80)&lt;&gt;"Y"),"CASH NO RECEIPT; ","")&amp;IF(AND(R80&lt;&gt;"",N(N80)&gt;0,TODAY()&gt;R80),"PROMISE MISSED; ","")&amp;IF(AND(N(N80)&gt;0,O80&lt;&gt;"",TODAY()&gt;=O80,Q80=""),"NO REMINDER; ",""))-2)))</f>
        <v/>
      </c>
    </row>
    <row r="81">
      <c r="A81" s="7" t="n"/>
      <c r="F81" s="8" t="n"/>
      <c r="G81" s="9" t="n"/>
      <c r="I81" s="8" t="n"/>
      <c r="J81" s="8" t="n"/>
      <c r="K81" s="9" t="n"/>
      <c r="N81" s="8">
        <f>IF(OR(C81="",F81=""),"",N(F81)+N(I81)-N(J81))</f>
        <v/>
      </c>
      <c r="O81" s="9">
        <f>IF(G81="","",G81+MAX('Settings'!$B$2,2)+1)</f>
        <v/>
      </c>
      <c r="P81" s="8">
        <f>IF(F81="","",ROUND(F81*IF(N(E81)&gt;4,'Settings'!$B$4,'Settings'!$B$3),2))</f>
        <v/>
      </c>
      <c r="Q81" s="9" t="n"/>
      <c r="R81" s="9" t="n"/>
      <c r="S81">
        <f>IF(N81="","",IF(N81&lt;=0,"PAID",IF(N(J81)&gt;0,"PARTIAL",IF(AND(G81&lt;&gt;"",TODAY()&lt;=G81),"NOT DUE YET","UNPAID"))))</f>
        <v/>
      </c>
      <c r="T81">
        <f>IF(N81="","",IF(IF(AND(N(N81)&gt;0,G81&lt;&gt;"",TODAY()&gt;G81),"PAST DUE; ","")&amp;IF(AND(N(I81)&gt;0,P81&lt;&gt;"",N(I81)&gt;N(P81)),"FEE OVER LIMIT; ","")&amp;IF(AND(N(I81)&gt;0,K81&lt;&gt;"",O81&lt;&gt;"",N(J81)&gt;=N(F81),K81&lt;O81),"FEE TOO EARLY; ","")&amp;IF(AND(N(I81)&gt;0,UPPER(H81)&lt;&gt;"Y"),"FEE NOT IN LEASE; ","")&amp;IF(AND(L81="Cash",UPPER(M81)&lt;&gt;"Y"),"CASH NO RECEIPT; ","")&amp;IF(AND(R81&lt;&gt;"",N(N81)&gt;0,TODAY()&gt;R81),"PROMISE MISSED; ","")&amp;IF(AND(N(N81)&gt;0,O81&lt;&gt;"",TODAY()&gt;=O81,Q81=""),"NO REMINDER; ","")="","",LEFT(IF(AND(N(N81)&gt;0,G81&lt;&gt;"",TODAY()&gt;G81),"PAST DUE; ","")&amp;IF(AND(N(I81)&gt;0,P81&lt;&gt;"",N(I81)&gt;N(P81)),"FEE OVER LIMIT; ","")&amp;IF(AND(N(I81)&gt;0,K81&lt;&gt;"",O81&lt;&gt;"",N(J81)&gt;=N(F81),K81&lt;O81),"FEE TOO EARLY; ","")&amp;IF(AND(N(I81)&gt;0,UPPER(H81)&lt;&gt;"Y"),"FEE NOT IN LEASE; ","")&amp;IF(AND(L81="Cash",UPPER(M81)&lt;&gt;"Y"),"CASH NO RECEIPT; ","")&amp;IF(AND(R81&lt;&gt;"",N(N81)&gt;0,TODAY()&gt;R81),"PROMISE MISSED; ","")&amp;IF(AND(N(N81)&gt;0,O81&lt;&gt;"",TODAY()&gt;=O81,Q81=""),"NO REMINDER; ",""),LEN(IF(AND(N(N81)&gt;0,G81&lt;&gt;"",TODAY()&gt;G81),"PAST DUE; ","")&amp;IF(AND(N(I81)&gt;0,P81&lt;&gt;"",N(I81)&gt;N(P81)),"FEE OVER LIMIT; ","")&amp;IF(AND(N(I81)&gt;0,K81&lt;&gt;"",O81&lt;&gt;"",N(J81)&gt;=N(F81),K81&lt;O81),"FEE TOO EARLY; ","")&amp;IF(AND(N(I81)&gt;0,UPPER(H81)&lt;&gt;"Y"),"FEE NOT IN LEASE; ","")&amp;IF(AND(L81="Cash",UPPER(M81)&lt;&gt;"Y"),"CASH NO RECEIPT; ","")&amp;IF(AND(R81&lt;&gt;"",N(N81)&gt;0,TODAY()&gt;R81),"PROMISE MISSED; ","")&amp;IF(AND(N(N81)&gt;0,O81&lt;&gt;"",TODAY()&gt;=O81,Q81=""),"NO REMINDER; ",""))-2)))</f>
        <v/>
      </c>
    </row>
    <row r="82">
      <c r="A82" s="7" t="n"/>
      <c r="F82" s="8" t="n"/>
      <c r="G82" s="9" t="n"/>
      <c r="I82" s="8" t="n"/>
      <c r="J82" s="8" t="n"/>
      <c r="K82" s="9" t="n"/>
      <c r="N82" s="8">
        <f>IF(OR(C82="",F82=""),"",N(F82)+N(I82)-N(J82))</f>
        <v/>
      </c>
      <c r="O82" s="9">
        <f>IF(G82="","",G82+MAX('Settings'!$B$2,2)+1)</f>
        <v/>
      </c>
      <c r="P82" s="8">
        <f>IF(F82="","",ROUND(F82*IF(N(E82)&gt;4,'Settings'!$B$4,'Settings'!$B$3),2))</f>
        <v/>
      </c>
      <c r="Q82" s="9" t="n"/>
      <c r="R82" s="9" t="n"/>
      <c r="S82">
        <f>IF(N82="","",IF(N82&lt;=0,"PAID",IF(N(J82)&gt;0,"PARTIAL",IF(AND(G82&lt;&gt;"",TODAY()&lt;=G82),"NOT DUE YET","UNPAID"))))</f>
        <v/>
      </c>
      <c r="T82">
        <f>IF(N82="","",IF(IF(AND(N(N82)&gt;0,G82&lt;&gt;"",TODAY()&gt;G82),"PAST DUE; ","")&amp;IF(AND(N(I82)&gt;0,P82&lt;&gt;"",N(I82)&gt;N(P82)),"FEE OVER LIMIT; ","")&amp;IF(AND(N(I82)&gt;0,K82&lt;&gt;"",O82&lt;&gt;"",N(J82)&gt;=N(F82),K82&lt;O82),"FEE TOO EARLY; ","")&amp;IF(AND(N(I82)&gt;0,UPPER(H82)&lt;&gt;"Y"),"FEE NOT IN LEASE; ","")&amp;IF(AND(L82="Cash",UPPER(M82)&lt;&gt;"Y"),"CASH NO RECEIPT; ","")&amp;IF(AND(R82&lt;&gt;"",N(N82)&gt;0,TODAY()&gt;R82),"PROMISE MISSED; ","")&amp;IF(AND(N(N82)&gt;0,O82&lt;&gt;"",TODAY()&gt;=O82,Q82=""),"NO REMINDER; ","")="","",LEFT(IF(AND(N(N82)&gt;0,G82&lt;&gt;"",TODAY()&gt;G82),"PAST DUE; ","")&amp;IF(AND(N(I82)&gt;0,P82&lt;&gt;"",N(I82)&gt;N(P82)),"FEE OVER LIMIT; ","")&amp;IF(AND(N(I82)&gt;0,K82&lt;&gt;"",O82&lt;&gt;"",N(J82)&gt;=N(F82),K82&lt;O82),"FEE TOO EARLY; ","")&amp;IF(AND(N(I82)&gt;0,UPPER(H82)&lt;&gt;"Y"),"FEE NOT IN LEASE; ","")&amp;IF(AND(L82="Cash",UPPER(M82)&lt;&gt;"Y"),"CASH NO RECEIPT; ","")&amp;IF(AND(R82&lt;&gt;"",N(N82)&gt;0,TODAY()&gt;R82),"PROMISE MISSED; ","")&amp;IF(AND(N(N82)&gt;0,O82&lt;&gt;"",TODAY()&gt;=O82,Q82=""),"NO REMINDER; ",""),LEN(IF(AND(N(N82)&gt;0,G82&lt;&gt;"",TODAY()&gt;G82),"PAST DUE; ","")&amp;IF(AND(N(I82)&gt;0,P82&lt;&gt;"",N(I82)&gt;N(P82)),"FEE OVER LIMIT; ","")&amp;IF(AND(N(I82)&gt;0,K82&lt;&gt;"",O82&lt;&gt;"",N(J82)&gt;=N(F82),K82&lt;O82),"FEE TOO EARLY; ","")&amp;IF(AND(N(I82)&gt;0,UPPER(H82)&lt;&gt;"Y"),"FEE NOT IN LEASE; ","")&amp;IF(AND(L82="Cash",UPPER(M82)&lt;&gt;"Y"),"CASH NO RECEIPT; ","")&amp;IF(AND(R82&lt;&gt;"",N(N82)&gt;0,TODAY()&gt;R82),"PROMISE MISSED; ","")&amp;IF(AND(N(N82)&gt;0,O82&lt;&gt;"",TODAY()&gt;=O82,Q82=""),"NO REMINDER; ",""))-2)))</f>
        <v/>
      </c>
    </row>
    <row r="83">
      <c r="A83" s="7" t="n"/>
      <c r="F83" s="8" t="n"/>
      <c r="G83" s="9" t="n"/>
      <c r="I83" s="8" t="n"/>
      <c r="J83" s="8" t="n"/>
      <c r="K83" s="9" t="n"/>
      <c r="N83" s="8">
        <f>IF(OR(C83="",F83=""),"",N(F83)+N(I83)-N(J83))</f>
        <v/>
      </c>
      <c r="O83" s="9">
        <f>IF(G83="","",G83+MAX('Settings'!$B$2,2)+1)</f>
        <v/>
      </c>
      <c r="P83" s="8">
        <f>IF(F83="","",ROUND(F83*IF(N(E83)&gt;4,'Settings'!$B$4,'Settings'!$B$3),2))</f>
        <v/>
      </c>
      <c r="Q83" s="9" t="n"/>
      <c r="R83" s="9" t="n"/>
      <c r="S83">
        <f>IF(N83="","",IF(N83&lt;=0,"PAID",IF(N(J83)&gt;0,"PARTIAL",IF(AND(G83&lt;&gt;"",TODAY()&lt;=G83),"NOT DUE YET","UNPAID"))))</f>
        <v/>
      </c>
      <c r="T83">
        <f>IF(N83="","",IF(IF(AND(N(N83)&gt;0,G83&lt;&gt;"",TODAY()&gt;G83),"PAST DUE; ","")&amp;IF(AND(N(I83)&gt;0,P83&lt;&gt;"",N(I83)&gt;N(P83)),"FEE OVER LIMIT; ","")&amp;IF(AND(N(I83)&gt;0,K83&lt;&gt;"",O83&lt;&gt;"",N(J83)&gt;=N(F83),K83&lt;O83),"FEE TOO EARLY; ","")&amp;IF(AND(N(I83)&gt;0,UPPER(H83)&lt;&gt;"Y"),"FEE NOT IN LEASE; ","")&amp;IF(AND(L83="Cash",UPPER(M83)&lt;&gt;"Y"),"CASH NO RECEIPT; ","")&amp;IF(AND(R83&lt;&gt;"",N(N83)&gt;0,TODAY()&gt;R83),"PROMISE MISSED; ","")&amp;IF(AND(N(N83)&gt;0,O83&lt;&gt;"",TODAY()&gt;=O83,Q83=""),"NO REMINDER; ","")="","",LEFT(IF(AND(N(N83)&gt;0,G83&lt;&gt;"",TODAY()&gt;G83),"PAST DUE; ","")&amp;IF(AND(N(I83)&gt;0,P83&lt;&gt;"",N(I83)&gt;N(P83)),"FEE OVER LIMIT; ","")&amp;IF(AND(N(I83)&gt;0,K83&lt;&gt;"",O83&lt;&gt;"",N(J83)&gt;=N(F83),K83&lt;O83),"FEE TOO EARLY; ","")&amp;IF(AND(N(I83)&gt;0,UPPER(H83)&lt;&gt;"Y"),"FEE NOT IN LEASE; ","")&amp;IF(AND(L83="Cash",UPPER(M83)&lt;&gt;"Y"),"CASH NO RECEIPT; ","")&amp;IF(AND(R83&lt;&gt;"",N(N83)&gt;0,TODAY()&gt;R83),"PROMISE MISSED; ","")&amp;IF(AND(N(N83)&gt;0,O83&lt;&gt;"",TODAY()&gt;=O83,Q83=""),"NO REMINDER; ",""),LEN(IF(AND(N(N83)&gt;0,G83&lt;&gt;"",TODAY()&gt;G83),"PAST DUE; ","")&amp;IF(AND(N(I83)&gt;0,P83&lt;&gt;"",N(I83)&gt;N(P83)),"FEE OVER LIMIT; ","")&amp;IF(AND(N(I83)&gt;0,K83&lt;&gt;"",O83&lt;&gt;"",N(J83)&gt;=N(F83),K83&lt;O83),"FEE TOO EARLY; ","")&amp;IF(AND(N(I83)&gt;0,UPPER(H83)&lt;&gt;"Y"),"FEE NOT IN LEASE; ","")&amp;IF(AND(L83="Cash",UPPER(M83)&lt;&gt;"Y"),"CASH NO RECEIPT; ","")&amp;IF(AND(R83&lt;&gt;"",N(N83)&gt;0,TODAY()&gt;R83),"PROMISE MISSED; ","")&amp;IF(AND(N(N83)&gt;0,O83&lt;&gt;"",TODAY()&gt;=O83,Q83=""),"NO REMINDER; ",""))-2)))</f>
        <v/>
      </c>
    </row>
    <row r="84">
      <c r="A84" s="7" t="n"/>
      <c r="F84" s="8" t="n"/>
      <c r="G84" s="9" t="n"/>
      <c r="I84" s="8" t="n"/>
      <c r="J84" s="8" t="n"/>
      <c r="K84" s="9" t="n"/>
      <c r="N84" s="8">
        <f>IF(OR(C84="",F84=""),"",N(F84)+N(I84)-N(J84))</f>
        <v/>
      </c>
      <c r="O84" s="9">
        <f>IF(G84="","",G84+MAX('Settings'!$B$2,2)+1)</f>
        <v/>
      </c>
      <c r="P84" s="8">
        <f>IF(F84="","",ROUND(F84*IF(N(E84)&gt;4,'Settings'!$B$4,'Settings'!$B$3),2))</f>
        <v/>
      </c>
      <c r="Q84" s="9" t="n"/>
      <c r="R84" s="9" t="n"/>
      <c r="S84">
        <f>IF(N84="","",IF(N84&lt;=0,"PAID",IF(N(J84)&gt;0,"PARTIAL",IF(AND(G84&lt;&gt;"",TODAY()&lt;=G84),"NOT DUE YET","UNPAID"))))</f>
        <v/>
      </c>
      <c r="T84">
        <f>IF(N84="","",IF(IF(AND(N(N84)&gt;0,G84&lt;&gt;"",TODAY()&gt;G84),"PAST DUE; ","")&amp;IF(AND(N(I84)&gt;0,P84&lt;&gt;"",N(I84)&gt;N(P84)),"FEE OVER LIMIT; ","")&amp;IF(AND(N(I84)&gt;0,K84&lt;&gt;"",O84&lt;&gt;"",N(J84)&gt;=N(F84),K84&lt;O84),"FEE TOO EARLY; ","")&amp;IF(AND(N(I84)&gt;0,UPPER(H84)&lt;&gt;"Y"),"FEE NOT IN LEASE; ","")&amp;IF(AND(L84="Cash",UPPER(M84)&lt;&gt;"Y"),"CASH NO RECEIPT; ","")&amp;IF(AND(R84&lt;&gt;"",N(N84)&gt;0,TODAY()&gt;R84),"PROMISE MISSED; ","")&amp;IF(AND(N(N84)&gt;0,O84&lt;&gt;"",TODAY()&gt;=O84,Q84=""),"NO REMINDER; ","")="","",LEFT(IF(AND(N(N84)&gt;0,G84&lt;&gt;"",TODAY()&gt;G84),"PAST DUE; ","")&amp;IF(AND(N(I84)&gt;0,P84&lt;&gt;"",N(I84)&gt;N(P84)),"FEE OVER LIMIT; ","")&amp;IF(AND(N(I84)&gt;0,K84&lt;&gt;"",O84&lt;&gt;"",N(J84)&gt;=N(F84),K84&lt;O84),"FEE TOO EARLY; ","")&amp;IF(AND(N(I84)&gt;0,UPPER(H84)&lt;&gt;"Y"),"FEE NOT IN LEASE; ","")&amp;IF(AND(L84="Cash",UPPER(M84)&lt;&gt;"Y"),"CASH NO RECEIPT; ","")&amp;IF(AND(R84&lt;&gt;"",N(N84)&gt;0,TODAY()&gt;R84),"PROMISE MISSED; ","")&amp;IF(AND(N(N84)&gt;0,O84&lt;&gt;"",TODAY()&gt;=O84,Q84=""),"NO REMINDER; ",""),LEN(IF(AND(N(N84)&gt;0,G84&lt;&gt;"",TODAY()&gt;G84),"PAST DUE; ","")&amp;IF(AND(N(I84)&gt;0,P84&lt;&gt;"",N(I84)&gt;N(P84)),"FEE OVER LIMIT; ","")&amp;IF(AND(N(I84)&gt;0,K84&lt;&gt;"",O84&lt;&gt;"",N(J84)&gt;=N(F84),K84&lt;O84),"FEE TOO EARLY; ","")&amp;IF(AND(N(I84)&gt;0,UPPER(H84)&lt;&gt;"Y"),"FEE NOT IN LEASE; ","")&amp;IF(AND(L84="Cash",UPPER(M84)&lt;&gt;"Y"),"CASH NO RECEIPT; ","")&amp;IF(AND(R84&lt;&gt;"",N(N84)&gt;0,TODAY()&gt;R84),"PROMISE MISSED; ","")&amp;IF(AND(N(N84)&gt;0,O84&lt;&gt;"",TODAY()&gt;=O84,Q84=""),"NO REMINDER; ",""))-2)))</f>
        <v/>
      </c>
    </row>
    <row r="85">
      <c r="A85" s="7" t="n"/>
      <c r="F85" s="8" t="n"/>
      <c r="G85" s="9" t="n"/>
      <c r="I85" s="8" t="n"/>
      <c r="J85" s="8" t="n"/>
      <c r="K85" s="9" t="n"/>
      <c r="N85" s="8">
        <f>IF(OR(C85="",F85=""),"",N(F85)+N(I85)-N(J85))</f>
        <v/>
      </c>
      <c r="O85" s="9">
        <f>IF(G85="","",G85+MAX('Settings'!$B$2,2)+1)</f>
        <v/>
      </c>
      <c r="P85" s="8">
        <f>IF(F85="","",ROUND(F85*IF(N(E85)&gt;4,'Settings'!$B$4,'Settings'!$B$3),2))</f>
        <v/>
      </c>
      <c r="Q85" s="9" t="n"/>
      <c r="R85" s="9" t="n"/>
      <c r="S85">
        <f>IF(N85="","",IF(N85&lt;=0,"PAID",IF(N(J85)&gt;0,"PARTIAL",IF(AND(G85&lt;&gt;"",TODAY()&lt;=G85),"NOT DUE YET","UNPAID"))))</f>
        <v/>
      </c>
      <c r="T85">
        <f>IF(N85="","",IF(IF(AND(N(N85)&gt;0,G85&lt;&gt;"",TODAY()&gt;G85),"PAST DUE; ","")&amp;IF(AND(N(I85)&gt;0,P85&lt;&gt;"",N(I85)&gt;N(P85)),"FEE OVER LIMIT; ","")&amp;IF(AND(N(I85)&gt;0,K85&lt;&gt;"",O85&lt;&gt;"",N(J85)&gt;=N(F85),K85&lt;O85),"FEE TOO EARLY; ","")&amp;IF(AND(N(I85)&gt;0,UPPER(H85)&lt;&gt;"Y"),"FEE NOT IN LEASE; ","")&amp;IF(AND(L85="Cash",UPPER(M85)&lt;&gt;"Y"),"CASH NO RECEIPT; ","")&amp;IF(AND(R85&lt;&gt;"",N(N85)&gt;0,TODAY()&gt;R85),"PROMISE MISSED; ","")&amp;IF(AND(N(N85)&gt;0,O85&lt;&gt;"",TODAY()&gt;=O85,Q85=""),"NO REMINDER; ","")="","",LEFT(IF(AND(N(N85)&gt;0,G85&lt;&gt;"",TODAY()&gt;G85),"PAST DUE; ","")&amp;IF(AND(N(I85)&gt;0,P85&lt;&gt;"",N(I85)&gt;N(P85)),"FEE OVER LIMIT; ","")&amp;IF(AND(N(I85)&gt;0,K85&lt;&gt;"",O85&lt;&gt;"",N(J85)&gt;=N(F85),K85&lt;O85),"FEE TOO EARLY; ","")&amp;IF(AND(N(I85)&gt;0,UPPER(H85)&lt;&gt;"Y"),"FEE NOT IN LEASE; ","")&amp;IF(AND(L85="Cash",UPPER(M85)&lt;&gt;"Y"),"CASH NO RECEIPT; ","")&amp;IF(AND(R85&lt;&gt;"",N(N85)&gt;0,TODAY()&gt;R85),"PROMISE MISSED; ","")&amp;IF(AND(N(N85)&gt;0,O85&lt;&gt;"",TODAY()&gt;=O85,Q85=""),"NO REMINDER; ",""),LEN(IF(AND(N(N85)&gt;0,G85&lt;&gt;"",TODAY()&gt;G85),"PAST DUE; ","")&amp;IF(AND(N(I85)&gt;0,P85&lt;&gt;"",N(I85)&gt;N(P85)),"FEE OVER LIMIT; ","")&amp;IF(AND(N(I85)&gt;0,K85&lt;&gt;"",O85&lt;&gt;"",N(J85)&gt;=N(F85),K85&lt;O85),"FEE TOO EARLY; ","")&amp;IF(AND(N(I85)&gt;0,UPPER(H85)&lt;&gt;"Y"),"FEE NOT IN LEASE; ","")&amp;IF(AND(L85="Cash",UPPER(M85)&lt;&gt;"Y"),"CASH NO RECEIPT; ","")&amp;IF(AND(R85&lt;&gt;"",N(N85)&gt;0,TODAY()&gt;R85),"PROMISE MISSED; ","")&amp;IF(AND(N(N85)&gt;0,O85&lt;&gt;"",TODAY()&gt;=O85,Q85=""),"NO REMINDER; ",""))-2)))</f>
        <v/>
      </c>
    </row>
    <row r="86">
      <c r="A86" s="7" t="n"/>
      <c r="F86" s="8" t="n"/>
      <c r="G86" s="9" t="n"/>
      <c r="I86" s="8" t="n"/>
      <c r="J86" s="8" t="n"/>
      <c r="K86" s="9" t="n"/>
      <c r="N86" s="8">
        <f>IF(OR(C86="",F86=""),"",N(F86)+N(I86)-N(J86))</f>
        <v/>
      </c>
      <c r="O86" s="9">
        <f>IF(G86="","",G86+MAX('Settings'!$B$2,2)+1)</f>
        <v/>
      </c>
      <c r="P86" s="8">
        <f>IF(F86="","",ROUND(F86*IF(N(E86)&gt;4,'Settings'!$B$4,'Settings'!$B$3),2))</f>
        <v/>
      </c>
      <c r="Q86" s="9" t="n"/>
      <c r="R86" s="9" t="n"/>
      <c r="S86">
        <f>IF(N86="","",IF(N86&lt;=0,"PAID",IF(N(J86)&gt;0,"PARTIAL",IF(AND(G86&lt;&gt;"",TODAY()&lt;=G86),"NOT DUE YET","UNPAID"))))</f>
        <v/>
      </c>
      <c r="T86">
        <f>IF(N86="","",IF(IF(AND(N(N86)&gt;0,G86&lt;&gt;"",TODAY()&gt;G86),"PAST DUE; ","")&amp;IF(AND(N(I86)&gt;0,P86&lt;&gt;"",N(I86)&gt;N(P86)),"FEE OVER LIMIT; ","")&amp;IF(AND(N(I86)&gt;0,K86&lt;&gt;"",O86&lt;&gt;"",N(J86)&gt;=N(F86),K86&lt;O86),"FEE TOO EARLY; ","")&amp;IF(AND(N(I86)&gt;0,UPPER(H86)&lt;&gt;"Y"),"FEE NOT IN LEASE; ","")&amp;IF(AND(L86="Cash",UPPER(M86)&lt;&gt;"Y"),"CASH NO RECEIPT; ","")&amp;IF(AND(R86&lt;&gt;"",N(N86)&gt;0,TODAY()&gt;R86),"PROMISE MISSED; ","")&amp;IF(AND(N(N86)&gt;0,O86&lt;&gt;"",TODAY()&gt;=O86,Q86=""),"NO REMINDER; ","")="","",LEFT(IF(AND(N(N86)&gt;0,G86&lt;&gt;"",TODAY()&gt;G86),"PAST DUE; ","")&amp;IF(AND(N(I86)&gt;0,P86&lt;&gt;"",N(I86)&gt;N(P86)),"FEE OVER LIMIT; ","")&amp;IF(AND(N(I86)&gt;0,K86&lt;&gt;"",O86&lt;&gt;"",N(J86)&gt;=N(F86),K86&lt;O86),"FEE TOO EARLY; ","")&amp;IF(AND(N(I86)&gt;0,UPPER(H86)&lt;&gt;"Y"),"FEE NOT IN LEASE; ","")&amp;IF(AND(L86="Cash",UPPER(M86)&lt;&gt;"Y"),"CASH NO RECEIPT; ","")&amp;IF(AND(R86&lt;&gt;"",N(N86)&gt;0,TODAY()&gt;R86),"PROMISE MISSED; ","")&amp;IF(AND(N(N86)&gt;0,O86&lt;&gt;"",TODAY()&gt;=O86,Q86=""),"NO REMINDER; ",""),LEN(IF(AND(N(N86)&gt;0,G86&lt;&gt;"",TODAY()&gt;G86),"PAST DUE; ","")&amp;IF(AND(N(I86)&gt;0,P86&lt;&gt;"",N(I86)&gt;N(P86)),"FEE OVER LIMIT; ","")&amp;IF(AND(N(I86)&gt;0,K86&lt;&gt;"",O86&lt;&gt;"",N(J86)&gt;=N(F86),K86&lt;O86),"FEE TOO EARLY; ","")&amp;IF(AND(N(I86)&gt;0,UPPER(H86)&lt;&gt;"Y"),"FEE NOT IN LEASE; ","")&amp;IF(AND(L86="Cash",UPPER(M86)&lt;&gt;"Y"),"CASH NO RECEIPT; ","")&amp;IF(AND(R86&lt;&gt;"",N(N86)&gt;0,TODAY()&gt;R86),"PROMISE MISSED; ","")&amp;IF(AND(N(N86)&gt;0,O86&lt;&gt;"",TODAY()&gt;=O86,Q86=""),"NO REMINDER; ",""))-2)))</f>
        <v/>
      </c>
    </row>
    <row r="87">
      <c r="A87" s="7" t="n"/>
      <c r="F87" s="8" t="n"/>
      <c r="G87" s="9" t="n"/>
      <c r="I87" s="8" t="n"/>
      <c r="J87" s="8" t="n"/>
      <c r="K87" s="9" t="n"/>
      <c r="N87" s="8">
        <f>IF(OR(C87="",F87=""),"",N(F87)+N(I87)-N(J87))</f>
        <v/>
      </c>
      <c r="O87" s="9">
        <f>IF(G87="","",G87+MAX('Settings'!$B$2,2)+1)</f>
        <v/>
      </c>
      <c r="P87" s="8">
        <f>IF(F87="","",ROUND(F87*IF(N(E87)&gt;4,'Settings'!$B$4,'Settings'!$B$3),2))</f>
        <v/>
      </c>
      <c r="Q87" s="9" t="n"/>
      <c r="R87" s="9" t="n"/>
      <c r="S87">
        <f>IF(N87="","",IF(N87&lt;=0,"PAID",IF(N(J87)&gt;0,"PARTIAL",IF(AND(G87&lt;&gt;"",TODAY()&lt;=G87),"NOT DUE YET","UNPAID"))))</f>
        <v/>
      </c>
      <c r="T87">
        <f>IF(N87="","",IF(IF(AND(N(N87)&gt;0,G87&lt;&gt;"",TODAY()&gt;G87),"PAST DUE; ","")&amp;IF(AND(N(I87)&gt;0,P87&lt;&gt;"",N(I87)&gt;N(P87)),"FEE OVER LIMIT; ","")&amp;IF(AND(N(I87)&gt;0,K87&lt;&gt;"",O87&lt;&gt;"",N(J87)&gt;=N(F87),K87&lt;O87),"FEE TOO EARLY; ","")&amp;IF(AND(N(I87)&gt;0,UPPER(H87)&lt;&gt;"Y"),"FEE NOT IN LEASE; ","")&amp;IF(AND(L87="Cash",UPPER(M87)&lt;&gt;"Y"),"CASH NO RECEIPT; ","")&amp;IF(AND(R87&lt;&gt;"",N(N87)&gt;0,TODAY()&gt;R87),"PROMISE MISSED; ","")&amp;IF(AND(N(N87)&gt;0,O87&lt;&gt;"",TODAY()&gt;=O87,Q87=""),"NO REMINDER; ","")="","",LEFT(IF(AND(N(N87)&gt;0,G87&lt;&gt;"",TODAY()&gt;G87),"PAST DUE; ","")&amp;IF(AND(N(I87)&gt;0,P87&lt;&gt;"",N(I87)&gt;N(P87)),"FEE OVER LIMIT; ","")&amp;IF(AND(N(I87)&gt;0,K87&lt;&gt;"",O87&lt;&gt;"",N(J87)&gt;=N(F87),K87&lt;O87),"FEE TOO EARLY; ","")&amp;IF(AND(N(I87)&gt;0,UPPER(H87)&lt;&gt;"Y"),"FEE NOT IN LEASE; ","")&amp;IF(AND(L87="Cash",UPPER(M87)&lt;&gt;"Y"),"CASH NO RECEIPT; ","")&amp;IF(AND(R87&lt;&gt;"",N(N87)&gt;0,TODAY()&gt;R87),"PROMISE MISSED; ","")&amp;IF(AND(N(N87)&gt;0,O87&lt;&gt;"",TODAY()&gt;=O87,Q87=""),"NO REMINDER; ",""),LEN(IF(AND(N(N87)&gt;0,G87&lt;&gt;"",TODAY()&gt;G87),"PAST DUE; ","")&amp;IF(AND(N(I87)&gt;0,P87&lt;&gt;"",N(I87)&gt;N(P87)),"FEE OVER LIMIT; ","")&amp;IF(AND(N(I87)&gt;0,K87&lt;&gt;"",O87&lt;&gt;"",N(J87)&gt;=N(F87),K87&lt;O87),"FEE TOO EARLY; ","")&amp;IF(AND(N(I87)&gt;0,UPPER(H87)&lt;&gt;"Y"),"FEE NOT IN LEASE; ","")&amp;IF(AND(L87="Cash",UPPER(M87)&lt;&gt;"Y"),"CASH NO RECEIPT; ","")&amp;IF(AND(R87&lt;&gt;"",N(N87)&gt;0,TODAY()&gt;R87),"PROMISE MISSED; ","")&amp;IF(AND(N(N87)&gt;0,O87&lt;&gt;"",TODAY()&gt;=O87,Q87=""),"NO REMINDER; ",""))-2)))</f>
        <v/>
      </c>
    </row>
    <row r="88">
      <c r="A88" s="7" t="n"/>
      <c r="F88" s="8" t="n"/>
      <c r="G88" s="9" t="n"/>
      <c r="I88" s="8" t="n"/>
      <c r="J88" s="8" t="n"/>
      <c r="K88" s="9" t="n"/>
      <c r="N88" s="8">
        <f>IF(OR(C88="",F88=""),"",N(F88)+N(I88)-N(J88))</f>
        <v/>
      </c>
      <c r="O88" s="9">
        <f>IF(G88="","",G88+MAX('Settings'!$B$2,2)+1)</f>
        <v/>
      </c>
      <c r="P88" s="8">
        <f>IF(F88="","",ROUND(F88*IF(N(E88)&gt;4,'Settings'!$B$4,'Settings'!$B$3),2))</f>
        <v/>
      </c>
      <c r="Q88" s="9" t="n"/>
      <c r="R88" s="9" t="n"/>
      <c r="S88">
        <f>IF(N88="","",IF(N88&lt;=0,"PAID",IF(N(J88)&gt;0,"PARTIAL",IF(AND(G88&lt;&gt;"",TODAY()&lt;=G88),"NOT DUE YET","UNPAID"))))</f>
        <v/>
      </c>
      <c r="T88">
        <f>IF(N88="","",IF(IF(AND(N(N88)&gt;0,G88&lt;&gt;"",TODAY()&gt;G88),"PAST DUE; ","")&amp;IF(AND(N(I88)&gt;0,P88&lt;&gt;"",N(I88)&gt;N(P88)),"FEE OVER LIMIT; ","")&amp;IF(AND(N(I88)&gt;0,K88&lt;&gt;"",O88&lt;&gt;"",N(J88)&gt;=N(F88),K88&lt;O88),"FEE TOO EARLY; ","")&amp;IF(AND(N(I88)&gt;0,UPPER(H88)&lt;&gt;"Y"),"FEE NOT IN LEASE; ","")&amp;IF(AND(L88="Cash",UPPER(M88)&lt;&gt;"Y"),"CASH NO RECEIPT; ","")&amp;IF(AND(R88&lt;&gt;"",N(N88)&gt;0,TODAY()&gt;R88),"PROMISE MISSED; ","")&amp;IF(AND(N(N88)&gt;0,O88&lt;&gt;"",TODAY()&gt;=O88,Q88=""),"NO REMINDER; ","")="","",LEFT(IF(AND(N(N88)&gt;0,G88&lt;&gt;"",TODAY()&gt;G88),"PAST DUE; ","")&amp;IF(AND(N(I88)&gt;0,P88&lt;&gt;"",N(I88)&gt;N(P88)),"FEE OVER LIMIT; ","")&amp;IF(AND(N(I88)&gt;0,K88&lt;&gt;"",O88&lt;&gt;"",N(J88)&gt;=N(F88),K88&lt;O88),"FEE TOO EARLY; ","")&amp;IF(AND(N(I88)&gt;0,UPPER(H88)&lt;&gt;"Y"),"FEE NOT IN LEASE; ","")&amp;IF(AND(L88="Cash",UPPER(M88)&lt;&gt;"Y"),"CASH NO RECEIPT; ","")&amp;IF(AND(R88&lt;&gt;"",N(N88)&gt;0,TODAY()&gt;R88),"PROMISE MISSED; ","")&amp;IF(AND(N(N88)&gt;0,O88&lt;&gt;"",TODAY()&gt;=O88,Q88=""),"NO REMINDER; ",""),LEN(IF(AND(N(N88)&gt;0,G88&lt;&gt;"",TODAY()&gt;G88),"PAST DUE; ","")&amp;IF(AND(N(I88)&gt;0,P88&lt;&gt;"",N(I88)&gt;N(P88)),"FEE OVER LIMIT; ","")&amp;IF(AND(N(I88)&gt;0,K88&lt;&gt;"",O88&lt;&gt;"",N(J88)&gt;=N(F88),K88&lt;O88),"FEE TOO EARLY; ","")&amp;IF(AND(N(I88)&gt;0,UPPER(H88)&lt;&gt;"Y"),"FEE NOT IN LEASE; ","")&amp;IF(AND(L88="Cash",UPPER(M88)&lt;&gt;"Y"),"CASH NO RECEIPT; ","")&amp;IF(AND(R88&lt;&gt;"",N(N88)&gt;0,TODAY()&gt;R88),"PROMISE MISSED; ","")&amp;IF(AND(N(N88)&gt;0,O88&lt;&gt;"",TODAY()&gt;=O88,Q88=""),"NO REMINDER; ",""))-2)))</f>
        <v/>
      </c>
    </row>
    <row r="89">
      <c r="A89" s="7" t="n"/>
      <c r="F89" s="8" t="n"/>
      <c r="G89" s="9" t="n"/>
      <c r="I89" s="8" t="n"/>
      <c r="J89" s="8" t="n"/>
      <c r="K89" s="9" t="n"/>
      <c r="N89" s="8">
        <f>IF(OR(C89="",F89=""),"",N(F89)+N(I89)-N(J89))</f>
        <v/>
      </c>
      <c r="O89" s="9">
        <f>IF(G89="","",G89+MAX('Settings'!$B$2,2)+1)</f>
        <v/>
      </c>
      <c r="P89" s="8">
        <f>IF(F89="","",ROUND(F89*IF(N(E89)&gt;4,'Settings'!$B$4,'Settings'!$B$3),2))</f>
        <v/>
      </c>
      <c r="Q89" s="9" t="n"/>
      <c r="R89" s="9" t="n"/>
      <c r="S89">
        <f>IF(N89="","",IF(N89&lt;=0,"PAID",IF(N(J89)&gt;0,"PARTIAL",IF(AND(G89&lt;&gt;"",TODAY()&lt;=G89),"NOT DUE YET","UNPAID"))))</f>
        <v/>
      </c>
      <c r="T89">
        <f>IF(N89="","",IF(IF(AND(N(N89)&gt;0,G89&lt;&gt;"",TODAY()&gt;G89),"PAST DUE; ","")&amp;IF(AND(N(I89)&gt;0,P89&lt;&gt;"",N(I89)&gt;N(P89)),"FEE OVER LIMIT; ","")&amp;IF(AND(N(I89)&gt;0,K89&lt;&gt;"",O89&lt;&gt;"",N(J89)&gt;=N(F89),K89&lt;O89),"FEE TOO EARLY; ","")&amp;IF(AND(N(I89)&gt;0,UPPER(H89)&lt;&gt;"Y"),"FEE NOT IN LEASE; ","")&amp;IF(AND(L89="Cash",UPPER(M89)&lt;&gt;"Y"),"CASH NO RECEIPT; ","")&amp;IF(AND(R89&lt;&gt;"",N(N89)&gt;0,TODAY()&gt;R89),"PROMISE MISSED; ","")&amp;IF(AND(N(N89)&gt;0,O89&lt;&gt;"",TODAY()&gt;=O89,Q89=""),"NO REMINDER; ","")="","",LEFT(IF(AND(N(N89)&gt;0,G89&lt;&gt;"",TODAY()&gt;G89),"PAST DUE; ","")&amp;IF(AND(N(I89)&gt;0,P89&lt;&gt;"",N(I89)&gt;N(P89)),"FEE OVER LIMIT; ","")&amp;IF(AND(N(I89)&gt;0,K89&lt;&gt;"",O89&lt;&gt;"",N(J89)&gt;=N(F89),K89&lt;O89),"FEE TOO EARLY; ","")&amp;IF(AND(N(I89)&gt;0,UPPER(H89)&lt;&gt;"Y"),"FEE NOT IN LEASE; ","")&amp;IF(AND(L89="Cash",UPPER(M89)&lt;&gt;"Y"),"CASH NO RECEIPT; ","")&amp;IF(AND(R89&lt;&gt;"",N(N89)&gt;0,TODAY()&gt;R89),"PROMISE MISSED; ","")&amp;IF(AND(N(N89)&gt;0,O89&lt;&gt;"",TODAY()&gt;=O89,Q89=""),"NO REMINDER; ",""),LEN(IF(AND(N(N89)&gt;0,G89&lt;&gt;"",TODAY()&gt;G89),"PAST DUE; ","")&amp;IF(AND(N(I89)&gt;0,P89&lt;&gt;"",N(I89)&gt;N(P89)),"FEE OVER LIMIT; ","")&amp;IF(AND(N(I89)&gt;0,K89&lt;&gt;"",O89&lt;&gt;"",N(J89)&gt;=N(F89),K89&lt;O89),"FEE TOO EARLY; ","")&amp;IF(AND(N(I89)&gt;0,UPPER(H89)&lt;&gt;"Y"),"FEE NOT IN LEASE; ","")&amp;IF(AND(L89="Cash",UPPER(M89)&lt;&gt;"Y"),"CASH NO RECEIPT; ","")&amp;IF(AND(R89&lt;&gt;"",N(N89)&gt;0,TODAY()&gt;R89),"PROMISE MISSED; ","")&amp;IF(AND(N(N89)&gt;0,O89&lt;&gt;"",TODAY()&gt;=O89,Q89=""),"NO REMINDER; ",""))-2)))</f>
        <v/>
      </c>
    </row>
    <row r="90">
      <c r="A90" s="7" t="n"/>
      <c r="F90" s="8" t="n"/>
      <c r="G90" s="9" t="n"/>
      <c r="I90" s="8" t="n"/>
      <c r="J90" s="8" t="n"/>
      <c r="K90" s="9" t="n"/>
      <c r="N90" s="8">
        <f>IF(OR(C90="",F90=""),"",N(F90)+N(I90)-N(J90))</f>
        <v/>
      </c>
      <c r="O90" s="9">
        <f>IF(G90="","",G90+MAX('Settings'!$B$2,2)+1)</f>
        <v/>
      </c>
      <c r="P90" s="8">
        <f>IF(F90="","",ROUND(F90*IF(N(E90)&gt;4,'Settings'!$B$4,'Settings'!$B$3),2))</f>
        <v/>
      </c>
      <c r="Q90" s="9" t="n"/>
      <c r="R90" s="9" t="n"/>
      <c r="S90">
        <f>IF(N90="","",IF(N90&lt;=0,"PAID",IF(N(J90)&gt;0,"PARTIAL",IF(AND(G90&lt;&gt;"",TODAY()&lt;=G90),"NOT DUE YET","UNPAID"))))</f>
        <v/>
      </c>
      <c r="T90">
        <f>IF(N90="","",IF(IF(AND(N(N90)&gt;0,G90&lt;&gt;"",TODAY()&gt;G90),"PAST DUE; ","")&amp;IF(AND(N(I90)&gt;0,P90&lt;&gt;"",N(I90)&gt;N(P90)),"FEE OVER LIMIT; ","")&amp;IF(AND(N(I90)&gt;0,K90&lt;&gt;"",O90&lt;&gt;"",N(J90)&gt;=N(F90),K90&lt;O90),"FEE TOO EARLY; ","")&amp;IF(AND(N(I90)&gt;0,UPPER(H90)&lt;&gt;"Y"),"FEE NOT IN LEASE; ","")&amp;IF(AND(L90="Cash",UPPER(M90)&lt;&gt;"Y"),"CASH NO RECEIPT; ","")&amp;IF(AND(R90&lt;&gt;"",N(N90)&gt;0,TODAY()&gt;R90),"PROMISE MISSED; ","")&amp;IF(AND(N(N90)&gt;0,O90&lt;&gt;"",TODAY()&gt;=O90,Q90=""),"NO REMINDER; ","")="","",LEFT(IF(AND(N(N90)&gt;0,G90&lt;&gt;"",TODAY()&gt;G90),"PAST DUE; ","")&amp;IF(AND(N(I90)&gt;0,P90&lt;&gt;"",N(I90)&gt;N(P90)),"FEE OVER LIMIT; ","")&amp;IF(AND(N(I90)&gt;0,K90&lt;&gt;"",O90&lt;&gt;"",N(J90)&gt;=N(F90),K90&lt;O90),"FEE TOO EARLY; ","")&amp;IF(AND(N(I90)&gt;0,UPPER(H90)&lt;&gt;"Y"),"FEE NOT IN LEASE; ","")&amp;IF(AND(L90="Cash",UPPER(M90)&lt;&gt;"Y"),"CASH NO RECEIPT; ","")&amp;IF(AND(R90&lt;&gt;"",N(N90)&gt;0,TODAY()&gt;R90),"PROMISE MISSED; ","")&amp;IF(AND(N(N90)&gt;0,O90&lt;&gt;"",TODAY()&gt;=O90,Q90=""),"NO REMINDER; ",""),LEN(IF(AND(N(N90)&gt;0,G90&lt;&gt;"",TODAY()&gt;G90),"PAST DUE; ","")&amp;IF(AND(N(I90)&gt;0,P90&lt;&gt;"",N(I90)&gt;N(P90)),"FEE OVER LIMIT; ","")&amp;IF(AND(N(I90)&gt;0,K90&lt;&gt;"",O90&lt;&gt;"",N(J90)&gt;=N(F90),K90&lt;O90),"FEE TOO EARLY; ","")&amp;IF(AND(N(I90)&gt;0,UPPER(H90)&lt;&gt;"Y"),"FEE NOT IN LEASE; ","")&amp;IF(AND(L90="Cash",UPPER(M90)&lt;&gt;"Y"),"CASH NO RECEIPT; ","")&amp;IF(AND(R90&lt;&gt;"",N(N90)&gt;0,TODAY()&gt;R90),"PROMISE MISSED; ","")&amp;IF(AND(N(N90)&gt;0,O90&lt;&gt;"",TODAY()&gt;=O90,Q90=""),"NO REMINDER; ",""))-2)))</f>
        <v/>
      </c>
    </row>
    <row r="91">
      <c r="A91" s="7" t="n"/>
      <c r="F91" s="8" t="n"/>
      <c r="G91" s="9" t="n"/>
      <c r="I91" s="8" t="n"/>
      <c r="J91" s="8" t="n"/>
      <c r="K91" s="9" t="n"/>
      <c r="N91" s="8">
        <f>IF(OR(C91="",F91=""),"",N(F91)+N(I91)-N(J91))</f>
        <v/>
      </c>
      <c r="O91" s="9">
        <f>IF(G91="","",G91+MAX('Settings'!$B$2,2)+1)</f>
        <v/>
      </c>
      <c r="P91" s="8">
        <f>IF(F91="","",ROUND(F91*IF(N(E91)&gt;4,'Settings'!$B$4,'Settings'!$B$3),2))</f>
        <v/>
      </c>
      <c r="Q91" s="9" t="n"/>
      <c r="R91" s="9" t="n"/>
      <c r="S91">
        <f>IF(N91="","",IF(N91&lt;=0,"PAID",IF(N(J91)&gt;0,"PARTIAL",IF(AND(G91&lt;&gt;"",TODAY()&lt;=G91),"NOT DUE YET","UNPAID"))))</f>
        <v/>
      </c>
      <c r="T91">
        <f>IF(N91="","",IF(IF(AND(N(N91)&gt;0,G91&lt;&gt;"",TODAY()&gt;G91),"PAST DUE; ","")&amp;IF(AND(N(I91)&gt;0,P91&lt;&gt;"",N(I91)&gt;N(P91)),"FEE OVER LIMIT; ","")&amp;IF(AND(N(I91)&gt;0,K91&lt;&gt;"",O91&lt;&gt;"",N(J91)&gt;=N(F91),K91&lt;O91),"FEE TOO EARLY; ","")&amp;IF(AND(N(I91)&gt;0,UPPER(H91)&lt;&gt;"Y"),"FEE NOT IN LEASE; ","")&amp;IF(AND(L91="Cash",UPPER(M91)&lt;&gt;"Y"),"CASH NO RECEIPT; ","")&amp;IF(AND(R91&lt;&gt;"",N(N91)&gt;0,TODAY()&gt;R91),"PROMISE MISSED; ","")&amp;IF(AND(N(N91)&gt;0,O91&lt;&gt;"",TODAY()&gt;=O91,Q91=""),"NO REMINDER; ","")="","",LEFT(IF(AND(N(N91)&gt;0,G91&lt;&gt;"",TODAY()&gt;G91),"PAST DUE; ","")&amp;IF(AND(N(I91)&gt;0,P91&lt;&gt;"",N(I91)&gt;N(P91)),"FEE OVER LIMIT; ","")&amp;IF(AND(N(I91)&gt;0,K91&lt;&gt;"",O91&lt;&gt;"",N(J91)&gt;=N(F91),K91&lt;O91),"FEE TOO EARLY; ","")&amp;IF(AND(N(I91)&gt;0,UPPER(H91)&lt;&gt;"Y"),"FEE NOT IN LEASE; ","")&amp;IF(AND(L91="Cash",UPPER(M91)&lt;&gt;"Y"),"CASH NO RECEIPT; ","")&amp;IF(AND(R91&lt;&gt;"",N(N91)&gt;0,TODAY()&gt;R91),"PROMISE MISSED; ","")&amp;IF(AND(N(N91)&gt;0,O91&lt;&gt;"",TODAY()&gt;=O91,Q91=""),"NO REMINDER; ",""),LEN(IF(AND(N(N91)&gt;0,G91&lt;&gt;"",TODAY()&gt;G91),"PAST DUE; ","")&amp;IF(AND(N(I91)&gt;0,P91&lt;&gt;"",N(I91)&gt;N(P91)),"FEE OVER LIMIT; ","")&amp;IF(AND(N(I91)&gt;0,K91&lt;&gt;"",O91&lt;&gt;"",N(J91)&gt;=N(F91),K91&lt;O91),"FEE TOO EARLY; ","")&amp;IF(AND(N(I91)&gt;0,UPPER(H91)&lt;&gt;"Y"),"FEE NOT IN LEASE; ","")&amp;IF(AND(L91="Cash",UPPER(M91)&lt;&gt;"Y"),"CASH NO RECEIPT; ","")&amp;IF(AND(R91&lt;&gt;"",N(N91)&gt;0,TODAY()&gt;R91),"PROMISE MISSED; ","")&amp;IF(AND(N(N91)&gt;0,O91&lt;&gt;"",TODAY()&gt;=O91,Q91=""),"NO REMINDER; ",""))-2)))</f>
        <v/>
      </c>
    </row>
    <row r="92">
      <c r="A92" s="7" t="n"/>
      <c r="F92" s="8" t="n"/>
      <c r="G92" s="9" t="n"/>
      <c r="I92" s="8" t="n"/>
      <c r="J92" s="8" t="n"/>
      <c r="K92" s="9" t="n"/>
      <c r="N92" s="8">
        <f>IF(OR(C92="",F92=""),"",N(F92)+N(I92)-N(J92))</f>
        <v/>
      </c>
      <c r="O92" s="9">
        <f>IF(G92="","",G92+MAX('Settings'!$B$2,2)+1)</f>
        <v/>
      </c>
      <c r="P92" s="8">
        <f>IF(F92="","",ROUND(F92*IF(N(E92)&gt;4,'Settings'!$B$4,'Settings'!$B$3),2))</f>
        <v/>
      </c>
      <c r="Q92" s="9" t="n"/>
      <c r="R92" s="9" t="n"/>
      <c r="S92">
        <f>IF(N92="","",IF(N92&lt;=0,"PAID",IF(N(J92)&gt;0,"PARTIAL",IF(AND(G92&lt;&gt;"",TODAY()&lt;=G92),"NOT DUE YET","UNPAID"))))</f>
        <v/>
      </c>
      <c r="T92">
        <f>IF(N92="","",IF(IF(AND(N(N92)&gt;0,G92&lt;&gt;"",TODAY()&gt;G92),"PAST DUE; ","")&amp;IF(AND(N(I92)&gt;0,P92&lt;&gt;"",N(I92)&gt;N(P92)),"FEE OVER LIMIT; ","")&amp;IF(AND(N(I92)&gt;0,K92&lt;&gt;"",O92&lt;&gt;"",N(J92)&gt;=N(F92),K92&lt;O92),"FEE TOO EARLY; ","")&amp;IF(AND(N(I92)&gt;0,UPPER(H92)&lt;&gt;"Y"),"FEE NOT IN LEASE; ","")&amp;IF(AND(L92="Cash",UPPER(M92)&lt;&gt;"Y"),"CASH NO RECEIPT; ","")&amp;IF(AND(R92&lt;&gt;"",N(N92)&gt;0,TODAY()&gt;R92),"PROMISE MISSED; ","")&amp;IF(AND(N(N92)&gt;0,O92&lt;&gt;"",TODAY()&gt;=O92,Q92=""),"NO REMINDER; ","")="","",LEFT(IF(AND(N(N92)&gt;0,G92&lt;&gt;"",TODAY()&gt;G92),"PAST DUE; ","")&amp;IF(AND(N(I92)&gt;0,P92&lt;&gt;"",N(I92)&gt;N(P92)),"FEE OVER LIMIT; ","")&amp;IF(AND(N(I92)&gt;0,K92&lt;&gt;"",O92&lt;&gt;"",N(J92)&gt;=N(F92),K92&lt;O92),"FEE TOO EARLY; ","")&amp;IF(AND(N(I92)&gt;0,UPPER(H92)&lt;&gt;"Y"),"FEE NOT IN LEASE; ","")&amp;IF(AND(L92="Cash",UPPER(M92)&lt;&gt;"Y"),"CASH NO RECEIPT; ","")&amp;IF(AND(R92&lt;&gt;"",N(N92)&gt;0,TODAY()&gt;R92),"PROMISE MISSED; ","")&amp;IF(AND(N(N92)&gt;0,O92&lt;&gt;"",TODAY()&gt;=O92,Q92=""),"NO REMINDER; ",""),LEN(IF(AND(N(N92)&gt;0,G92&lt;&gt;"",TODAY()&gt;G92),"PAST DUE; ","")&amp;IF(AND(N(I92)&gt;0,P92&lt;&gt;"",N(I92)&gt;N(P92)),"FEE OVER LIMIT; ","")&amp;IF(AND(N(I92)&gt;0,K92&lt;&gt;"",O92&lt;&gt;"",N(J92)&gt;=N(F92),K92&lt;O92),"FEE TOO EARLY; ","")&amp;IF(AND(N(I92)&gt;0,UPPER(H92)&lt;&gt;"Y"),"FEE NOT IN LEASE; ","")&amp;IF(AND(L92="Cash",UPPER(M92)&lt;&gt;"Y"),"CASH NO RECEIPT; ","")&amp;IF(AND(R92&lt;&gt;"",N(N92)&gt;0,TODAY()&gt;R92),"PROMISE MISSED; ","")&amp;IF(AND(N(N92)&gt;0,O92&lt;&gt;"",TODAY()&gt;=O92,Q92=""),"NO REMINDER; ",""))-2)))</f>
        <v/>
      </c>
    </row>
    <row r="93">
      <c r="A93" s="7" t="n"/>
      <c r="F93" s="8" t="n"/>
      <c r="G93" s="9" t="n"/>
      <c r="I93" s="8" t="n"/>
      <c r="J93" s="8" t="n"/>
      <c r="K93" s="9" t="n"/>
      <c r="N93" s="8">
        <f>IF(OR(C93="",F93=""),"",N(F93)+N(I93)-N(J93))</f>
        <v/>
      </c>
      <c r="O93" s="9">
        <f>IF(G93="","",G93+MAX('Settings'!$B$2,2)+1)</f>
        <v/>
      </c>
      <c r="P93" s="8">
        <f>IF(F93="","",ROUND(F93*IF(N(E93)&gt;4,'Settings'!$B$4,'Settings'!$B$3),2))</f>
        <v/>
      </c>
      <c r="Q93" s="9" t="n"/>
      <c r="R93" s="9" t="n"/>
      <c r="S93">
        <f>IF(N93="","",IF(N93&lt;=0,"PAID",IF(N(J93)&gt;0,"PARTIAL",IF(AND(G93&lt;&gt;"",TODAY()&lt;=G93),"NOT DUE YET","UNPAID"))))</f>
        <v/>
      </c>
      <c r="T93">
        <f>IF(N93="","",IF(IF(AND(N(N93)&gt;0,G93&lt;&gt;"",TODAY()&gt;G93),"PAST DUE; ","")&amp;IF(AND(N(I93)&gt;0,P93&lt;&gt;"",N(I93)&gt;N(P93)),"FEE OVER LIMIT; ","")&amp;IF(AND(N(I93)&gt;0,K93&lt;&gt;"",O93&lt;&gt;"",N(J93)&gt;=N(F93),K93&lt;O93),"FEE TOO EARLY; ","")&amp;IF(AND(N(I93)&gt;0,UPPER(H93)&lt;&gt;"Y"),"FEE NOT IN LEASE; ","")&amp;IF(AND(L93="Cash",UPPER(M93)&lt;&gt;"Y"),"CASH NO RECEIPT; ","")&amp;IF(AND(R93&lt;&gt;"",N(N93)&gt;0,TODAY()&gt;R93),"PROMISE MISSED; ","")&amp;IF(AND(N(N93)&gt;0,O93&lt;&gt;"",TODAY()&gt;=O93,Q93=""),"NO REMINDER; ","")="","",LEFT(IF(AND(N(N93)&gt;0,G93&lt;&gt;"",TODAY()&gt;G93),"PAST DUE; ","")&amp;IF(AND(N(I93)&gt;0,P93&lt;&gt;"",N(I93)&gt;N(P93)),"FEE OVER LIMIT; ","")&amp;IF(AND(N(I93)&gt;0,K93&lt;&gt;"",O93&lt;&gt;"",N(J93)&gt;=N(F93),K93&lt;O93),"FEE TOO EARLY; ","")&amp;IF(AND(N(I93)&gt;0,UPPER(H93)&lt;&gt;"Y"),"FEE NOT IN LEASE; ","")&amp;IF(AND(L93="Cash",UPPER(M93)&lt;&gt;"Y"),"CASH NO RECEIPT; ","")&amp;IF(AND(R93&lt;&gt;"",N(N93)&gt;0,TODAY()&gt;R93),"PROMISE MISSED; ","")&amp;IF(AND(N(N93)&gt;0,O93&lt;&gt;"",TODAY()&gt;=O93,Q93=""),"NO REMINDER; ",""),LEN(IF(AND(N(N93)&gt;0,G93&lt;&gt;"",TODAY()&gt;G93),"PAST DUE; ","")&amp;IF(AND(N(I93)&gt;0,P93&lt;&gt;"",N(I93)&gt;N(P93)),"FEE OVER LIMIT; ","")&amp;IF(AND(N(I93)&gt;0,K93&lt;&gt;"",O93&lt;&gt;"",N(J93)&gt;=N(F93),K93&lt;O93),"FEE TOO EARLY; ","")&amp;IF(AND(N(I93)&gt;0,UPPER(H93)&lt;&gt;"Y"),"FEE NOT IN LEASE; ","")&amp;IF(AND(L93="Cash",UPPER(M93)&lt;&gt;"Y"),"CASH NO RECEIPT; ","")&amp;IF(AND(R93&lt;&gt;"",N(N93)&gt;0,TODAY()&gt;R93),"PROMISE MISSED; ","")&amp;IF(AND(N(N93)&gt;0,O93&lt;&gt;"",TODAY()&gt;=O93,Q93=""),"NO REMINDER; ",""))-2)))</f>
        <v/>
      </c>
    </row>
    <row r="94">
      <c r="A94" s="7" t="n"/>
      <c r="F94" s="8" t="n"/>
      <c r="G94" s="9" t="n"/>
      <c r="I94" s="8" t="n"/>
      <c r="J94" s="8" t="n"/>
      <c r="K94" s="9" t="n"/>
      <c r="N94" s="8">
        <f>IF(OR(C94="",F94=""),"",N(F94)+N(I94)-N(J94))</f>
        <v/>
      </c>
      <c r="O94" s="9">
        <f>IF(G94="","",G94+MAX('Settings'!$B$2,2)+1)</f>
        <v/>
      </c>
      <c r="P94" s="8">
        <f>IF(F94="","",ROUND(F94*IF(N(E94)&gt;4,'Settings'!$B$4,'Settings'!$B$3),2))</f>
        <v/>
      </c>
      <c r="Q94" s="9" t="n"/>
      <c r="R94" s="9" t="n"/>
      <c r="S94">
        <f>IF(N94="","",IF(N94&lt;=0,"PAID",IF(N(J94)&gt;0,"PARTIAL",IF(AND(G94&lt;&gt;"",TODAY()&lt;=G94),"NOT DUE YET","UNPAID"))))</f>
        <v/>
      </c>
      <c r="T94">
        <f>IF(N94="","",IF(IF(AND(N(N94)&gt;0,G94&lt;&gt;"",TODAY()&gt;G94),"PAST DUE; ","")&amp;IF(AND(N(I94)&gt;0,P94&lt;&gt;"",N(I94)&gt;N(P94)),"FEE OVER LIMIT; ","")&amp;IF(AND(N(I94)&gt;0,K94&lt;&gt;"",O94&lt;&gt;"",N(J94)&gt;=N(F94),K94&lt;O94),"FEE TOO EARLY; ","")&amp;IF(AND(N(I94)&gt;0,UPPER(H94)&lt;&gt;"Y"),"FEE NOT IN LEASE; ","")&amp;IF(AND(L94="Cash",UPPER(M94)&lt;&gt;"Y"),"CASH NO RECEIPT; ","")&amp;IF(AND(R94&lt;&gt;"",N(N94)&gt;0,TODAY()&gt;R94),"PROMISE MISSED; ","")&amp;IF(AND(N(N94)&gt;0,O94&lt;&gt;"",TODAY()&gt;=O94,Q94=""),"NO REMINDER; ","")="","",LEFT(IF(AND(N(N94)&gt;0,G94&lt;&gt;"",TODAY()&gt;G94),"PAST DUE; ","")&amp;IF(AND(N(I94)&gt;0,P94&lt;&gt;"",N(I94)&gt;N(P94)),"FEE OVER LIMIT; ","")&amp;IF(AND(N(I94)&gt;0,K94&lt;&gt;"",O94&lt;&gt;"",N(J94)&gt;=N(F94),K94&lt;O94),"FEE TOO EARLY; ","")&amp;IF(AND(N(I94)&gt;0,UPPER(H94)&lt;&gt;"Y"),"FEE NOT IN LEASE; ","")&amp;IF(AND(L94="Cash",UPPER(M94)&lt;&gt;"Y"),"CASH NO RECEIPT; ","")&amp;IF(AND(R94&lt;&gt;"",N(N94)&gt;0,TODAY()&gt;R94),"PROMISE MISSED; ","")&amp;IF(AND(N(N94)&gt;0,O94&lt;&gt;"",TODAY()&gt;=O94,Q94=""),"NO REMINDER; ",""),LEN(IF(AND(N(N94)&gt;0,G94&lt;&gt;"",TODAY()&gt;G94),"PAST DUE; ","")&amp;IF(AND(N(I94)&gt;0,P94&lt;&gt;"",N(I94)&gt;N(P94)),"FEE OVER LIMIT; ","")&amp;IF(AND(N(I94)&gt;0,K94&lt;&gt;"",O94&lt;&gt;"",N(J94)&gt;=N(F94),K94&lt;O94),"FEE TOO EARLY; ","")&amp;IF(AND(N(I94)&gt;0,UPPER(H94)&lt;&gt;"Y"),"FEE NOT IN LEASE; ","")&amp;IF(AND(L94="Cash",UPPER(M94)&lt;&gt;"Y"),"CASH NO RECEIPT; ","")&amp;IF(AND(R94&lt;&gt;"",N(N94)&gt;0,TODAY()&gt;R94),"PROMISE MISSED; ","")&amp;IF(AND(N(N94)&gt;0,O94&lt;&gt;"",TODAY()&gt;=O94,Q94=""),"NO REMINDER; ",""))-2)))</f>
        <v/>
      </c>
    </row>
    <row r="95">
      <c r="A95" s="7" t="n"/>
      <c r="F95" s="8" t="n"/>
      <c r="G95" s="9" t="n"/>
      <c r="I95" s="8" t="n"/>
      <c r="J95" s="8" t="n"/>
      <c r="K95" s="9" t="n"/>
      <c r="N95" s="8">
        <f>IF(OR(C95="",F95=""),"",N(F95)+N(I95)-N(J95))</f>
        <v/>
      </c>
      <c r="O95" s="9">
        <f>IF(G95="","",G95+MAX('Settings'!$B$2,2)+1)</f>
        <v/>
      </c>
      <c r="P95" s="8">
        <f>IF(F95="","",ROUND(F95*IF(N(E95)&gt;4,'Settings'!$B$4,'Settings'!$B$3),2))</f>
        <v/>
      </c>
      <c r="Q95" s="9" t="n"/>
      <c r="R95" s="9" t="n"/>
      <c r="S95">
        <f>IF(N95="","",IF(N95&lt;=0,"PAID",IF(N(J95)&gt;0,"PARTIAL",IF(AND(G95&lt;&gt;"",TODAY()&lt;=G95),"NOT DUE YET","UNPAID"))))</f>
        <v/>
      </c>
      <c r="T95">
        <f>IF(N95="","",IF(IF(AND(N(N95)&gt;0,G95&lt;&gt;"",TODAY()&gt;G95),"PAST DUE; ","")&amp;IF(AND(N(I95)&gt;0,P95&lt;&gt;"",N(I95)&gt;N(P95)),"FEE OVER LIMIT; ","")&amp;IF(AND(N(I95)&gt;0,K95&lt;&gt;"",O95&lt;&gt;"",N(J95)&gt;=N(F95),K95&lt;O95),"FEE TOO EARLY; ","")&amp;IF(AND(N(I95)&gt;0,UPPER(H95)&lt;&gt;"Y"),"FEE NOT IN LEASE; ","")&amp;IF(AND(L95="Cash",UPPER(M95)&lt;&gt;"Y"),"CASH NO RECEIPT; ","")&amp;IF(AND(R95&lt;&gt;"",N(N95)&gt;0,TODAY()&gt;R95),"PROMISE MISSED; ","")&amp;IF(AND(N(N95)&gt;0,O95&lt;&gt;"",TODAY()&gt;=O95,Q95=""),"NO REMINDER; ","")="","",LEFT(IF(AND(N(N95)&gt;0,G95&lt;&gt;"",TODAY()&gt;G95),"PAST DUE; ","")&amp;IF(AND(N(I95)&gt;0,P95&lt;&gt;"",N(I95)&gt;N(P95)),"FEE OVER LIMIT; ","")&amp;IF(AND(N(I95)&gt;0,K95&lt;&gt;"",O95&lt;&gt;"",N(J95)&gt;=N(F95),K95&lt;O95),"FEE TOO EARLY; ","")&amp;IF(AND(N(I95)&gt;0,UPPER(H95)&lt;&gt;"Y"),"FEE NOT IN LEASE; ","")&amp;IF(AND(L95="Cash",UPPER(M95)&lt;&gt;"Y"),"CASH NO RECEIPT; ","")&amp;IF(AND(R95&lt;&gt;"",N(N95)&gt;0,TODAY()&gt;R95),"PROMISE MISSED; ","")&amp;IF(AND(N(N95)&gt;0,O95&lt;&gt;"",TODAY()&gt;=O95,Q95=""),"NO REMINDER; ",""),LEN(IF(AND(N(N95)&gt;0,G95&lt;&gt;"",TODAY()&gt;G95),"PAST DUE; ","")&amp;IF(AND(N(I95)&gt;0,P95&lt;&gt;"",N(I95)&gt;N(P95)),"FEE OVER LIMIT; ","")&amp;IF(AND(N(I95)&gt;0,K95&lt;&gt;"",O95&lt;&gt;"",N(J95)&gt;=N(F95),K95&lt;O95),"FEE TOO EARLY; ","")&amp;IF(AND(N(I95)&gt;0,UPPER(H95)&lt;&gt;"Y"),"FEE NOT IN LEASE; ","")&amp;IF(AND(L95="Cash",UPPER(M95)&lt;&gt;"Y"),"CASH NO RECEIPT; ","")&amp;IF(AND(R95&lt;&gt;"",N(N95)&gt;0,TODAY()&gt;R95),"PROMISE MISSED; ","")&amp;IF(AND(N(N95)&gt;0,O95&lt;&gt;"",TODAY()&gt;=O95,Q95=""),"NO REMINDER; ",""))-2)))</f>
        <v/>
      </c>
    </row>
    <row r="96">
      <c r="A96" s="7" t="n"/>
      <c r="F96" s="8" t="n"/>
      <c r="G96" s="9" t="n"/>
      <c r="I96" s="8" t="n"/>
      <c r="J96" s="8" t="n"/>
      <c r="K96" s="9" t="n"/>
      <c r="N96" s="8">
        <f>IF(OR(C96="",F96=""),"",N(F96)+N(I96)-N(J96))</f>
        <v/>
      </c>
      <c r="O96" s="9">
        <f>IF(G96="","",G96+MAX('Settings'!$B$2,2)+1)</f>
        <v/>
      </c>
      <c r="P96" s="8">
        <f>IF(F96="","",ROUND(F96*IF(N(E96)&gt;4,'Settings'!$B$4,'Settings'!$B$3),2))</f>
        <v/>
      </c>
      <c r="Q96" s="9" t="n"/>
      <c r="R96" s="9" t="n"/>
      <c r="S96">
        <f>IF(N96="","",IF(N96&lt;=0,"PAID",IF(N(J96)&gt;0,"PARTIAL",IF(AND(G96&lt;&gt;"",TODAY()&lt;=G96),"NOT DUE YET","UNPAID"))))</f>
        <v/>
      </c>
      <c r="T96">
        <f>IF(N96="","",IF(IF(AND(N(N96)&gt;0,G96&lt;&gt;"",TODAY()&gt;G96),"PAST DUE; ","")&amp;IF(AND(N(I96)&gt;0,P96&lt;&gt;"",N(I96)&gt;N(P96)),"FEE OVER LIMIT; ","")&amp;IF(AND(N(I96)&gt;0,K96&lt;&gt;"",O96&lt;&gt;"",N(J96)&gt;=N(F96),K96&lt;O96),"FEE TOO EARLY; ","")&amp;IF(AND(N(I96)&gt;0,UPPER(H96)&lt;&gt;"Y"),"FEE NOT IN LEASE; ","")&amp;IF(AND(L96="Cash",UPPER(M96)&lt;&gt;"Y"),"CASH NO RECEIPT; ","")&amp;IF(AND(R96&lt;&gt;"",N(N96)&gt;0,TODAY()&gt;R96),"PROMISE MISSED; ","")&amp;IF(AND(N(N96)&gt;0,O96&lt;&gt;"",TODAY()&gt;=O96,Q96=""),"NO REMINDER; ","")="","",LEFT(IF(AND(N(N96)&gt;0,G96&lt;&gt;"",TODAY()&gt;G96),"PAST DUE; ","")&amp;IF(AND(N(I96)&gt;0,P96&lt;&gt;"",N(I96)&gt;N(P96)),"FEE OVER LIMIT; ","")&amp;IF(AND(N(I96)&gt;0,K96&lt;&gt;"",O96&lt;&gt;"",N(J96)&gt;=N(F96),K96&lt;O96),"FEE TOO EARLY; ","")&amp;IF(AND(N(I96)&gt;0,UPPER(H96)&lt;&gt;"Y"),"FEE NOT IN LEASE; ","")&amp;IF(AND(L96="Cash",UPPER(M96)&lt;&gt;"Y"),"CASH NO RECEIPT; ","")&amp;IF(AND(R96&lt;&gt;"",N(N96)&gt;0,TODAY()&gt;R96),"PROMISE MISSED; ","")&amp;IF(AND(N(N96)&gt;0,O96&lt;&gt;"",TODAY()&gt;=O96,Q96=""),"NO REMINDER; ",""),LEN(IF(AND(N(N96)&gt;0,G96&lt;&gt;"",TODAY()&gt;G96),"PAST DUE; ","")&amp;IF(AND(N(I96)&gt;0,P96&lt;&gt;"",N(I96)&gt;N(P96)),"FEE OVER LIMIT; ","")&amp;IF(AND(N(I96)&gt;0,K96&lt;&gt;"",O96&lt;&gt;"",N(J96)&gt;=N(F96),K96&lt;O96),"FEE TOO EARLY; ","")&amp;IF(AND(N(I96)&gt;0,UPPER(H96)&lt;&gt;"Y"),"FEE NOT IN LEASE; ","")&amp;IF(AND(L96="Cash",UPPER(M96)&lt;&gt;"Y"),"CASH NO RECEIPT; ","")&amp;IF(AND(R96&lt;&gt;"",N(N96)&gt;0,TODAY()&gt;R96),"PROMISE MISSED; ","")&amp;IF(AND(N(N96)&gt;0,O96&lt;&gt;"",TODAY()&gt;=O96,Q96=""),"NO REMINDER; ",""))-2)))</f>
        <v/>
      </c>
    </row>
    <row r="97">
      <c r="A97" s="7" t="n"/>
      <c r="F97" s="8" t="n"/>
      <c r="G97" s="9" t="n"/>
      <c r="I97" s="8" t="n"/>
      <c r="J97" s="8" t="n"/>
      <c r="K97" s="9" t="n"/>
      <c r="N97" s="8">
        <f>IF(OR(C97="",F97=""),"",N(F97)+N(I97)-N(J97))</f>
        <v/>
      </c>
      <c r="O97" s="9">
        <f>IF(G97="","",G97+MAX('Settings'!$B$2,2)+1)</f>
        <v/>
      </c>
      <c r="P97" s="8">
        <f>IF(F97="","",ROUND(F97*IF(N(E97)&gt;4,'Settings'!$B$4,'Settings'!$B$3),2))</f>
        <v/>
      </c>
      <c r="Q97" s="9" t="n"/>
      <c r="R97" s="9" t="n"/>
      <c r="S97">
        <f>IF(N97="","",IF(N97&lt;=0,"PAID",IF(N(J97)&gt;0,"PARTIAL",IF(AND(G97&lt;&gt;"",TODAY()&lt;=G97),"NOT DUE YET","UNPAID"))))</f>
        <v/>
      </c>
      <c r="T97">
        <f>IF(N97="","",IF(IF(AND(N(N97)&gt;0,G97&lt;&gt;"",TODAY()&gt;G97),"PAST DUE; ","")&amp;IF(AND(N(I97)&gt;0,P97&lt;&gt;"",N(I97)&gt;N(P97)),"FEE OVER LIMIT; ","")&amp;IF(AND(N(I97)&gt;0,K97&lt;&gt;"",O97&lt;&gt;"",N(J97)&gt;=N(F97),K97&lt;O97),"FEE TOO EARLY; ","")&amp;IF(AND(N(I97)&gt;0,UPPER(H97)&lt;&gt;"Y"),"FEE NOT IN LEASE; ","")&amp;IF(AND(L97="Cash",UPPER(M97)&lt;&gt;"Y"),"CASH NO RECEIPT; ","")&amp;IF(AND(R97&lt;&gt;"",N(N97)&gt;0,TODAY()&gt;R97),"PROMISE MISSED; ","")&amp;IF(AND(N(N97)&gt;0,O97&lt;&gt;"",TODAY()&gt;=O97,Q97=""),"NO REMINDER; ","")="","",LEFT(IF(AND(N(N97)&gt;0,G97&lt;&gt;"",TODAY()&gt;G97),"PAST DUE; ","")&amp;IF(AND(N(I97)&gt;0,P97&lt;&gt;"",N(I97)&gt;N(P97)),"FEE OVER LIMIT; ","")&amp;IF(AND(N(I97)&gt;0,K97&lt;&gt;"",O97&lt;&gt;"",N(J97)&gt;=N(F97),K97&lt;O97),"FEE TOO EARLY; ","")&amp;IF(AND(N(I97)&gt;0,UPPER(H97)&lt;&gt;"Y"),"FEE NOT IN LEASE; ","")&amp;IF(AND(L97="Cash",UPPER(M97)&lt;&gt;"Y"),"CASH NO RECEIPT; ","")&amp;IF(AND(R97&lt;&gt;"",N(N97)&gt;0,TODAY()&gt;R97),"PROMISE MISSED; ","")&amp;IF(AND(N(N97)&gt;0,O97&lt;&gt;"",TODAY()&gt;=O97,Q97=""),"NO REMINDER; ",""),LEN(IF(AND(N(N97)&gt;0,G97&lt;&gt;"",TODAY()&gt;G97),"PAST DUE; ","")&amp;IF(AND(N(I97)&gt;0,P97&lt;&gt;"",N(I97)&gt;N(P97)),"FEE OVER LIMIT; ","")&amp;IF(AND(N(I97)&gt;0,K97&lt;&gt;"",O97&lt;&gt;"",N(J97)&gt;=N(F97),K97&lt;O97),"FEE TOO EARLY; ","")&amp;IF(AND(N(I97)&gt;0,UPPER(H97)&lt;&gt;"Y"),"FEE NOT IN LEASE; ","")&amp;IF(AND(L97="Cash",UPPER(M97)&lt;&gt;"Y"),"CASH NO RECEIPT; ","")&amp;IF(AND(R97&lt;&gt;"",N(N97)&gt;0,TODAY()&gt;R97),"PROMISE MISSED; ","")&amp;IF(AND(N(N97)&gt;0,O97&lt;&gt;"",TODAY()&gt;=O97,Q97=""),"NO REMINDER; ",""))-2)))</f>
        <v/>
      </c>
    </row>
    <row r="98">
      <c r="A98" s="7" t="n"/>
      <c r="F98" s="8" t="n"/>
      <c r="G98" s="9" t="n"/>
      <c r="I98" s="8" t="n"/>
      <c r="J98" s="8" t="n"/>
      <c r="K98" s="9" t="n"/>
      <c r="N98" s="8">
        <f>IF(OR(C98="",F98=""),"",N(F98)+N(I98)-N(J98))</f>
        <v/>
      </c>
      <c r="O98" s="9">
        <f>IF(G98="","",G98+MAX('Settings'!$B$2,2)+1)</f>
        <v/>
      </c>
      <c r="P98" s="8">
        <f>IF(F98="","",ROUND(F98*IF(N(E98)&gt;4,'Settings'!$B$4,'Settings'!$B$3),2))</f>
        <v/>
      </c>
      <c r="Q98" s="9" t="n"/>
      <c r="R98" s="9" t="n"/>
      <c r="S98">
        <f>IF(N98="","",IF(N98&lt;=0,"PAID",IF(N(J98)&gt;0,"PARTIAL",IF(AND(G98&lt;&gt;"",TODAY()&lt;=G98),"NOT DUE YET","UNPAID"))))</f>
        <v/>
      </c>
      <c r="T98">
        <f>IF(N98="","",IF(IF(AND(N(N98)&gt;0,G98&lt;&gt;"",TODAY()&gt;G98),"PAST DUE; ","")&amp;IF(AND(N(I98)&gt;0,P98&lt;&gt;"",N(I98)&gt;N(P98)),"FEE OVER LIMIT; ","")&amp;IF(AND(N(I98)&gt;0,K98&lt;&gt;"",O98&lt;&gt;"",N(J98)&gt;=N(F98),K98&lt;O98),"FEE TOO EARLY; ","")&amp;IF(AND(N(I98)&gt;0,UPPER(H98)&lt;&gt;"Y"),"FEE NOT IN LEASE; ","")&amp;IF(AND(L98="Cash",UPPER(M98)&lt;&gt;"Y"),"CASH NO RECEIPT; ","")&amp;IF(AND(R98&lt;&gt;"",N(N98)&gt;0,TODAY()&gt;R98),"PROMISE MISSED; ","")&amp;IF(AND(N(N98)&gt;0,O98&lt;&gt;"",TODAY()&gt;=O98,Q98=""),"NO REMINDER; ","")="","",LEFT(IF(AND(N(N98)&gt;0,G98&lt;&gt;"",TODAY()&gt;G98),"PAST DUE; ","")&amp;IF(AND(N(I98)&gt;0,P98&lt;&gt;"",N(I98)&gt;N(P98)),"FEE OVER LIMIT; ","")&amp;IF(AND(N(I98)&gt;0,K98&lt;&gt;"",O98&lt;&gt;"",N(J98)&gt;=N(F98),K98&lt;O98),"FEE TOO EARLY; ","")&amp;IF(AND(N(I98)&gt;0,UPPER(H98)&lt;&gt;"Y"),"FEE NOT IN LEASE; ","")&amp;IF(AND(L98="Cash",UPPER(M98)&lt;&gt;"Y"),"CASH NO RECEIPT; ","")&amp;IF(AND(R98&lt;&gt;"",N(N98)&gt;0,TODAY()&gt;R98),"PROMISE MISSED; ","")&amp;IF(AND(N(N98)&gt;0,O98&lt;&gt;"",TODAY()&gt;=O98,Q98=""),"NO REMINDER; ",""),LEN(IF(AND(N(N98)&gt;0,G98&lt;&gt;"",TODAY()&gt;G98),"PAST DUE; ","")&amp;IF(AND(N(I98)&gt;0,P98&lt;&gt;"",N(I98)&gt;N(P98)),"FEE OVER LIMIT; ","")&amp;IF(AND(N(I98)&gt;0,K98&lt;&gt;"",O98&lt;&gt;"",N(J98)&gt;=N(F98),K98&lt;O98),"FEE TOO EARLY; ","")&amp;IF(AND(N(I98)&gt;0,UPPER(H98)&lt;&gt;"Y"),"FEE NOT IN LEASE; ","")&amp;IF(AND(L98="Cash",UPPER(M98)&lt;&gt;"Y"),"CASH NO RECEIPT; ","")&amp;IF(AND(R98&lt;&gt;"",N(N98)&gt;0,TODAY()&gt;R98),"PROMISE MISSED; ","")&amp;IF(AND(N(N98)&gt;0,O98&lt;&gt;"",TODAY()&gt;=O98,Q98=""),"NO REMINDER; ",""))-2)))</f>
        <v/>
      </c>
    </row>
    <row r="99">
      <c r="A99" s="7" t="n"/>
      <c r="F99" s="8" t="n"/>
      <c r="G99" s="9" t="n"/>
      <c r="I99" s="8" t="n"/>
      <c r="J99" s="8" t="n"/>
      <c r="K99" s="9" t="n"/>
      <c r="N99" s="8">
        <f>IF(OR(C99="",F99=""),"",N(F99)+N(I99)-N(J99))</f>
        <v/>
      </c>
      <c r="O99" s="9">
        <f>IF(G99="","",G99+MAX('Settings'!$B$2,2)+1)</f>
        <v/>
      </c>
      <c r="P99" s="8">
        <f>IF(F99="","",ROUND(F99*IF(N(E99)&gt;4,'Settings'!$B$4,'Settings'!$B$3),2))</f>
        <v/>
      </c>
      <c r="Q99" s="9" t="n"/>
      <c r="R99" s="9" t="n"/>
      <c r="S99">
        <f>IF(N99="","",IF(N99&lt;=0,"PAID",IF(N(J99)&gt;0,"PARTIAL",IF(AND(G99&lt;&gt;"",TODAY()&lt;=G99),"NOT DUE YET","UNPAID"))))</f>
        <v/>
      </c>
      <c r="T99">
        <f>IF(N99="","",IF(IF(AND(N(N99)&gt;0,G99&lt;&gt;"",TODAY()&gt;G99),"PAST DUE; ","")&amp;IF(AND(N(I99)&gt;0,P99&lt;&gt;"",N(I99)&gt;N(P99)),"FEE OVER LIMIT; ","")&amp;IF(AND(N(I99)&gt;0,K99&lt;&gt;"",O99&lt;&gt;"",N(J99)&gt;=N(F99),K99&lt;O99),"FEE TOO EARLY; ","")&amp;IF(AND(N(I99)&gt;0,UPPER(H99)&lt;&gt;"Y"),"FEE NOT IN LEASE; ","")&amp;IF(AND(L99="Cash",UPPER(M99)&lt;&gt;"Y"),"CASH NO RECEIPT; ","")&amp;IF(AND(R99&lt;&gt;"",N(N99)&gt;0,TODAY()&gt;R99),"PROMISE MISSED; ","")&amp;IF(AND(N(N99)&gt;0,O99&lt;&gt;"",TODAY()&gt;=O99,Q99=""),"NO REMINDER; ","")="","",LEFT(IF(AND(N(N99)&gt;0,G99&lt;&gt;"",TODAY()&gt;G99),"PAST DUE; ","")&amp;IF(AND(N(I99)&gt;0,P99&lt;&gt;"",N(I99)&gt;N(P99)),"FEE OVER LIMIT; ","")&amp;IF(AND(N(I99)&gt;0,K99&lt;&gt;"",O99&lt;&gt;"",N(J99)&gt;=N(F99),K99&lt;O99),"FEE TOO EARLY; ","")&amp;IF(AND(N(I99)&gt;0,UPPER(H99)&lt;&gt;"Y"),"FEE NOT IN LEASE; ","")&amp;IF(AND(L99="Cash",UPPER(M99)&lt;&gt;"Y"),"CASH NO RECEIPT; ","")&amp;IF(AND(R99&lt;&gt;"",N(N99)&gt;0,TODAY()&gt;R99),"PROMISE MISSED; ","")&amp;IF(AND(N(N99)&gt;0,O99&lt;&gt;"",TODAY()&gt;=O99,Q99=""),"NO REMINDER; ",""),LEN(IF(AND(N(N99)&gt;0,G99&lt;&gt;"",TODAY()&gt;G99),"PAST DUE; ","")&amp;IF(AND(N(I99)&gt;0,P99&lt;&gt;"",N(I99)&gt;N(P99)),"FEE OVER LIMIT; ","")&amp;IF(AND(N(I99)&gt;0,K99&lt;&gt;"",O99&lt;&gt;"",N(J99)&gt;=N(F99),K99&lt;O99),"FEE TOO EARLY; ","")&amp;IF(AND(N(I99)&gt;0,UPPER(H99)&lt;&gt;"Y"),"FEE NOT IN LEASE; ","")&amp;IF(AND(L99="Cash",UPPER(M99)&lt;&gt;"Y"),"CASH NO RECEIPT; ","")&amp;IF(AND(R99&lt;&gt;"",N(N99)&gt;0,TODAY()&gt;R99),"PROMISE MISSED; ","")&amp;IF(AND(N(N99)&gt;0,O99&lt;&gt;"",TODAY()&gt;=O99,Q99=""),"NO REMINDER; ",""))-2)))</f>
        <v/>
      </c>
    </row>
    <row r="100">
      <c r="A100" s="7" t="n"/>
      <c r="F100" s="8" t="n"/>
      <c r="G100" s="9" t="n"/>
      <c r="I100" s="8" t="n"/>
      <c r="J100" s="8" t="n"/>
      <c r="K100" s="9" t="n"/>
      <c r="N100" s="8">
        <f>IF(OR(C100="",F100=""),"",N(F100)+N(I100)-N(J100))</f>
        <v/>
      </c>
      <c r="O100" s="9">
        <f>IF(G100="","",G100+MAX('Settings'!$B$2,2)+1)</f>
        <v/>
      </c>
      <c r="P100" s="8">
        <f>IF(F100="","",ROUND(F100*IF(N(E100)&gt;4,'Settings'!$B$4,'Settings'!$B$3),2))</f>
        <v/>
      </c>
      <c r="Q100" s="9" t="n"/>
      <c r="R100" s="9" t="n"/>
      <c r="S100">
        <f>IF(N100="","",IF(N100&lt;=0,"PAID",IF(N(J100)&gt;0,"PARTIAL",IF(AND(G100&lt;&gt;"",TODAY()&lt;=G100),"NOT DUE YET","UNPAID"))))</f>
        <v/>
      </c>
      <c r="T100">
        <f>IF(N100="","",IF(IF(AND(N(N100)&gt;0,G100&lt;&gt;"",TODAY()&gt;G100),"PAST DUE; ","")&amp;IF(AND(N(I100)&gt;0,P100&lt;&gt;"",N(I100)&gt;N(P100)),"FEE OVER LIMIT; ","")&amp;IF(AND(N(I100)&gt;0,K100&lt;&gt;"",O100&lt;&gt;"",N(J100)&gt;=N(F100),K100&lt;O100),"FEE TOO EARLY; ","")&amp;IF(AND(N(I100)&gt;0,UPPER(H100)&lt;&gt;"Y"),"FEE NOT IN LEASE; ","")&amp;IF(AND(L100="Cash",UPPER(M100)&lt;&gt;"Y"),"CASH NO RECEIPT; ","")&amp;IF(AND(R100&lt;&gt;"",N(N100)&gt;0,TODAY()&gt;R100),"PROMISE MISSED; ","")&amp;IF(AND(N(N100)&gt;0,O100&lt;&gt;"",TODAY()&gt;=O100,Q100=""),"NO REMINDER; ","")="","",LEFT(IF(AND(N(N100)&gt;0,G100&lt;&gt;"",TODAY()&gt;G100),"PAST DUE; ","")&amp;IF(AND(N(I100)&gt;0,P100&lt;&gt;"",N(I100)&gt;N(P100)),"FEE OVER LIMIT; ","")&amp;IF(AND(N(I100)&gt;0,K100&lt;&gt;"",O100&lt;&gt;"",N(J100)&gt;=N(F100),K100&lt;O100),"FEE TOO EARLY; ","")&amp;IF(AND(N(I100)&gt;0,UPPER(H100)&lt;&gt;"Y"),"FEE NOT IN LEASE; ","")&amp;IF(AND(L100="Cash",UPPER(M100)&lt;&gt;"Y"),"CASH NO RECEIPT; ","")&amp;IF(AND(R100&lt;&gt;"",N(N100)&gt;0,TODAY()&gt;R100),"PROMISE MISSED; ","")&amp;IF(AND(N(N100)&gt;0,O100&lt;&gt;"",TODAY()&gt;=O100,Q100=""),"NO REMINDER; ",""),LEN(IF(AND(N(N100)&gt;0,G100&lt;&gt;"",TODAY()&gt;G100),"PAST DUE; ","")&amp;IF(AND(N(I100)&gt;0,P100&lt;&gt;"",N(I100)&gt;N(P100)),"FEE OVER LIMIT; ","")&amp;IF(AND(N(I100)&gt;0,K100&lt;&gt;"",O100&lt;&gt;"",N(J100)&gt;=N(F100),K100&lt;O100),"FEE TOO EARLY; ","")&amp;IF(AND(N(I100)&gt;0,UPPER(H100)&lt;&gt;"Y"),"FEE NOT IN LEASE; ","")&amp;IF(AND(L100="Cash",UPPER(M100)&lt;&gt;"Y"),"CASH NO RECEIPT; ","")&amp;IF(AND(R100&lt;&gt;"",N(N100)&gt;0,TODAY()&gt;R100),"PROMISE MISSED; ","")&amp;IF(AND(N(N100)&gt;0,O100&lt;&gt;"",TODAY()&gt;=O100,Q100=""),"NO REMINDER; ",""))-2)))</f>
        <v/>
      </c>
    </row>
    <row r="101">
      <c r="A101" s="7" t="n"/>
      <c r="F101" s="8" t="n"/>
      <c r="G101" s="9" t="n"/>
      <c r="I101" s="8" t="n"/>
      <c r="J101" s="8" t="n"/>
      <c r="K101" s="9" t="n"/>
      <c r="N101" s="8">
        <f>IF(OR(C101="",F101=""),"",N(F101)+N(I101)-N(J101))</f>
        <v/>
      </c>
      <c r="O101" s="9">
        <f>IF(G101="","",G101+MAX('Settings'!$B$2,2)+1)</f>
        <v/>
      </c>
      <c r="P101" s="8">
        <f>IF(F101="","",ROUND(F101*IF(N(E101)&gt;4,'Settings'!$B$4,'Settings'!$B$3),2))</f>
        <v/>
      </c>
      <c r="Q101" s="9" t="n"/>
      <c r="R101" s="9" t="n"/>
      <c r="S101">
        <f>IF(N101="","",IF(N101&lt;=0,"PAID",IF(N(J101)&gt;0,"PARTIAL",IF(AND(G101&lt;&gt;"",TODAY()&lt;=G101),"NOT DUE YET","UNPAID"))))</f>
        <v/>
      </c>
      <c r="T101">
        <f>IF(N101="","",IF(IF(AND(N(N101)&gt;0,G101&lt;&gt;"",TODAY()&gt;G101),"PAST DUE; ","")&amp;IF(AND(N(I101)&gt;0,P101&lt;&gt;"",N(I101)&gt;N(P101)),"FEE OVER LIMIT; ","")&amp;IF(AND(N(I101)&gt;0,K101&lt;&gt;"",O101&lt;&gt;"",N(J101)&gt;=N(F101),K101&lt;O101),"FEE TOO EARLY; ","")&amp;IF(AND(N(I101)&gt;0,UPPER(H101)&lt;&gt;"Y"),"FEE NOT IN LEASE; ","")&amp;IF(AND(L101="Cash",UPPER(M101)&lt;&gt;"Y"),"CASH NO RECEIPT; ","")&amp;IF(AND(R101&lt;&gt;"",N(N101)&gt;0,TODAY()&gt;R101),"PROMISE MISSED; ","")&amp;IF(AND(N(N101)&gt;0,O101&lt;&gt;"",TODAY()&gt;=O101,Q101=""),"NO REMINDER; ","")="","",LEFT(IF(AND(N(N101)&gt;0,G101&lt;&gt;"",TODAY()&gt;G101),"PAST DUE; ","")&amp;IF(AND(N(I101)&gt;0,P101&lt;&gt;"",N(I101)&gt;N(P101)),"FEE OVER LIMIT; ","")&amp;IF(AND(N(I101)&gt;0,K101&lt;&gt;"",O101&lt;&gt;"",N(J101)&gt;=N(F101),K101&lt;O101),"FEE TOO EARLY; ","")&amp;IF(AND(N(I101)&gt;0,UPPER(H101)&lt;&gt;"Y"),"FEE NOT IN LEASE; ","")&amp;IF(AND(L101="Cash",UPPER(M101)&lt;&gt;"Y"),"CASH NO RECEIPT; ","")&amp;IF(AND(R101&lt;&gt;"",N(N101)&gt;0,TODAY()&gt;R101),"PROMISE MISSED; ","")&amp;IF(AND(N(N101)&gt;0,O101&lt;&gt;"",TODAY()&gt;=O101,Q101=""),"NO REMINDER; ",""),LEN(IF(AND(N(N101)&gt;0,G101&lt;&gt;"",TODAY()&gt;G101),"PAST DUE; ","")&amp;IF(AND(N(I101)&gt;0,P101&lt;&gt;"",N(I101)&gt;N(P101)),"FEE OVER LIMIT; ","")&amp;IF(AND(N(I101)&gt;0,K101&lt;&gt;"",O101&lt;&gt;"",N(J101)&gt;=N(F101),K101&lt;O101),"FEE TOO EARLY; ","")&amp;IF(AND(N(I101)&gt;0,UPPER(H101)&lt;&gt;"Y"),"FEE NOT IN LEASE; ","")&amp;IF(AND(L101="Cash",UPPER(M101)&lt;&gt;"Y"),"CASH NO RECEIPT; ","")&amp;IF(AND(R101&lt;&gt;"",N(N101)&gt;0,TODAY()&gt;R101),"PROMISE MISSED; ","")&amp;IF(AND(N(N101)&gt;0,O101&lt;&gt;"",TODAY()&gt;=O101,Q101=""),"NO REMINDER; ",""))-2)))</f>
        <v/>
      </c>
    </row>
    <row r="102">
      <c r="A102" s="7" t="n"/>
      <c r="F102" s="8" t="n"/>
      <c r="G102" s="9" t="n"/>
      <c r="I102" s="8" t="n"/>
      <c r="J102" s="8" t="n"/>
      <c r="K102" s="9" t="n"/>
      <c r="N102" s="8">
        <f>IF(OR(C102="",F102=""),"",N(F102)+N(I102)-N(J102))</f>
        <v/>
      </c>
      <c r="O102" s="9">
        <f>IF(G102="","",G102+MAX('Settings'!$B$2,2)+1)</f>
        <v/>
      </c>
      <c r="P102" s="8">
        <f>IF(F102="","",ROUND(F102*IF(N(E102)&gt;4,'Settings'!$B$4,'Settings'!$B$3),2))</f>
        <v/>
      </c>
      <c r="Q102" s="9" t="n"/>
      <c r="R102" s="9" t="n"/>
      <c r="S102">
        <f>IF(N102="","",IF(N102&lt;=0,"PAID",IF(N(J102)&gt;0,"PARTIAL",IF(AND(G102&lt;&gt;"",TODAY()&lt;=G102),"NOT DUE YET","UNPAID"))))</f>
        <v/>
      </c>
      <c r="T102">
        <f>IF(N102="","",IF(IF(AND(N(N102)&gt;0,G102&lt;&gt;"",TODAY()&gt;G102),"PAST DUE; ","")&amp;IF(AND(N(I102)&gt;0,P102&lt;&gt;"",N(I102)&gt;N(P102)),"FEE OVER LIMIT; ","")&amp;IF(AND(N(I102)&gt;0,K102&lt;&gt;"",O102&lt;&gt;"",N(J102)&gt;=N(F102),K102&lt;O102),"FEE TOO EARLY; ","")&amp;IF(AND(N(I102)&gt;0,UPPER(H102)&lt;&gt;"Y"),"FEE NOT IN LEASE; ","")&amp;IF(AND(L102="Cash",UPPER(M102)&lt;&gt;"Y"),"CASH NO RECEIPT; ","")&amp;IF(AND(R102&lt;&gt;"",N(N102)&gt;0,TODAY()&gt;R102),"PROMISE MISSED; ","")&amp;IF(AND(N(N102)&gt;0,O102&lt;&gt;"",TODAY()&gt;=O102,Q102=""),"NO REMINDER; ","")="","",LEFT(IF(AND(N(N102)&gt;0,G102&lt;&gt;"",TODAY()&gt;G102),"PAST DUE; ","")&amp;IF(AND(N(I102)&gt;0,P102&lt;&gt;"",N(I102)&gt;N(P102)),"FEE OVER LIMIT; ","")&amp;IF(AND(N(I102)&gt;0,K102&lt;&gt;"",O102&lt;&gt;"",N(J102)&gt;=N(F102),K102&lt;O102),"FEE TOO EARLY; ","")&amp;IF(AND(N(I102)&gt;0,UPPER(H102)&lt;&gt;"Y"),"FEE NOT IN LEASE; ","")&amp;IF(AND(L102="Cash",UPPER(M102)&lt;&gt;"Y"),"CASH NO RECEIPT; ","")&amp;IF(AND(R102&lt;&gt;"",N(N102)&gt;0,TODAY()&gt;R102),"PROMISE MISSED; ","")&amp;IF(AND(N(N102)&gt;0,O102&lt;&gt;"",TODAY()&gt;=O102,Q102=""),"NO REMINDER; ",""),LEN(IF(AND(N(N102)&gt;0,G102&lt;&gt;"",TODAY()&gt;G102),"PAST DUE; ","")&amp;IF(AND(N(I102)&gt;0,P102&lt;&gt;"",N(I102)&gt;N(P102)),"FEE OVER LIMIT; ","")&amp;IF(AND(N(I102)&gt;0,K102&lt;&gt;"",O102&lt;&gt;"",N(J102)&gt;=N(F102),K102&lt;O102),"FEE TOO EARLY; ","")&amp;IF(AND(N(I102)&gt;0,UPPER(H102)&lt;&gt;"Y"),"FEE NOT IN LEASE; ","")&amp;IF(AND(L102="Cash",UPPER(M102)&lt;&gt;"Y"),"CASH NO RECEIPT; ","")&amp;IF(AND(R102&lt;&gt;"",N(N102)&gt;0,TODAY()&gt;R102),"PROMISE MISSED; ","")&amp;IF(AND(N(N102)&gt;0,O102&lt;&gt;"",TODAY()&gt;=O102,Q102=""),"NO REMINDER; ",""))-2)))</f>
        <v/>
      </c>
    </row>
    <row r="103">
      <c r="A103" s="7" t="n"/>
      <c r="F103" s="8" t="n"/>
      <c r="G103" s="9" t="n"/>
      <c r="I103" s="8" t="n"/>
      <c r="J103" s="8" t="n"/>
      <c r="K103" s="9" t="n"/>
      <c r="N103" s="8">
        <f>IF(OR(C103="",F103=""),"",N(F103)+N(I103)-N(J103))</f>
        <v/>
      </c>
      <c r="O103" s="9">
        <f>IF(G103="","",G103+MAX('Settings'!$B$2,2)+1)</f>
        <v/>
      </c>
      <c r="P103" s="8">
        <f>IF(F103="","",ROUND(F103*IF(N(E103)&gt;4,'Settings'!$B$4,'Settings'!$B$3),2))</f>
        <v/>
      </c>
      <c r="Q103" s="9" t="n"/>
      <c r="R103" s="9" t="n"/>
      <c r="S103">
        <f>IF(N103="","",IF(N103&lt;=0,"PAID",IF(N(J103)&gt;0,"PARTIAL",IF(AND(G103&lt;&gt;"",TODAY()&lt;=G103),"NOT DUE YET","UNPAID"))))</f>
        <v/>
      </c>
      <c r="T103">
        <f>IF(N103="","",IF(IF(AND(N(N103)&gt;0,G103&lt;&gt;"",TODAY()&gt;G103),"PAST DUE; ","")&amp;IF(AND(N(I103)&gt;0,P103&lt;&gt;"",N(I103)&gt;N(P103)),"FEE OVER LIMIT; ","")&amp;IF(AND(N(I103)&gt;0,K103&lt;&gt;"",O103&lt;&gt;"",N(J103)&gt;=N(F103),K103&lt;O103),"FEE TOO EARLY; ","")&amp;IF(AND(N(I103)&gt;0,UPPER(H103)&lt;&gt;"Y"),"FEE NOT IN LEASE; ","")&amp;IF(AND(L103="Cash",UPPER(M103)&lt;&gt;"Y"),"CASH NO RECEIPT; ","")&amp;IF(AND(R103&lt;&gt;"",N(N103)&gt;0,TODAY()&gt;R103),"PROMISE MISSED; ","")&amp;IF(AND(N(N103)&gt;0,O103&lt;&gt;"",TODAY()&gt;=O103,Q103=""),"NO REMINDER; ","")="","",LEFT(IF(AND(N(N103)&gt;0,G103&lt;&gt;"",TODAY()&gt;G103),"PAST DUE; ","")&amp;IF(AND(N(I103)&gt;0,P103&lt;&gt;"",N(I103)&gt;N(P103)),"FEE OVER LIMIT; ","")&amp;IF(AND(N(I103)&gt;0,K103&lt;&gt;"",O103&lt;&gt;"",N(J103)&gt;=N(F103),K103&lt;O103),"FEE TOO EARLY; ","")&amp;IF(AND(N(I103)&gt;0,UPPER(H103)&lt;&gt;"Y"),"FEE NOT IN LEASE; ","")&amp;IF(AND(L103="Cash",UPPER(M103)&lt;&gt;"Y"),"CASH NO RECEIPT; ","")&amp;IF(AND(R103&lt;&gt;"",N(N103)&gt;0,TODAY()&gt;R103),"PROMISE MISSED; ","")&amp;IF(AND(N(N103)&gt;0,O103&lt;&gt;"",TODAY()&gt;=O103,Q103=""),"NO REMINDER; ",""),LEN(IF(AND(N(N103)&gt;0,G103&lt;&gt;"",TODAY()&gt;G103),"PAST DUE; ","")&amp;IF(AND(N(I103)&gt;0,P103&lt;&gt;"",N(I103)&gt;N(P103)),"FEE OVER LIMIT; ","")&amp;IF(AND(N(I103)&gt;0,K103&lt;&gt;"",O103&lt;&gt;"",N(J103)&gt;=N(F103),K103&lt;O103),"FEE TOO EARLY; ","")&amp;IF(AND(N(I103)&gt;0,UPPER(H103)&lt;&gt;"Y"),"FEE NOT IN LEASE; ","")&amp;IF(AND(L103="Cash",UPPER(M103)&lt;&gt;"Y"),"CASH NO RECEIPT; ","")&amp;IF(AND(R103&lt;&gt;"",N(N103)&gt;0,TODAY()&gt;R103),"PROMISE MISSED; ","")&amp;IF(AND(N(N103)&gt;0,O103&lt;&gt;"",TODAY()&gt;=O103,Q103=""),"NO REMINDER; ",""))-2)))</f>
        <v/>
      </c>
    </row>
    <row r="104">
      <c r="A104" s="7" t="n"/>
      <c r="F104" s="8" t="n"/>
      <c r="G104" s="9" t="n"/>
      <c r="I104" s="8" t="n"/>
      <c r="J104" s="8" t="n"/>
      <c r="K104" s="9" t="n"/>
      <c r="N104" s="8">
        <f>IF(OR(C104="",F104=""),"",N(F104)+N(I104)-N(J104))</f>
        <v/>
      </c>
      <c r="O104" s="9">
        <f>IF(G104="","",G104+MAX('Settings'!$B$2,2)+1)</f>
        <v/>
      </c>
      <c r="P104" s="8">
        <f>IF(F104="","",ROUND(F104*IF(N(E104)&gt;4,'Settings'!$B$4,'Settings'!$B$3),2))</f>
        <v/>
      </c>
      <c r="Q104" s="9" t="n"/>
      <c r="R104" s="9" t="n"/>
      <c r="S104">
        <f>IF(N104="","",IF(N104&lt;=0,"PAID",IF(N(J104)&gt;0,"PARTIAL",IF(AND(G104&lt;&gt;"",TODAY()&lt;=G104),"NOT DUE YET","UNPAID"))))</f>
        <v/>
      </c>
      <c r="T104">
        <f>IF(N104="","",IF(IF(AND(N(N104)&gt;0,G104&lt;&gt;"",TODAY()&gt;G104),"PAST DUE; ","")&amp;IF(AND(N(I104)&gt;0,P104&lt;&gt;"",N(I104)&gt;N(P104)),"FEE OVER LIMIT; ","")&amp;IF(AND(N(I104)&gt;0,K104&lt;&gt;"",O104&lt;&gt;"",N(J104)&gt;=N(F104),K104&lt;O104),"FEE TOO EARLY; ","")&amp;IF(AND(N(I104)&gt;0,UPPER(H104)&lt;&gt;"Y"),"FEE NOT IN LEASE; ","")&amp;IF(AND(L104="Cash",UPPER(M104)&lt;&gt;"Y"),"CASH NO RECEIPT; ","")&amp;IF(AND(R104&lt;&gt;"",N(N104)&gt;0,TODAY()&gt;R104),"PROMISE MISSED; ","")&amp;IF(AND(N(N104)&gt;0,O104&lt;&gt;"",TODAY()&gt;=O104,Q104=""),"NO REMINDER; ","")="","",LEFT(IF(AND(N(N104)&gt;0,G104&lt;&gt;"",TODAY()&gt;G104),"PAST DUE; ","")&amp;IF(AND(N(I104)&gt;0,P104&lt;&gt;"",N(I104)&gt;N(P104)),"FEE OVER LIMIT; ","")&amp;IF(AND(N(I104)&gt;0,K104&lt;&gt;"",O104&lt;&gt;"",N(J104)&gt;=N(F104),K104&lt;O104),"FEE TOO EARLY; ","")&amp;IF(AND(N(I104)&gt;0,UPPER(H104)&lt;&gt;"Y"),"FEE NOT IN LEASE; ","")&amp;IF(AND(L104="Cash",UPPER(M104)&lt;&gt;"Y"),"CASH NO RECEIPT; ","")&amp;IF(AND(R104&lt;&gt;"",N(N104)&gt;0,TODAY()&gt;R104),"PROMISE MISSED; ","")&amp;IF(AND(N(N104)&gt;0,O104&lt;&gt;"",TODAY()&gt;=O104,Q104=""),"NO REMINDER; ",""),LEN(IF(AND(N(N104)&gt;0,G104&lt;&gt;"",TODAY()&gt;G104),"PAST DUE; ","")&amp;IF(AND(N(I104)&gt;0,P104&lt;&gt;"",N(I104)&gt;N(P104)),"FEE OVER LIMIT; ","")&amp;IF(AND(N(I104)&gt;0,K104&lt;&gt;"",O104&lt;&gt;"",N(J104)&gt;=N(F104),K104&lt;O104),"FEE TOO EARLY; ","")&amp;IF(AND(N(I104)&gt;0,UPPER(H104)&lt;&gt;"Y"),"FEE NOT IN LEASE; ","")&amp;IF(AND(L104="Cash",UPPER(M104)&lt;&gt;"Y"),"CASH NO RECEIPT; ","")&amp;IF(AND(R104&lt;&gt;"",N(N104)&gt;0,TODAY()&gt;R104),"PROMISE MISSED; ","")&amp;IF(AND(N(N104)&gt;0,O104&lt;&gt;"",TODAY()&gt;=O104,Q104=""),"NO REMINDER; ",""))-2)))</f>
        <v/>
      </c>
    </row>
    <row r="105">
      <c r="A105" s="7" t="n"/>
      <c r="F105" s="8" t="n"/>
      <c r="G105" s="9" t="n"/>
      <c r="I105" s="8" t="n"/>
      <c r="J105" s="8" t="n"/>
      <c r="K105" s="9" t="n"/>
      <c r="N105" s="8">
        <f>IF(OR(C105="",F105=""),"",N(F105)+N(I105)-N(J105))</f>
        <v/>
      </c>
      <c r="O105" s="9">
        <f>IF(G105="","",G105+MAX('Settings'!$B$2,2)+1)</f>
        <v/>
      </c>
      <c r="P105" s="8">
        <f>IF(F105="","",ROUND(F105*IF(N(E105)&gt;4,'Settings'!$B$4,'Settings'!$B$3),2))</f>
        <v/>
      </c>
      <c r="Q105" s="9" t="n"/>
      <c r="R105" s="9" t="n"/>
      <c r="S105">
        <f>IF(N105="","",IF(N105&lt;=0,"PAID",IF(N(J105)&gt;0,"PARTIAL",IF(AND(G105&lt;&gt;"",TODAY()&lt;=G105),"NOT DUE YET","UNPAID"))))</f>
        <v/>
      </c>
      <c r="T105">
        <f>IF(N105="","",IF(IF(AND(N(N105)&gt;0,G105&lt;&gt;"",TODAY()&gt;G105),"PAST DUE; ","")&amp;IF(AND(N(I105)&gt;0,P105&lt;&gt;"",N(I105)&gt;N(P105)),"FEE OVER LIMIT; ","")&amp;IF(AND(N(I105)&gt;0,K105&lt;&gt;"",O105&lt;&gt;"",N(J105)&gt;=N(F105),K105&lt;O105),"FEE TOO EARLY; ","")&amp;IF(AND(N(I105)&gt;0,UPPER(H105)&lt;&gt;"Y"),"FEE NOT IN LEASE; ","")&amp;IF(AND(L105="Cash",UPPER(M105)&lt;&gt;"Y"),"CASH NO RECEIPT; ","")&amp;IF(AND(R105&lt;&gt;"",N(N105)&gt;0,TODAY()&gt;R105),"PROMISE MISSED; ","")&amp;IF(AND(N(N105)&gt;0,O105&lt;&gt;"",TODAY()&gt;=O105,Q105=""),"NO REMINDER; ","")="","",LEFT(IF(AND(N(N105)&gt;0,G105&lt;&gt;"",TODAY()&gt;G105),"PAST DUE; ","")&amp;IF(AND(N(I105)&gt;0,P105&lt;&gt;"",N(I105)&gt;N(P105)),"FEE OVER LIMIT; ","")&amp;IF(AND(N(I105)&gt;0,K105&lt;&gt;"",O105&lt;&gt;"",N(J105)&gt;=N(F105),K105&lt;O105),"FEE TOO EARLY; ","")&amp;IF(AND(N(I105)&gt;0,UPPER(H105)&lt;&gt;"Y"),"FEE NOT IN LEASE; ","")&amp;IF(AND(L105="Cash",UPPER(M105)&lt;&gt;"Y"),"CASH NO RECEIPT; ","")&amp;IF(AND(R105&lt;&gt;"",N(N105)&gt;0,TODAY()&gt;R105),"PROMISE MISSED; ","")&amp;IF(AND(N(N105)&gt;0,O105&lt;&gt;"",TODAY()&gt;=O105,Q105=""),"NO REMINDER; ",""),LEN(IF(AND(N(N105)&gt;0,G105&lt;&gt;"",TODAY()&gt;G105),"PAST DUE; ","")&amp;IF(AND(N(I105)&gt;0,P105&lt;&gt;"",N(I105)&gt;N(P105)),"FEE OVER LIMIT; ","")&amp;IF(AND(N(I105)&gt;0,K105&lt;&gt;"",O105&lt;&gt;"",N(J105)&gt;=N(F105),K105&lt;O105),"FEE TOO EARLY; ","")&amp;IF(AND(N(I105)&gt;0,UPPER(H105)&lt;&gt;"Y"),"FEE NOT IN LEASE; ","")&amp;IF(AND(L105="Cash",UPPER(M105)&lt;&gt;"Y"),"CASH NO RECEIPT; ","")&amp;IF(AND(R105&lt;&gt;"",N(N105)&gt;0,TODAY()&gt;R105),"PROMISE MISSED; ","")&amp;IF(AND(N(N105)&gt;0,O105&lt;&gt;"",TODAY()&gt;=O105,Q105=""),"NO REMINDER; ",""))-2)))</f>
        <v/>
      </c>
    </row>
    <row r="106">
      <c r="A106" s="7" t="n"/>
      <c r="F106" s="8" t="n"/>
      <c r="G106" s="9" t="n"/>
      <c r="I106" s="8" t="n"/>
      <c r="J106" s="8" t="n"/>
      <c r="K106" s="9" t="n"/>
      <c r="N106" s="8">
        <f>IF(OR(C106="",F106=""),"",N(F106)+N(I106)-N(J106))</f>
        <v/>
      </c>
      <c r="O106" s="9">
        <f>IF(G106="","",G106+MAX('Settings'!$B$2,2)+1)</f>
        <v/>
      </c>
      <c r="P106" s="8">
        <f>IF(F106="","",ROUND(F106*IF(N(E106)&gt;4,'Settings'!$B$4,'Settings'!$B$3),2))</f>
        <v/>
      </c>
      <c r="Q106" s="9" t="n"/>
      <c r="R106" s="9" t="n"/>
      <c r="S106">
        <f>IF(N106="","",IF(N106&lt;=0,"PAID",IF(N(J106)&gt;0,"PARTIAL",IF(AND(G106&lt;&gt;"",TODAY()&lt;=G106),"NOT DUE YET","UNPAID"))))</f>
        <v/>
      </c>
      <c r="T106">
        <f>IF(N106="","",IF(IF(AND(N(N106)&gt;0,G106&lt;&gt;"",TODAY()&gt;G106),"PAST DUE; ","")&amp;IF(AND(N(I106)&gt;0,P106&lt;&gt;"",N(I106)&gt;N(P106)),"FEE OVER LIMIT; ","")&amp;IF(AND(N(I106)&gt;0,K106&lt;&gt;"",O106&lt;&gt;"",N(J106)&gt;=N(F106),K106&lt;O106),"FEE TOO EARLY; ","")&amp;IF(AND(N(I106)&gt;0,UPPER(H106)&lt;&gt;"Y"),"FEE NOT IN LEASE; ","")&amp;IF(AND(L106="Cash",UPPER(M106)&lt;&gt;"Y"),"CASH NO RECEIPT; ","")&amp;IF(AND(R106&lt;&gt;"",N(N106)&gt;0,TODAY()&gt;R106),"PROMISE MISSED; ","")&amp;IF(AND(N(N106)&gt;0,O106&lt;&gt;"",TODAY()&gt;=O106,Q106=""),"NO REMINDER; ","")="","",LEFT(IF(AND(N(N106)&gt;0,G106&lt;&gt;"",TODAY()&gt;G106),"PAST DUE; ","")&amp;IF(AND(N(I106)&gt;0,P106&lt;&gt;"",N(I106)&gt;N(P106)),"FEE OVER LIMIT; ","")&amp;IF(AND(N(I106)&gt;0,K106&lt;&gt;"",O106&lt;&gt;"",N(J106)&gt;=N(F106),K106&lt;O106),"FEE TOO EARLY; ","")&amp;IF(AND(N(I106)&gt;0,UPPER(H106)&lt;&gt;"Y"),"FEE NOT IN LEASE; ","")&amp;IF(AND(L106="Cash",UPPER(M106)&lt;&gt;"Y"),"CASH NO RECEIPT; ","")&amp;IF(AND(R106&lt;&gt;"",N(N106)&gt;0,TODAY()&gt;R106),"PROMISE MISSED; ","")&amp;IF(AND(N(N106)&gt;0,O106&lt;&gt;"",TODAY()&gt;=O106,Q106=""),"NO REMINDER; ",""),LEN(IF(AND(N(N106)&gt;0,G106&lt;&gt;"",TODAY()&gt;G106),"PAST DUE; ","")&amp;IF(AND(N(I106)&gt;0,P106&lt;&gt;"",N(I106)&gt;N(P106)),"FEE OVER LIMIT; ","")&amp;IF(AND(N(I106)&gt;0,K106&lt;&gt;"",O106&lt;&gt;"",N(J106)&gt;=N(F106),K106&lt;O106),"FEE TOO EARLY; ","")&amp;IF(AND(N(I106)&gt;0,UPPER(H106)&lt;&gt;"Y"),"FEE NOT IN LEASE; ","")&amp;IF(AND(L106="Cash",UPPER(M106)&lt;&gt;"Y"),"CASH NO RECEIPT; ","")&amp;IF(AND(R106&lt;&gt;"",N(N106)&gt;0,TODAY()&gt;R106),"PROMISE MISSED; ","")&amp;IF(AND(N(N106)&gt;0,O106&lt;&gt;"",TODAY()&gt;=O106,Q106=""),"NO REMINDER; ",""))-2)))</f>
        <v/>
      </c>
    </row>
    <row r="107">
      <c r="A107" s="7" t="n"/>
      <c r="F107" s="8" t="n"/>
      <c r="G107" s="9" t="n"/>
      <c r="I107" s="8" t="n"/>
      <c r="J107" s="8" t="n"/>
      <c r="K107" s="9" t="n"/>
      <c r="N107" s="8">
        <f>IF(OR(C107="",F107=""),"",N(F107)+N(I107)-N(J107))</f>
        <v/>
      </c>
      <c r="O107" s="9">
        <f>IF(G107="","",G107+MAX('Settings'!$B$2,2)+1)</f>
        <v/>
      </c>
      <c r="P107" s="8">
        <f>IF(F107="","",ROUND(F107*IF(N(E107)&gt;4,'Settings'!$B$4,'Settings'!$B$3),2))</f>
        <v/>
      </c>
      <c r="Q107" s="9" t="n"/>
      <c r="R107" s="9" t="n"/>
      <c r="S107">
        <f>IF(N107="","",IF(N107&lt;=0,"PAID",IF(N(J107)&gt;0,"PARTIAL",IF(AND(G107&lt;&gt;"",TODAY()&lt;=G107),"NOT DUE YET","UNPAID"))))</f>
        <v/>
      </c>
      <c r="T107">
        <f>IF(N107="","",IF(IF(AND(N(N107)&gt;0,G107&lt;&gt;"",TODAY()&gt;G107),"PAST DUE; ","")&amp;IF(AND(N(I107)&gt;0,P107&lt;&gt;"",N(I107)&gt;N(P107)),"FEE OVER LIMIT; ","")&amp;IF(AND(N(I107)&gt;0,K107&lt;&gt;"",O107&lt;&gt;"",N(J107)&gt;=N(F107),K107&lt;O107),"FEE TOO EARLY; ","")&amp;IF(AND(N(I107)&gt;0,UPPER(H107)&lt;&gt;"Y"),"FEE NOT IN LEASE; ","")&amp;IF(AND(L107="Cash",UPPER(M107)&lt;&gt;"Y"),"CASH NO RECEIPT; ","")&amp;IF(AND(R107&lt;&gt;"",N(N107)&gt;0,TODAY()&gt;R107),"PROMISE MISSED; ","")&amp;IF(AND(N(N107)&gt;0,O107&lt;&gt;"",TODAY()&gt;=O107,Q107=""),"NO REMINDER; ","")="","",LEFT(IF(AND(N(N107)&gt;0,G107&lt;&gt;"",TODAY()&gt;G107),"PAST DUE; ","")&amp;IF(AND(N(I107)&gt;0,P107&lt;&gt;"",N(I107)&gt;N(P107)),"FEE OVER LIMIT; ","")&amp;IF(AND(N(I107)&gt;0,K107&lt;&gt;"",O107&lt;&gt;"",N(J107)&gt;=N(F107),K107&lt;O107),"FEE TOO EARLY; ","")&amp;IF(AND(N(I107)&gt;0,UPPER(H107)&lt;&gt;"Y"),"FEE NOT IN LEASE; ","")&amp;IF(AND(L107="Cash",UPPER(M107)&lt;&gt;"Y"),"CASH NO RECEIPT; ","")&amp;IF(AND(R107&lt;&gt;"",N(N107)&gt;0,TODAY()&gt;R107),"PROMISE MISSED; ","")&amp;IF(AND(N(N107)&gt;0,O107&lt;&gt;"",TODAY()&gt;=O107,Q107=""),"NO REMINDER; ",""),LEN(IF(AND(N(N107)&gt;0,G107&lt;&gt;"",TODAY()&gt;G107),"PAST DUE; ","")&amp;IF(AND(N(I107)&gt;0,P107&lt;&gt;"",N(I107)&gt;N(P107)),"FEE OVER LIMIT; ","")&amp;IF(AND(N(I107)&gt;0,K107&lt;&gt;"",O107&lt;&gt;"",N(J107)&gt;=N(F107),K107&lt;O107),"FEE TOO EARLY; ","")&amp;IF(AND(N(I107)&gt;0,UPPER(H107)&lt;&gt;"Y"),"FEE NOT IN LEASE; ","")&amp;IF(AND(L107="Cash",UPPER(M107)&lt;&gt;"Y"),"CASH NO RECEIPT; ","")&amp;IF(AND(R107&lt;&gt;"",N(N107)&gt;0,TODAY()&gt;R107),"PROMISE MISSED; ","")&amp;IF(AND(N(N107)&gt;0,O107&lt;&gt;"",TODAY()&gt;=O107,Q107=""),"NO REMINDER; ",""))-2)))</f>
        <v/>
      </c>
    </row>
    <row r="108">
      <c r="A108" s="7" t="n"/>
      <c r="F108" s="8" t="n"/>
      <c r="G108" s="9" t="n"/>
      <c r="I108" s="8" t="n"/>
      <c r="J108" s="8" t="n"/>
      <c r="K108" s="9" t="n"/>
      <c r="N108" s="8">
        <f>IF(OR(C108="",F108=""),"",N(F108)+N(I108)-N(J108))</f>
        <v/>
      </c>
      <c r="O108" s="9">
        <f>IF(G108="","",G108+MAX('Settings'!$B$2,2)+1)</f>
        <v/>
      </c>
      <c r="P108" s="8">
        <f>IF(F108="","",ROUND(F108*IF(N(E108)&gt;4,'Settings'!$B$4,'Settings'!$B$3),2))</f>
        <v/>
      </c>
      <c r="Q108" s="9" t="n"/>
      <c r="R108" s="9" t="n"/>
      <c r="S108">
        <f>IF(N108="","",IF(N108&lt;=0,"PAID",IF(N(J108)&gt;0,"PARTIAL",IF(AND(G108&lt;&gt;"",TODAY()&lt;=G108),"NOT DUE YET","UNPAID"))))</f>
        <v/>
      </c>
      <c r="T108">
        <f>IF(N108="","",IF(IF(AND(N(N108)&gt;0,G108&lt;&gt;"",TODAY()&gt;G108),"PAST DUE; ","")&amp;IF(AND(N(I108)&gt;0,P108&lt;&gt;"",N(I108)&gt;N(P108)),"FEE OVER LIMIT; ","")&amp;IF(AND(N(I108)&gt;0,K108&lt;&gt;"",O108&lt;&gt;"",N(J108)&gt;=N(F108),K108&lt;O108),"FEE TOO EARLY; ","")&amp;IF(AND(N(I108)&gt;0,UPPER(H108)&lt;&gt;"Y"),"FEE NOT IN LEASE; ","")&amp;IF(AND(L108="Cash",UPPER(M108)&lt;&gt;"Y"),"CASH NO RECEIPT; ","")&amp;IF(AND(R108&lt;&gt;"",N(N108)&gt;0,TODAY()&gt;R108),"PROMISE MISSED; ","")&amp;IF(AND(N(N108)&gt;0,O108&lt;&gt;"",TODAY()&gt;=O108,Q108=""),"NO REMINDER; ","")="","",LEFT(IF(AND(N(N108)&gt;0,G108&lt;&gt;"",TODAY()&gt;G108),"PAST DUE; ","")&amp;IF(AND(N(I108)&gt;0,P108&lt;&gt;"",N(I108)&gt;N(P108)),"FEE OVER LIMIT; ","")&amp;IF(AND(N(I108)&gt;0,K108&lt;&gt;"",O108&lt;&gt;"",N(J108)&gt;=N(F108),K108&lt;O108),"FEE TOO EARLY; ","")&amp;IF(AND(N(I108)&gt;0,UPPER(H108)&lt;&gt;"Y"),"FEE NOT IN LEASE; ","")&amp;IF(AND(L108="Cash",UPPER(M108)&lt;&gt;"Y"),"CASH NO RECEIPT; ","")&amp;IF(AND(R108&lt;&gt;"",N(N108)&gt;0,TODAY()&gt;R108),"PROMISE MISSED; ","")&amp;IF(AND(N(N108)&gt;0,O108&lt;&gt;"",TODAY()&gt;=O108,Q108=""),"NO REMINDER; ",""),LEN(IF(AND(N(N108)&gt;0,G108&lt;&gt;"",TODAY()&gt;G108),"PAST DUE; ","")&amp;IF(AND(N(I108)&gt;0,P108&lt;&gt;"",N(I108)&gt;N(P108)),"FEE OVER LIMIT; ","")&amp;IF(AND(N(I108)&gt;0,K108&lt;&gt;"",O108&lt;&gt;"",N(J108)&gt;=N(F108),K108&lt;O108),"FEE TOO EARLY; ","")&amp;IF(AND(N(I108)&gt;0,UPPER(H108)&lt;&gt;"Y"),"FEE NOT IN LEASE; ","")&amp;IF(AND(L108="Cash",UPPER(M108)&lt;&gt;"Y"),"CASH NO RECEIPT; ","")&amp;IF(AND(R108&lt;&gt;"",N(N108)&gt;0,TODAY()&gt;R108),"PROMISE MISSED; ","")&amp;IF(AND(N(N108)&gt;0,O108&lt;&gt;"",TODAY()&gt;=O108,Q108=""),"NO REMINDER; ",""))-2)))</f>
        <v/>
      </c>
    </row>
    <row r="109">
      <c r="A109" s="7" t="n"/>
      <c r="F109" s="8" t="n"/>
      <c r="G109" s="9" t="n"/>
      <c r="I109" s="8" t="n"/>
      <c r="J109" s="8" t="n"/>
      <c r="K109" s="9" t="n"/>
      <c r="N109" s="8">
        <f>IF(OR(C109="",F109=""),"",N(F109)+N(I109)-N(J109))</f>
        <v/>
      </c>
      <c r="O109" s="9">
        <f>IF(G109="","",G109+MAX('Settings'!$B$2,2)+1)</f>
        <v/>
      </c>
      <c r="P109" s="8">
        <f>IF(F109="","",ROUND(F109*IF(N(E109)&gt;4,'Settings'!$B$4,'Settings'!$B$3),2))</f>
        <v/>
      </c>
      <c r="Q109" s="9" t="n"/>
      <c r="R109" s="9" t="n"/>
      <c r="S109">
        <f>IF(N109="","",IF(N109&lt;=0,"PAID",IF(N(J109)&gt;0,"PARTIAL",IF(AND(G109&lt;&gt;"",TODAY()&lt;=G109),"NOT DUE YET","UNPAID"))))</f>
        <v/>
      </c>
      <c r="T109">
        <f>IF(N109="","",IF(IF(AND(N(N109)&gt;0,G109&lt;&gt;"",TODAY()&gt;G109),"PAST DUE; ","")&amp;IF(AND(N(I109)&gt;0,P109&lt;&gt;"",N(I109)&gt;N(P109)),"FEE OVER LIMIT; ","")&amp;IF(AND(N(I109)&gt;0,K109&lt;&gt;"",O109&lt;&gt;"",N(J109)&gt;=N(F109),K109&lt;O109),"FEE TOO EARLY; ","")&amp;IF(AND(N(I109)&gt;0,UPPER(H109)&lt;&gt;"Y"),"FEE NOT IN LEASE; ","")&amp;IF(AND(L109="Cash",UPPER(M109)&lt;&gt;"Y"),"CASH NO RECEIPT; ","")&amp;IF(AND(R109&lt;&gt;"",N(N109)&gt;0,TODAY()&gt;R109),"PROMISE MISSED; ","")&amp;IF(AND(N(N109)&gt;0,O109&lt;&gt;"",TODAY()&gt;=O109,Q109=""),"NO REMINDER; ","")="","",LEFT(IF(AND(N(N109)&gt;0,G109&lt;&gt;"",TODAY()&gt;G109),"PAST DUE; ","")&amp;IF(AND(N(I109)&gt;0,P109&lt;&gt;"",N(I109)&gt;N(P109)),"FEE OVER LIMIT; ","")&amp;IF(AND(N(I109)&gt;0,K109&lt;&gt;"",O109&lt;&gt;"",N(J109)&gt;=N(F109),K109&lt;O109),"FEE TOO EARLY; ","")&amp;IF(AND(N(I109)&gt;0,UPPER(H109)&lt;&gt;"Y"),"FEE NOT IN LEASE; ","")&amp;IF(AND(L109="Cash",UPPER(M109)&lt;&gt;"Y"),"CASH NO RECEIPT; ","")&amp;IF(AND(R109&lt;&gt;"",N(N109)&gt;0,TODAY()&gt;R109),"PROMISE MISSED; ","")&amp;IF(AND(N(N109)&gt;0,O109&lt;&gt;"",TODAY()&gt;=O109,Q109=""),"NO REMINDER; ",""),LEN(IF(AND(N(N109)&gt;0,G109&lt;&gt;"",TODAY()&gt;G109),"PAST DUE; ","")&amp;IF(AND(N(I109)&gt;0,P109&lt;&gt;"",N(I109)&gt;N(P109)),"FEE OVER LIMIT; ","")&amp;IF(AND(N(I109)&gt;0,K109&lt;&gt;"",O109&lt;&gt;"",N(J109)&gt;=N(F109),K109&lt;O109),"FEE TOO EARLY; ","")&amp;IF(AND(N(I109)&gt;0,UPPER(H109)&lt;&gt;"Y"),"FEE NOT IN LEASE; ","")&amp;IF(AND(L109="Cash",UPPER(M109)&lt;&gt;"Y"),"CASH NO RECEIPT; ","")&amp;IF(AND(R109&lt;&gt;"",N(N109)&gt;0,TODAY()&gt;R109),"PROMISE MISSED; ","")&amp;IF(AND(N(N109)&gt;0,O109&lt;&gt;"",TODAY()&gt;=O109,Q109=""),"NO REMINDER; ",""))-2)))</f>
        <v/>
      </c>
    </row>
    <row r="110">
      <c r="A110" s="7" t="n"/>
      <c r="F110" s="8" t="n"/>
      <c r="G110" s="9" t="n"/>
      <c r="I110" s="8" t="n"/>
      <c r="J110" s="8" t="n"/>
      <c r="K110" s="9" t="n"/>
      <c r="N110" s="8">
        <f>IF(OR(C110="",F110=""),"",N(F110)+N(I110)-N(J110))</f>
        <v/>
      </c>
      <c r="O110" s="9">
        <f>IF(G110="","",G110+MAX('Settings'!$B$2,2)+1)</f>
        <v/>
      </c>
      <c r="P110" s="8">
        <f>IF(F110="","",ROUND(F110*IF(N(E110)&gt;4,'Settings'!$B$4,'Settings'!$B$3),2))</f>
        <v/>
      </c>
      <c r="Q110" s="9" t="n"/>
      <c r="R110" s="9" t="n"/>
      <c r="S110">
        <f>IF(N110="","",IF(N110&lt;=0,"PAID",IF(N(J110)&gt;0,"PARTIAL",IF(AND(G110&lt;&gt;"",TODAY()&lt;=G110),"NOT DUE YET","UNPAID"))))</f>
        <v/>
      </c>
      <c r="T110">
        <f>IF(N110="","",IF(IF(AND(N(N110)&gt;0,G110&lt;&gt;"",TODAY()&gt;G110),"PAST DUE; ","")&amp;IF(AND(N(I110)&gt;0,P110&lt;&gt;"",N(I110)&gt;N(P110)),"FEE OVER LIMIT; ","")&amp;IF(AND(N(I110)&gt;0,K110&lt;&gt;"",O110&lt;&gt;"",N(J110)&gt;=N(F110),K110&lt;O110),"FEE TOO EARLY; ","")&amp;IF(AND(N(I110)&gt;0,UPPER(H110)&lt;&gt;"Y"),"FEE NOT IN LEASE; ","")&amp;IF(AND(L110="Cash",UPPER(M110)&lt;&gt;"Y"),"CASH NO RECEIPT; ","")&amp;IF(AND(R110&lt;&gt;"",N(N110)&gt;0,TODAY()&gt;R110),"PROMISE MISSED; ","")&amp;IF(AND(N(N110)&gt;0,O110&lt;&gt;"",TODAY()&gt;=O110,Q110=""),"NO REMINDER; ","")="","",LEFT(IF(AND(N(N110)&gt;0,G110&lt;&gt;"",TODAY()&gt;G110),"PAST DUE; ","")&amp;IF(AND(N(I110)&gt;0,P110&lt;&gt;"",N(I110)&gt;N(P110)),"FEE OVER LIMIT; ","")&amp;IF(AND(N(I110)&gt;0,K110&lt;&gt;"",O110&lt;&gt;"",N(J110)&gt;=N(F110),K110&lt;O110),"FEE TOO EARLY; ","")&amp;IF(AND(N(I110)&gt;0,UPPER(H110)&lt;&gt;"Y"),"FEE NOT IN LEASE; ","")&amp;IF(AND(L110="Cash",UPPER(M110)&lt;&gt;"Y"),"CASH NO RECEIPT; ","")&amp;IF(AND(R110&lt;&gt;"",N(N110)&gt;0,TODAY()&gt;R110),"PROMISE MISSED; ","")&amp;IF(AND(N(N110)&gt;0,O110&lt;&gt;"",TODAY()&gt;=O110,Q110=""),"NO REMINDER; ",""),LEN(IF(AND(N(N110)&gt;0,G110&lt;&gt;"",TODAY()&gt;G110),"PAST DUE; ","")&amp;IF(AND(N(I110)&gt;0,P110&lt;&gt;"",N(I110)&gt;N(P110)),"FEE OVER LIMIT; ","")&amp;IF(AND(N(I110)&gt;0,K110&lt;&gt;"",O110&lt;&gt;"",N(J110)&gt;=N(F110),K110&lt;O110),"FEE TOO EARLY; ","")&amp;IF(AND(N(I110)&gt;0,UPPER(H110)&lt;&gt;"Y"),"FEE NOT IN LEASE; ","")&amp;IF(AND(L110="Cash",UPPER(M110)&lt;&gt;"Y"),"CASH NO RECEIPT; ","")&amp;IF(AND(R110&lt;&gt;"",N(N110)&gt;0,TODAY()&gt;R110),"PROMISE MISSED; ","")&amp;IF(AND(N(N110)&gt;0,O110&lt;&gt;"",TODAY()&gt;=O110,Q110=""),"NO REMINDER; ",""))-2)))</f>
        <v/>
      </c>
    </row>
    <row r="111">
      <c r="A111" s="7" t="n"/>
      <c r="F111" s="8" t="n"/>
      <c r="G111" s="9" t="n"/>
      <c r="I111" s="8" t="n"/>
      <c r="J111" s="8" t="n"/>
      <c r="K111" s="9" t="n"/>
      <c r="N111" s="8">
        <f>IF(OR(C111="",F111=""),"",N(F111)+N(I111)-N(J111))</f>
        <v/>
      </c>
      <c r="O111" s="9">
        <f>IF(G111="","",G111+MAX('Settings'!$B$2,2)+1)</f>
        <v/>
      </c>
      <c r="P111" s="8">
        <f>IF(F111="","",ROUND(F111*IF(N(E111)&gt;4,'Settings'!$B$4,'Settings'!$B$3),2))</f>
        <v/>
      </c>
      <c r="Q111" s="9" t="n"/>
      <c r="R111" s="9" t="n"/>
      <c r="S111">
        <f>IF(N111="","",IF(N111&lt;=0,"PAID",IF(N(J111)&gt;0,"PARTIAL",IF(AND(G111&lt;&gt;"",TODAY()&lt;=G111),"NOT DUE YET","UNPAID"))))</f>
        <v/>
      </c>
      <c r="T111">
        <f>IF(N111="","",IF(IF(AND(N(N111)&gt;0,G111&lt;&gt;"",TODAY()&gt;G111),"PAST DUE; ","")&amp;IF(AND(N(I111)&gt;0,P111&lt;&gt;"",N(I111)&gt;N(P111)),"FEE OVER LIMIT; ","")&amp;IF(AND(N(I111)&gt;0,K111&lt;&gt;"",O111&lt;&gt;"",N(J111)&gt;=N(F111),K111&lt;O111),"FEE TOO EARLY; ","")&amp;IF(AND(N(I111)&gt;0,UPPER(H111)&lt;&gt;"Y"),"FEE NOT IN LEASE; ","")&amp;IF(AND(L111="Cash",UPPER(M111)&lt;&gt;"Y"),"CASH NO RECEIPT; ","")&amp;IF(AND(R111&lt;&gt;"",N(N111)&gt;0,TODAY()&gt;R111),"PROMISE MISSED; ","")&amp;IF(AND(N(N111)&gt;0,O111&lt;&gt;"",TODAY()&gt;=O111,Q111=""),"NO REMINDER; ","")="","",LEFT(IF(AND(N(N111)&gt;0,G111&lt;&gt;"",TODAY()&gt;G111),"PAST DUE; ","")&amp;IF(AND(N(I111)&gt;0,P111&lt;&gt;"",N(I111)&gt;N(P111)),"FEE OVER LIMIT; ","")&amp;IF(AND(N(I111)&gt;0,K111&lt;&gt;"",O111&lt;&gt;"",N(J111)&gt;=N(F111),K111&lt;O111),"FEE TOO EARLY; ","")&amp;IF(AND(N(I111)&gt;0,UPPER(H111)&lt;&gt;"Y"),"FEE NOT IN LEASE; ","")&amp;IF(AND(L111="Cash",UPPER(M111)&lt;&gt;"Y"),"CASH NO RECEIPT; ","")&amp;IF(AND(R111&lt;&gt;"",N(N111)&gt;0,TODAY()&gt;R111),"PROMISE MISSED; ","")&amp;IF(AND(N(N111)&gt;0,O111&lt;&gt;"",TODAY()&gt;=O111,Q111=""),"NO REMINDER; ",""),LEN(IF(AND(N(N111)&gt;0,G111&lt;&gt;"",TODAY()&gt;G111),"PAST DUE; ","")&amp;IF(AND(N(I111)&gt;0,P111&lt;&gt;"",N(I111)&gt;N(P111)),"FEE OVER LIMIT; ","")&amp;IF(AND(N(I111)&gt;0,K111&lt;&gt;"",O111&lt;&gt;"",N(J111)&gt;=N(F111),K111&lt;O111),"FEE TOO EARLY; ","")&amp;IF(AND(N(I111)&gt;0,UPPER(H111)&lt;&gt;"Y"),"FEE NOT IN LEASE; ","")&amp;IF(AND(L111="Cash",UPPER(M111)&lt;&gt;"Y"),"CASH NO RECEIPT; ","")&amp;IF(AND(R111&lt;&gt;"",N(N111)&gt;0,TODAY()&gt;R111),"PROMISE MISSED; ","")&amp;IF(AND(N(N111)&gt;0,O111&lt;&gt;"",TODAY()&gt;=O111,Q111=""),"NO REMINDER; ",""))-2)))</f>
        <v/>
      </c>
    </row>
    <row r="112">
      <c r="A112" s="7" t="n"/>
      <c r="F112" s="8" t="n"/>
      <c r="G112" s="9" t="n"/>
      <c r="I112" s="8" t="n"/>
      <c r="J112" s="8" t="n"/>
      <c r="K112" s="9" t="n"/>
      <c r="N112" s="8">
        <f>IF(OR(C112="",F112=""),"",N(F112)+N(I112)-N(J112))</f>
        <v/>
      </c>
      <c r="O112" s="9">
        <f>IF(G112="","",G112+MAX('Settings'!$B$2,2)+1)</f>
        <v/>
      </c>
      <c r="P112" s="8">
        <f>IF(F112="","",ROUND(F112*IF(N(E112)&gt;4,'Settings'!$B$4,'Settings'!$B$3),2))</f>
        <v/>
      </c>
      <c r="Q112" s="9" t="n"/>
      <c r="R112" s="9" t="n"/>
      <c r="S112">
        <f>IF(N112="","",IF(N112&lt;=0,"PAID",IF(N(J112)&gt;0,"PARTIAL",IF(AND(G112&lt;&gt;"",TODAY()&lt;=G112),"NOT DUE YET","UNPAID"))))</f>
        <v/>
      </c>
      <c r="T112">
        <f>IF(N112="","",IF(IF(AND(N(N112)&gt;0,G112&lt;&gt;"",TODAY()&gt;G112),"PAST DUE; ","")&amp;IF(AND(N(I112)&gt;0,P112&lt;&gt;"",N(I112)&gt;N(P112)),"FEE OVER LIMIT; ","")&amp;IF(AND(N(I112)&gt;0,K112&lt;&gt;"",O112&lt;&gt;"",N(J112)&gt;=N(F112),K112&lt;O112),"FEE TOO EARLY; ","")&amp;IF(AND(N(I112)&gt;0,UPPER(H112)&lt;&gt;"Y"),"FEE NOT IN LEASE; ","")&amp;IF(AND(L112="Cash",UPPER(M112)&lt;&gt;"Y"),"CASH NO RECEIPT; ","")&amp;IF(AND(R112&lt;&gt;"",N(N112)&gt;0,TODAY()&gt;R112),"PROMISE MISSED; ","")&amp;IF(AND(N(N112)&gt;0,O112&lt;&gt;"",TODAY()&gt;=O112,Q112=""),"NO REMINDER; ","")="","",LEFT(IF(AND(N(N112)&gt;0,G112&lt;&gt;"",TODAY()&gt;G112),"PAST DUE; ","")&amp;IF(AND(N(I112)&gt;0,P112&lt;&gt;"",N(I112)&gt;N(P112)),"FEE OVER LIMIT; ","")&amp;IF(AND(N(I112)&gt;0,K112&lt;&gt;"",O112&lt;&gt;"",N(J112)&gt;=N(F112),K112&lt;O112),"FEE TOO EARLY; ","")&amp;IF(AND(N(I112)&gt;0,UPPER(H112)&lt;&gt;"Y"),"FEE NOT IN LEASE; ","")&amp;IF(AND(L112="Cash",UPPER(M112)&lt;&gt;"Y"),"CASH NO RECEIPT; ","")&amp;IF(AND(R112&lt;&gt;"",N(N112)&gt;0,TODAY()&gt;R112),"PROMISE MISSED; ","")&amp;IF(AND(N(N112)&gt;0,O112&lt;&gt;"",TODAY()&gt;=O112,Q112=""),"NO REMINDER; ",""),LEN(IF(AND(N(N112)&gt;0,G112&lt;&gt;"",TODAY()&gt;G112),"PAST DUE; ","")&amp;IF(AND(N(I112)&gt;0,P112&lt;&gt;"",N(I112)&gt;N(P112)),"FEE OVER LIMIT; ","")&amp;IF(AND(N(I112)&gt;0,K112&lt;&gt;"",O112&lt;&gt;"",N(J112)&gt;=N(F112),K112&lt;O112),"FEE TOO EARLY; ","")&amp;IF(AND(N(I112)&gt;0,UPPER(H112)&lt;&gt;"Y"),"FEE NOT IN LEASE; ","")&amp;IF(AND(L112="Cash",UPPER(M112)&lt;&gt;"Y"),"CASH NO RECEIPT; ","")&amp;IF(AND(R112&lt;&gt;"",N(N112)&gt;0,TODAY()&gt;R112),"PROMISE MISSED; ","")&amp;IF(AND(N(N112)&gt;0,O112&lt;&gt;"",TODAY()&gt;=O112,Q112=""),"NO REMINDER; ",""))-2)))</f>
        <v/>
      </c>
    </row>
    <row r="113">
      <c r="A113" s="7" t="n"/>
      <c r="F113" s="8" t="n"/>
      <c r="G113" s="9" t="n"/>
      <c r="I113" s="8" t="n"/>
      <c r="J113" s="8" t="n"/>
      <c r="K113" s="9" t="n"/>
      <c r="N113" s="8">
        <f>IF(OR(C113="",F113=""),"",N(F113)+N(I113)-N(J113))</f>
        <v/>
      </c>
      <c r="O113" s="9">
        <f>IF(G113="","",G113+MAX('Settings'!$B$2,2)+1)</f>
        <v/>
      </c>
      <c r="P113" s="8">
        <f>IF(F113="","",ROUND(F113*IF(N(E113)&gt;4,'Settings'!$B$4,'Settings'!$B$3),2))</f>
        <v/>
      </c>
      <c r="Q113" s="9" t="n"/>
      <c r="R113" s="9" t="n"/>
      <c r="S113">
        <f>IF(N113="","",IF(N113&lt;=0,"PAID",IF(N(J113)&gt;0,"PARTIAL",IF(AND(G113&lt;&gt;"",TODAY()&lt;=G113),"NOT DUE YET","UNPAID"))))</f>
        <v/>
      </c>
      <c r="T113">
        <f>IF(N113="","",IF(IF(AND(N(N113)&gt;0,G113&lt;&gt;"",TODAY()&gt;G113),"PAST DUE; ","")&amp;IF(AND(N(I113)&gt;0,P113&lt;&gt;"",N(I113)&gt;N(P113)),"FEE OVER LIMIT; ","")&amp;IF(AND(N(I113)&gt;0,K113&lt;&gt;"",O113&lt;&gt;"",N(J113)&gt;=N(F113),K113&lt;O113),"FEE TOO EARLY; ","")&amp;IF(AND(N(I113)&gt;0,UPPER(H113)&lt;&gt;"Y"),"FEE NOT IN LEASE; ","")&amp;IF(AND(L113="Cash",UPPER(M113)&lt;&gt;"Y"),"CASH NO RECEIPT; ","")&amp;IF(AND(R113&lt;&gt;"",N(N113)&gt;0,TODAY()&gt;R113),"PROMISE MISSED; ","")&amp;IF(AND(N(N113)&gt;0,O113&lt;&gt;"",TODAY()&gt;=O113,Q113=""),"NO REMINDER; ","")="","",LEFT(IF(AND(N(N113)&gt;0,G113&lt;&gt;"",TODAY()&gt;G113),"PAST DUE; ","")&amp;IF(AND(N(I113)&gt;0,P113&lt;&gt;"",N(I113)&gt;N(P113)),"FEE OVER LIMIT; ","")&amp;IF(AND(N(I113)&gt;0,K113&lt;&gt;"",O113&lt;&gt;"",N(J113)&gt;=N(F113),K113&lt;O113),"FEE TOO EARLY; ","")&amp;IF(AND(N(I113)&gt;0,UPPER(H113)&lt;&gt;"Y"),"FEE NOT IN LEASE; ","")&amp;IF(AND(L113="Cash",UPPER(M113)&lt;&gt;"Y"),"CASH NO RECEIPT; ","")&amp;IF(AND(R113&lt;&gt;"",N(N113)&gt;0,TODAY()&gt;R113),"PROMISE MISSED; ","")&amp;IF(AND(N(N113)&gt;0,O113&lt;&gt;"",TODAY()&gt;=O113,Q113=""),"NO REMINDER; ",""),LEN(IF(AND(N(N113)&gt;0,G113&lt;&gt;"",TODAY()&gt;G113),"PAST DUE; ","")&amp;IF(AND(N(I113)&gt;0,P113&lt;&gt;"",N(I113)&gt;N(P113)),"FEE OVER LIMIT; ","")&amp;IF(AND(N(I113)&gt;0,K113&lt;&gt;"",O113&lt;&gt;"",N(J113)&gt;=N(F113),K113&lt;O113),"FEE TOO EARLY; ","")&amp;IF(AND(N(I113)&gt;0,UPPER(H113)&lt;&gt;"Y"),"FEE NOT IN LEASE; ","")&amp;IF(AND(L113="Cash",UPPER(M113)&lt;&gt;"Y"),"CASH NO RECEIPT; ","")&amp;IF(AND(R113&lt;&gt;"",N(N113)&gt;0,TODAY()&gt;R113),"PROMISE MISSED; ","")&amp;IF(AND(N(N113)&gt;0,O113&lt;&gt;"",TODAY()&gt;=O113,Q113=""),"NO REMINDER; ",""))-2)))</f>
        <v/>
      </c>
    </row>
    <row r="114">
      <c r="A114" s="7" t="n"/>
      <c r="F114" s="8" t="n"/>
      <c r="G114" s="9" t="n"/>
      <c r="I114" s="8" t="n"/>
      <c r="J114" s="8" t="n"/>
      <c r="K114" s="9" t="n"/>
      <c r="N114" s="8">
        <f>IF(OR(C114="",F114=""),"",N(F114)+N(I114)-N(J114))</f>
        <v/>
      </c>
      <c r="O114" s="9">
        <f>IF(G114="","",G114+MAX('Settings'!$B$2,2)+1)</f>
        <v/>
      </c>
      <c r="P114" s="8">
        <f>IF(F114="","",ROUND(F114*IF(N(E114)&gt;4,'Settings'!$B$4,'Settings'!$B$3),2))</f>
        <v/>
      </c>
      <c r="Q114" s="9" t="n"/>
      <c r="R114" s="9" t="n"/>
      <c r="S114">
        <f>IF(N114="","",IF(N114&lt;=0,"PAID",IF(N(J114)&gt;0,"PARTIAL",IF(AND(G114&lt;&gt;"",TODAY()&lt;=G114),"NOT DUE YET","UNPAID"))))</f>
        <v/>
      </c>
      <c r="T114">
        <f>IF(N114="","",IF(IF(AND(N(N114)&gt;0,G114&lt;&gt;"",TODAY()&gt;G114),"PAST DUE; ","")&amp;IF(AND(N(I114)&gt;0,P114&lt;&gt;"",N(I114)&gt;N(P114)),"FEE OVER LIMIT; ","")&amp;IF(AND(N(I114)&gt;0,K114&lt;&gt;"",O114&lt;&gt;"",N(J114)&gt;=N(F114),K114&lt;O114),"FEE TOO EARLY; ","")&amp;IF(AND(N(I114)&gt;0,UPPER(H114)&lt;&gt;"Y"),"FEE NOT IN LEASE; ","")&amp;IF(AND(L114="Cash",UPPER(M114)&lt;&gt;"Y"),"CASH NO RECEIPT; ","")&amp;IF(AND(R114&lt;&gt;"",N(N114)&gt;0,TODAY()&gt;R114),"PROMISE MISSED; ","")&amp;IF(AND(N(N114)&gt;0,O114&lt;&gt;"",TODAY()&gt;=O114,Q114=""),"NO REMINDER; ","")="","",LEFT(IF(AND(N(N114)&gt;0,G114&lt;&gt;"",TODAY()&gt;G114),"PAST DUE; ","")&amp;IF(AND(N(I114)&gt;0,P114&lt;&gt;"",N(I114)&gt;N(P114)),"FEE OVER LIMIT; ","")&amp;IF(AND(N(I114)&gt;0,K114&lt;&gt;"",O114&lt;&gt;"",N(J114)&gt;=N(F114),K114&lt;O114),"FEE TOO EARLY; ","")&amp;IF(AND(N(I114)&gt;0,UPPER(H114)&lt;&gt;"Y"),"FEE NOT IN LEASE; ","")&amp;IF(AND(L114="Cash",UPPER(M114)&lt;&gt;"Y"),"CASH NO RECEIPT; ","")&amp;IF(AND(R114&lt;&gt;"",N(N114)&gt;0,TODAY()&gt;R114),"PROMISE MISSED; ","")&amp;IF(AND(N(N114)&gt;0,O114&lt;&gt;"",TODAY()&gt;=O114,Q114=""),"NO REMINDER; ",""),LEN(IF(AND(N(N114)&gt;0,G114&lt;&gt;"",TODAY()&gt;G114),"PAST DUE; ","")&amp;IF(AND(N(I114)&gt;0,P114&lt;&gt;"",N(I114)&gt;N(P114)),"FEE OVER LIMIT; ","")&amp;IF(AND(N(I114)&gt;0,K114&lt;&gt;"",O114&lt;&gt;"",N(J114)&gt;=N(F114),K114&lt;O114),"FEE TOO EARLY; ","")&amp;IF(AND(N(I114)&gt;0,UPPER(H114)&lt;&gt;"Y"),"FEE NOT IN LEASE; ","")&amp;IF(AND(L114="Cash",UPPER(M114)&lt;&gt;"Y"),"CASH NO RECEIPT; ","")&amp;IF(AND(R114&lt;&gt;"",N(N114)&gt;0,TODAY()&gt;R114),"PROMISE MISSED; ","")&amp;IF(AND(N(N114)&gt;0,O114&lt;&gt;"",TODAY()&gt;=O114,Q114=""),"NO REMINDER; ",""))-2)))</f>
        <v/>
      </c>
    </row>
    <row r="115">
      <c r="A115" s="7" t="n"/>
      <c r="F115" s="8" t="n"/>
      <c r="G115" s="9" t="n"/>
      <c r="I115" s="8" t="n"/>
      <c r="J115" s="8" t="n"/>
      <c r="K115" s="9" t="n"/>
      <c r="N115" s="8">
        <f>IF(OR(C115="",F115=""),"",N(F115)+N(I115)-N(J115))</f>
        <v/>
      </c>
      <c r="O115" s="9">
        <f>IF(G115="","",G115+MAX('Settings'!$B$2,2)+1)</f>
        <v/>
      </c>
      <c r="P115" s="8">
        <f>IF(F115="","",ROUND(F115*IF(N(E115)&gt;4,'Settings'!$B$4,'Settings'!$B$3),2))</f>
        <v/>
      </c>
      <c r="Q115" s="9" t="n"/>
      <c r="R115" s="9" t="n"/>
      <c r="S115">
        <f>IF(N115="","",IF(N115&lt;=0,"PAID",IF(N(J115)&gt;0,"PARTIAL",IF(AND(G115&lt;&gt;"",TODAY()&lt;=G115),"NOT DUE YET","UNPAID"))))</f>
        <v/>
      </c>
      <c r="T115">
        <f>IF(N115="","",IF(IF(AND(N(N115)&gt;0,G115&lt;&gt;"",TODAY()&gt;G115),"PAST DUE; ","")&amp;IF(AND(N(I115)&gt;0,P115&lt;&gt;"",N(I115)&gt;N(P115)),"FEE OVER LIMIT; ","")&amp;IF(AND(N(I115)&gt;0,K115&lt;&gt;"",O115&lt;&gt;"",N(J115)&gt;=N(F115),K115&lt;O115),"FEE TOO EARLY; ","")&amp;IF(AND(N(I115)&gt;0,UPPER(H115)&lt;&gt;"Y"),"FEE NOT IN LEASE; ","")&amp;IF(AND(L115="Cash",UPPER(M115)&lt;&gt;"Y"),"CASH NO RECEIPT; ","")&amp;IF(AND(R115&lt;&gt;"",N(N115)&gt;0,TODAY()&gt;R115),"PROMISE MISSED; ","")&amp;IF(AND(N(N115)&gt;0,O115&lt;&gt;"",TODAY()&gt;=O115,Q115=""),"NO REMINDER; ","")="","",LEFT(IF(AND(N(N115)&gt;0,G115&lt;&gt;"",TODAY()&gt;G115),"PAST DUE; ","")&amp;IF(AND(N(I115)&gt;0,P115&lt;&gt;"",N(I115)&gt;N(P115)),"FEE OVER LIMIT; ","")&amp;IF(AND(N(I115)&gt;0,K115&lt;&gt;"",O115&lt;&gt;"",N(J115)&gt;=N(F115),K115&lt;O115),"FEE TOO EARLY; ","")&amp;IF(AND(N(I115)&gt;0,UPPER(H115)&lt;&gt;"Y"),"FEE NOT IN LEASE; ","")&amp;IF(AND(L115="Cash",UPPER(M115)&lt;&gt;"Y"),"CASH NO RECEIPT; ","")&amp;IF(AND(R115&lt;&gt;"",N(N115)&gt;0,TODAY()&gt;R115),"PROMISE MISSED; ","")&amp;IF(AND(N(N115)&gt;0,O115&lt;&gt;"",TODAY()&gt;=O115,Q115=""),"NO REMINDER; ",""),LEN(IF(AND(N(N115)&gt;0,G115&lt;&gt;"",TODAY()&gt;G115),"PAST DUE; ","")&amp;IF(AND(N(I115)&gt;0,P115&lt;&gt;"",N(I115)&gt;N(P115)),"FEE OVER LIMIT; ","")&amp;IF(AND(N(I115)&gt;0,K115&lt;&gt;"",O115&lt;&gt;"",N(J115)&gt;=N(F115),K115&lt;O115),"FEE TOO EARLY; ","")&amp;IF(AND(N(I115)&gt;0,UPPER(H115)&lt;&gt;"Y"),"FEE NOT IN LEASE; ","")&amp;IF(AND(L115="Cash",UPPER(M115)&lt;&gt;"Y"),"CASH NO RECEIPT; ","")&amp;IF(AND(R115&lt;&gt;"",N(N115)&gt;0,TODAY()&gt;R115),"PROMISE MISSED; ","")&amp;IF(AND(N(N115)&gt;0,O115&lt;&gt;"",TODAY()&gt;=O115,Q115=""),"NO REMINDER; ",""))-2)))</f>
        <v/>
      </c>
    </row>
    <row r="116">
      <c r="A116" s="7" t="n"/>
      <c r="F116" s="8" t="n"/>
      <c r="G116" s="9" t="n"/>
      <c r="I116" s="8" t="n"/>
      <c r="J116" s="8" t="n"/>
      <c r="K116" s="9" t="n"/>
      <c r="N116" s="8">
        <f>IF(OR(C116="",F116=""),"",N(F116)+N(I116)-N(J116))</f>
        <v/>
      </c>
      <c r="O116" s="9">
        <f>IF(G116="","",G116+MAX('Settings'!$B$2,2)+1)</f>
        <v/>
      </c>
      <c r="P116" s="8">
        <f>IF(F116="","",ROUND(F116*IF(N(E116)&gt;4,'Settings'!$B$4,'Settings'!$B$3),2))</f>
        <v/>
      </c>
      <c r="Q116" s="9" t="n"/>
      <c r="R116" s="9" t="n"/>
      <c r="S116">
        <f>IF(N116="","",IF(N116&lt;=0,"PAID",IF(N(J116)&gt;0,"PARTIAL",IF(AND(G116&lt;&gt;"",TODAY()&lt;=G116),"NOT DUE YET","UNPAID"))))</f>
        <v/>
      </c>
      <c r="T116">
        <f>IF(N116="","",IF(IF(AND(N(N116)&gt;0,G116&lt;&gt;"",TODAY()&gt;G116),"PAST DUE; ","")&amp;IF(AND(N(I116)&gt;0,P116&lt;&gt;"",N(I116)&gt;N(P116)),"FEE OVER LIMIT; ","")&amp;IF(AND(N(I116)&gt;0,K116&lt;&gt;"",O116&lt;&gt;"",N(J116)&gt;=N(F116),K116&lt;O116),"FEE TOO EARLY; ","")&amp;IF(AND(N(I116)&gt;0,UPPER(H116)&lt;&gt;"Y"),"FEE NOT IN LEASE; ","")&amp;IF(AND(L116="Cash",UPPER(M116)&lt;&gt;"Y"),"CASH NO RECEIPT; ","")&amp;IF(AND(R116&lt;&gt;"",N(N116)&gt;0,TODAY()&gt;R116),"PROMISE MISSED; ","")&amp;IF(AND(N(N116)&gt;0,O116&lt;&gt;"",TODAY()&gt;=O116,Q116=""),"NO REMINDER; ","")="","",LEFT(IF(AND(N(N116)&gt;0,G116&lt;&gt;"",TODAY()&gt;G116),"PAST DUE; ","")&amp;IF(AND(N(I116)&gt;0,P116&lt;&gt;"",N(I116)&gt;N(P116)),"FEE OVER LIMIT; ","")&amp;IF(AND(N(I116)&gt;0,K116&lt;&gt;"",O116&lt;&gt;"",N(J116)&gt;=N(F116),K116&lt;O116),"FEE TOO EARLY; ","")&amp;IF(AND(N(I116)&gt;0,UPPER(H116)&lt;&gt;"Y"),"FEE NOT IN LEASE; ","")&amp;IF(AND(L116="Cash",UPPER(M116)&lt;&gt;"Y"),"CASH NO RECEIPT; ","")&amp;IF(AND(R116&lt;&gt;"",N(N116)&gt;0,TODAY()&gt;R116),"PROMISE MISSED; ","")&amp;IF(AND(N(N116)&gt;0,O116&lt;&gt;"",TODAY()&gt;=O116,Q116=""),"NO REMINDER; ",""),LEN(IF(AND(N(N116)&gt;0,G116&lt;&gt;"",TODAY()&gt;G116),"PAST DUE; ","")&amp;IF(AND(N(I116)&gt;0,P116&lt;&gt;"",N(I116)&gt;N(P116)),"FEE OVER LIMIT; ","")&amp;IF(AND(N(I116)&gt;0,K116&lt;&gt;"",O116&lt;&gt;"",N(J116)&gt;=N(F116),K116&lt;O116),"FEE TOO EARLY; ","")&amp;IF(AND(N(I116)&gt;0,UPPER(H116)&lt;&gt;"Y"),"FEE NOT IN LEASE; ","")&amp;IF(AND(L116="Cash",UPPER(M116)&lt;&gt;"Y"),"CASH NO RECEIPT; ","")&amp;IF(AND(R116&lt;&gt;"",N(N116)&gt;0,TODAY()&gt;R116),"PROMISE MISSED; ","")&amp;IF(AND(N(N116)&gt;0,O116&lt;&gt;"",TODAY()&gt;=O116,Q116=""),"NO REMINDER; ",""))-2)))</f>
        <v/>
      </c>
    </row>
    <row r="117">
      <c r="A117" s="7" t="n"/>
      <c r="F117" s="8" t="n"/>
      <c r="G117" s="9" t="n"/>
      <c r="I117" s="8" t="n"/>
      <c r="J117" s="8" t="n"/>
      <c r="K117" s="9" t="n"/>
      <c r="N117" s="8">
        <f>IF(OR(C117="",F117=""),"",N(F117)+N(I117)-N(J117))</f>
        <v/>
      </c>
      <c r="O117" s="9">
        <f>IF(G117="","",G117+MAX('Settings'!$B$2,2)+1)</f>
        <v/>
      </c>
      <c r="P117" s="8">
        <f>IF(F117="","",ROUND(F117*IF(N(E117)&gt;4,'Settings'!$B$4,'Settings'!$B$3),2))</f>
        <v/>
      </c>
      <c r="Q117" s="9" t="n"/>
      <c r="R117" s="9" t="n"/>
      <c r="S117">
        <f>IF(N117="","",IF(N117&lt;=0,"PAID",IF(N(J117)&gt;0,"PARTIAL",IF(AND(G117&lt;&gt;"",TODAY()&lt;=G117),"NOT DUE YET","UNPAID"))))</f>
        <v/>
      </c>
      <c r="T117">
        <f>IF(N117="","",IF(IF(AND(N(N117)&gt;0,G117&lt;&gt;"",TODAY()&gt;G117),"PAST DUE; ","")&amp;IF(AND(N(I117)&gt;0,P117&lt;&gt;"",N(I117)&gt;N(P117)),"FEE OVER LIMIT; ","")&amp;IF(AND(N(I117)&gt;0,K117&lt;&gt;"",O117&lt;&gt;"",N(J117)&gt;=N(F117),K117&lt;O117),"FEE TOO EARLY; ","")&amp;IF(AND(N(I117)&gt;0,UPPER(H117)&lt;&gt;"Y"),"FEE NOT IN LEASE; ","")&amp;IF(AND(L117="Cash",UPPER(M117)&lt;&gt;"Y"),"CASH NO RECEIPT; ","")&amp;IF(AND(R117&lt;&gt;"",N(N117)&gt;0,TODAY()&gt;R117),"PROMISE MISSED; ","")&amp;IF(AND(N(N117)&gt;0,O117&lt;&gt;"",TODAY()&gt;=O117,Q117=""),"NO REMINDER; ","")="","",LEFT(IF(AND(N(N117)&gt;0,G117&lt;&gt;"",TODAY()&gt;G117),"PAST DUE; ","")&amp;IF(AND(N(I117)&gt;0,P117&lt;&gt;"",N(I117)&gt;N(P117)),"FEE OVER LIMIT; ","")&amp;IF(AND(N(I117)&gt;0,K117&lt;&gt;"",O117&lt;&gt;"",N(J117)&gt;=N(F117),K117&lt;O117),"FEE TOO EARLY; ","")&amp;IF(AND(N(I117)&gt;0,UPPER(H117)&lt;&gt;"Y"),"FEE NOT IN LEASE; ","")&amp;IF(AND(L117="Cash",UPPER(M117)&lt;&gt;"Y"),"CASH NO RECEIPT; ","")&amp;IF(AND(R117&lt;&gt;"",N(N117)&gt;0,TODAY()&gt;R117),"PROMISE MISSED; ","")&amp;IF(AND(N(N117)&gt;0,O117&lt;&gt;"",TODAY()&gt;=O117,Q117=""),"NO REMINDER; ",""),LEN(IF(AND(N(N117)&gt;0,G117&lt;&gt;"",TODAY()&gt;G117),"PAST DUE; ","")&amp;IF(AND(N(I117)&gt;0,P117&lt;&gt;"",N(I117)&gt;N(P117)),"FEE OVER LIMIT; ","")&amp;IF(AND(N(I117)&gt;0,K117&lt;&gt;"",O117&lt;&gt;"",N(J117)&gt;=N(F117),K117&lt;O117),"FEE TOO EARLY; ","")&amp;IF(AND(N(I117)&gt;0,UPPER(H117)&lt;&gt;"Y"),"FEE NOT IN LEASE; ","")&amp;IF(AND(L117="Cash",UPPER(M117)&lt;&gt;"Y"),"CASH NO RECEIPT; ","")&amp;IF(AND(R117&lt;&gt;"",N(N117)&gt;0,TODAY()&gt;R117),"PROMISE MISSED; ","")&amp;IF(AND(N(N117)&gt;0,O117&lt;&gt;"",TODAY()&gt;=O117,Q117=""),"NO REMINDER; ",""))-2)))</f>
        <v/>
      </c>
    </row>
    <row r="118">
      <c r="A118" s="7" t="n"/>
      <c r="F118" s="8" t="n"/>
      <c r="G118" s="9" t="n"/>
      <c r="I118" s="8" t="n"/>
      <c r="J118" s="8" t="n"/>
      <c r="K118" s="9" t="n"/>
      <c r="N118" s="8">
        <f>IF(OR(C118="",F118=""),"",N(F118)+N(I118)-N(J118))</f>
        <v/>
      </c>
      <c r="O118" s="9">
        <f>IF(G118="","",G118+MAX('Settings'!$B$2,2)+1)</f>
        <v/>
      </c>
      <c r="P118" s="8">
        <f>IF(F118="","",ROUND(F118*IF(N(E118)&gt;4,'Settings'!$B$4,'Settings'!$B$3),2))</f>
        <v/>
      </c>
      <c r="Q118" s="9" t="n"/>
      <c r="R118" s="9" t="n"/>
      <c r="S118">
        <f>IF(N118="","",IF(N118&lt;=0,"PAID",IF(N(J118)&gt;0,"PARTIAL",IF(AND(G118&lt;&gt;"",TODAY()&lt;=G118),"NOT DUE YET","UNPAID"))))</f>
        <v/>
      </c>
      <c r="T118">
        <f>IF(N118="","",IF(IF(AND(N(N118)&gt;0,G118&lt;&gt;"",TODAY()&gt;G118),"PAST DUE; ","")&amp;IF(AND(N(I118)&gt;0,P118&lt;&gt;"",N(I118)&gt;N(P118)),"FEE OVER LIMIT; ","")&amp;IF(AND(N(I118)&gt;0,K118&lt;&gt;"",O118&lt;&gt;"",N(J118)&gt;=N(F118),K118&lt;O118),"FEE TOO EARLY; ","")&amp;IF(AND(N(I118)&gt;0,UPPER(H118)&lt;&gt;"Y"),"FEE NOT IN LEASE; ","")&amp;IF(AND(L118="Cash",UPPER(M118)&lt;&gt;"Y"),"CASH NO RECEIPT; ","")&amp;IF(AND(R118&lt;&gt;"",N(N118)&gt;0,TODAY()&gt;R118),"PROMISE MISSED; ","")&amp;IF(AND(N(N118)&gt;0,O118&lt;&gt;"",TODAY()&gt;=O118,Q118=""),"NO REMINDER; ","")="","",LEFT(IF(AND(N(N118)&gt;0,G118&lt;&gt;"",TODAY()&gt;G118),"PAST DUE; ","")&amp;IF(AND(N(I118)&gt;0,P118&lt;&gt;"",N(I118)&gt;N(P118)),"FEE OVER LIMIT; ","")&amp;IF(AND(N(I118)&gt;0,K118&lt;&gt;"",O118&lt;&gt;"",N(J118)&gt;=N(F118),K118&lt;O118),"FEE TOO EARLY; ","")&amp;IF(AND(N(I118)&gt;0,UPPER(H118)&lt;&gt;"Y"),"FEE NOT IN LEASE; ","")&amp;IF(AND(L118="Cash",UPPER(M118)&lt;&gt;"Y"),"CASH NO RECEIPT; ","")&amp;IF(AND(R118&lt;&gt;"",N(N118)&gt;0,TODAY()&gt;R118),"PROMISE MISSED; ","")&amp;IF(AND(N(N118)&gt;0,O118&lt;&gt;"",TODAY()&gt;=O118,Q118=""),"NO REMINDER; ",""),LEN(IF(AND(N(N118)&gt;0,G118&lt;&gt;"",TODAY()&gt;G118),"PAST DUE; ","")&amp;IF(AND(N(I118)&gt;0,P118&lt;&gt;"",N(I118)&gt;N(P118)),"FEE OVER LIMIT; ","")&amp;IF(AND(N(I118)&gt;0,K118&lt;&gt;"",O118&lt;&gt;"",N(J118)&gt;=N(F118),K118&lt;O118),"FEE TOO EARLY; ","")&amp;IF(AND(N(I118)&gt;0,UPPER(H118)&lt;&gt;"Y"),"FEE NOT IN LEASE; ","")&amp;IF(AND(L118="Cash",UPPER(M118)&lt;&gt;"Y"),"CASH NO RECEIPT; ","")&amp;IF(AND(R118&lt;&gt;"",N(N118)&gt;0,TODAY()&gt;R118),"PROMISE MISSED; ","")&amp;IF(AND(N(N118)&gt;0,O118&lt;&gt;"",TODAY()&gt;=O118,Q118=""),"NO REMINDER; ",""))-2)))</f>
        <v/>
      </c>
    </row>
    <row r="119">
      <c r="A119" s="7" t="n"/>
      <c r="F119" s="8" t="n"/>
      <c r="G119" s="9" t="n"/>
      <c r="I119" s="8" t="n"/>
      <c r="J119" s="8" t="n"/>
      <c r="K119" s="9" t="n"/>
      <c r="N119" s="8">
        <f>IF(OR(C119="",F119=""),"",N(F119)+N(I119)-N(J119))</f>
        <v/>
      </c>
      <c r="O119" s="9">
        <f>IF(G119="","",G119+MAX('Settings'!$B$2,2)+1)</f>
        <v/>
      </c>
      <c r="P119" s="8">
        <f>IF(F119="","",ROUND(F119*IF(N(E119)&gt;4,'Settings'!$B$4,'Settings'!$B$3),2))</f>
        <v/>
      </c>
      <c r="Q119" s="9" t="n"/>
      <c r="R119" s="9" t="n"/>
      <c r="S119">
        <f>IF(N119="","",IF(N119&lt;=0,"PAID",IF(N(J119)&gt;0,"PARTIAL",IF(AND(G119&lt;&gt;"",TODAY()&lt;=G119),"NOT DUE YET","UNPAID"))))</f>
        <v/>
      </c>
      <c r="T119">
        <f>IF(N119="","",IF(IF(AND(N(N119)&gt;0,G119&lt;&gt;"",TODAY()&gt;G119),"PAST DUE; ","")&amp;IF(AND(N(I119)&gt;0,P119&lt;&gt;"",N(I119)&gt;N(P119)),"FEE OVER LIMIT; ","")&amp;IF(AND(N(I119)&gt;0,K119&lt;&gt;"",O119&lt;&gt;"",N(J119)&gt;=N(F119),K119&lt;O119),"FEE TOO EARLY; ","")&amp;IF(AND(N(I119)&gt;0,UPPER(H119)&lt;&gt;"Y"),"FEE NOT IN LEASE; ","")&amp;IF(AND(L119="Cash",UPPER(M119)&lt;&gt;"Y"),"CASH NO RECEIPT; ","")&amp;IF(AND(R119&lt;&gt;"",N(N119)&gt;0,TODAY()&gt;R119),"PROMISE MISSED; ","")&amp;IF(AND(N(N119)&gt;0,O119&lt;&gt;"",TODAY()&gt;=O119,Q119=""),"NO REMINDER; ","")="","",LEFT(IF(AND(N(N119)&gt;0,G119&lt;&gt;"",TODAY()&gt;G119),"PAST DUE; ","")&amp;IF(AND(N(I119)&gt;0,P119&lt;&gt;"",N(I119)&gt;N(P119)),"FEE OVER LIMIT; ","")&amp;IF(AND(N(I119)&gt;0,K119&lt;&gt;"",O119&lt;&gt;"",N(J119)&gt;=N(F119),K119&lt;O119),"FEE TOO EARLY; ","")&amp;IF(AND(N(I119)&gt;0,UPPER(H119)&lt;&gt;"Y"),"FEE NOT IN LEASE; ","")&amp;IF(AND(L119="Cash",UPPER(M119)&lt;&gt;"Y"),"CASH NO RECEIPT; ","")&amp;IF(AND(R119&lt;&gt;"",N(N119)&gt;0,TODAY()&gt;R119),"PROMISE MISSED; ","")&amp;IF(AND(N(N119)&gt;0,O119&lt;&gt;"",TODAY()&gt;=O119,Q119=""),"NO REMINDER; ",""),LEN(IF(AND(N(N119)&gt;0,G119&lt;&gt;"",TODAY()&gt;G119),"PAST DUE; ","")&amp;IF(AND(N(I119)&gt;0,P119&lt;&gt;"",N(I119)&gt;N(P119)),"FEE OVER LIMIT; ","")&amp;IF(AND(N(I119)&gt;0,K119&lt;&gt;"",O119&lt;&gt;"",N(J119)&gt;=N(F119),K119&lt;O119),"FEE TOO EARLY; ","")&amp;IF(AND(N(I119)&gt;0,UPPER(H119)&lt;&gt;"Y"),"FEE NOT IN LEASE; ","")&amp;IF(AND(L119="Cash",UPPER(M119)&lt;&gt;"Y"),"CASH NO RECEIPT; ","")&amp;IF(AND(R119&lt;&gt;"",N(N119)&gt;0,TODAY()&gt;R119),"PROMISE MISSED; ","")&amp;IF(AND(N(N119)&gt;0,O119&lt;&gt;"",TODAY()&gt;=O119,Q119=""),"NO REMINDER; ",""))-2)))</f>
        <v/>
      </c>
    </row>
    <row r="120">
      <c r="A120" s="7" t="n"/>
      <c r="F120" s="8" t="n"/>
      <c r="G120" s="9" t="n"/>
      <c r="I120" s="8" t="n"/>
      <c r="J120" s="8" t="n"/>
      <c r="K120" s="9" t="n"/>
      <c r="N120" s="8">
        <f>IF(OR(C120="",F120=""),"",N(F120)+N(I120)-N(J120))</f>
        <v/>
      </c>
      <c r="O120" s="9">
        <f>IF(G120="","",G120+MAX('Settings'!$B$2,2)+1)</f>
        <v/>
      </c>
      <c r="P120" s="8">
        <f>IF(F120="","",ROUND(F120*IF(N(E120)&gt;4,'Settings'!$B$4,'Settings'!$B$3),2))</f>
        <v/>
      </c>
      <c r="Q120" s="9" t="n"/>
      <c r="R120" s="9" t="n"/>
      <c r="S120">
        <f>IF(N120="","",IF(N120&lt;=0,"PAID",IF(N(J120)&gt;0,"PARTIAL",IF(AND(G120&lt;&gt;"",TODAY()&lt;=G120),"NOT DUE YET","UNPAID"))))</f>
        <v/>
      </c>
      <c r="T120">
        <f>IF(N120="","",IF(IF(AND(N(N120)&gt;0,G120&lt;&gt;"",TODAY()&gt;G120),"PAST DUE; ","")&amp;IF(AND(N(I120)&gt;0,P120&lt;&gt;"",N(I120)&gt;N(P120)),"FEE OVER LIMIT; ","")&amp;IF(AND(N(I120)&gt;0,K120&lt;&gt;"",O120&lt;&gt;"",N(J120)&gt;=N(F120),K120&lt;O120),"FEE TOO EARLY; ","")&amp;IF(AND(N(I120)&gt;0,UPPER(H120)&lt;&gt;"Y"),"FEE NOT IN LEASE; ","")&amp;IF(AND(L120="Cash",UPPER(M120)&lt;&gt;"Y"),"CASH NO RECEIPT; ","")&amp;IF(AND(R120&lt;&gt;"",N(N120)&gt;0,TODAY()&gt;R120),"PROMISE MISSED; ","")&amp;IF(AND(N(N120)&gt;0,O120&lt;&gt;"",TODAY()&gt;=O120,Q120=""),"NO REMINDER; ","")="","",LEFT(IF(AND(N(N120)&gt;0,G120&lt;&gt;"",TODAY()&gt;G120),"PAST DUE; ","")&amp;IF(AND(N(I120)&gt;0,P120&lt;&gt;"",N(I120)&gt;N(P120)),"FEE OVER LIMIT; ","")&amp;IF(AND(N(I120)&gt;0,K120&lt;&gt;"",O120&lt;&gt;"",N(J120)&gt;=N(F120),K120&lt;O120),"FEE TOO EARLY; ","")&amp;IF(AND(N(I120)&gt;0,UPPER(H120)&lt;&gt;"Y"),"FEE NOT IN LEASE; ","")&amp;IF(AND(L120="Cash",UPPER(M120)&lt;&gt;"Y"),"CASH NO RECEIPT; ","")&amp;IF(AND(R120&lt;&gt;"",N(N120)&gt;0,TODAY()&gt;R120),"PROMISE MISSED; ","")&amp;IF(AND(N(N120)&gt;0,O120&lt;&gt;"",TODAY()&gt;=O120,Q120=""),"NO REMINDER; ",""),LEN(IF(AND(N(N120)&gt;0,G120&lt;&gt;"",TODAY()&gt;G120),"PAST DUE; ","")&amp;IF(AND(N(I120)&gt;0,P120&lt;&gt;"",N(I120)&gt;N(P120)),"FEE OVER LIMIT; ","")&amp;IF(AND(N(I120)&gt;0,K120&lt;&gt;"",O120&lt;&gt;"",N(J120)&gt;=N(F120),K120&lt;O120),"FEE TOO EARLY; ","")&amp;IF(AND(N(I120)&gt;0,UPPER(H120)&lt;&gt;"Y"),"FEE NOT IN LEASE; ","")&amp;IF(AND(L120="Cash",UPPER(M120)&lt;&gt;"Y"),"CASH NO RECEIPT; ","")&amp;IF(AND(R120&lt;&gt;"",N(N120)&gt;0,TODAY()&gt;R120),"PROMISE MISSED; ","")&amp;IF(AND(N(N120)&gt;0,O120&lt;&gt;"",TODAY()&gt;=O120,Q120=""),"NO REMINDER; ",""))-2)))</f>
        <v/>
      </c>
    </row>
    <row r="121">
      <c r="A121" s="7" t="n"/>
      <c r="F121" s="8" t="n"/>
      <c r="G121" s="9" t="n"/>
      <c r="I121" s="8" t="n"/>
      <c r="J121" s="8" t="n"/>
      <c r="K121" s="9" t="n"/>
      <c r="N121" s="8">
        <f>IF(OR(C121="",F121=""),"",N(F121)+N(I121)-N(J121))</f>
        <v/>
      </c>
      <c r="O121" s="9">
        <f>IF(G121="","",G121+MAX('Settings'!$B$2,2)+1)</f>
        <v/>
      </c>
      <c r="P121" s="8">
        <f>IF(F121="","",ROUND(F121*IF(N(E121)&gt;4,'Settings'!$B$4,'Settings'!$B$3),2))</f>
        <v/>
      </c>
      <c r="Q121" s="9" t="n"/>
      <c r="R121" s="9" t="n"/>
      <c r="S121">
        <f>IF(N121="","",IF(N121&lt;=0,"PAID",IF(N(J121)&gt;0,"PARTIAL",IF(AND(G121&lt;&gt;"",TODAY()&lt;=G121),"NOT DUE YET","UNPAID"))))</f>
        <v/>
      </c>
      <c r="T121">
        <f>IF(N121="","",IF(IF(AND(N(N121)&gt;0,G121&lt;&gt;"",TODAY()&gt;G121),"PAST DUE; ","")&amp;IF(AND(N(I121)&gt;0,P121&lt;&gt;"",N(I121)&gt;N(P121)),"FEE OVER LIMIT; ","")&amp;IF(AND(N(I121)&gt;0,K121&lt;&gt;"",O121&lt;&gt;"",N(J121)&gt;=N(F121),K121&lt;O121),"FEE TOO EARLY; ","")&amp;IF(AND(N(I121)&gt;0,UPPER(H121)&lt;&gt;"Y"),"FEE NOT IN LEASE; ","")&amp;IF(AND(L121="Cash",UPPER(M121)&lt;&gt;"Y"),"CASH NO RECEIPT; ","")&amp;IF(AND(R121&lt;&gt;"",N(N121)&gt;0,TODAY()&gt;R121),"PROMISE MISSED; ","")&amp;IF(AND(N(N121)&gt;0,O121&lt;&gt;"",TODAY()&gt;=O121,Q121=""),"NO REMINDER; ","")="","",LEFT(IF(AND(N(N121)&gt;0,G121&lt;&gt;"",TODAY()&gt;G121),"PAST DUE; ","")&amp;IF(AND(N(I121)&gt;0,P121&lt;&gt;"",N(I121)&gt;N(P121)),"FEE OVER LIMIT; ","")&amp;IF(AND(N(I121)&gt;0,K121&lt;&gt;"",O121&lt;&gt;"",N(J121)&gt;=N(F121),K121&lt;O121),"FEE TOO EARLY; ","")&amp;IF(AND(N(I121)&gt;0,UPPER(H121)&lt;&gt;"Y"),"FEE NOT IN LEASE; ","")&amp;IF(AND(L121="Cash",UPPER(M121)&lt;&gt;"Y"),"CASH NO RECEIPT; ","")&amp;IF(AND(R121&lt;&gt;"",N(N121)&gt;0,TODAY()&gt;R121),"PROMISE MISSED; ","")&amp;IF(AND(N(N121)&gt;0,O121&lt;&gt;"",TODAY()&gt;=O121,Q121=""),"NO REMINDER; ",""),LEN(IF(AND(N(N121)&gt;0,G121&lt;&gt;"",TODAY()&gt;G121),"PAST DUE; ","")&amp;IF(AND(N(I121)&gt;0,P121&lt;&gt;"",N(I121)&gt;N(P121)),"FEE OVER LIMIT; ","")&amp;IF(AND(N(I121)&gt;0,K121&lt;&gt;"",O121&lt;&gt;"",N(J121)&gt;=N(F121),K121&lt;O121),"FEE TOO EARLY; ","")&amp;IF(AND(N(I121)&gt;0,UPPER(H121)&lt;&gt;"Y"),"FEE NOT IN LEASE; ","")&amp;IF(AND(L121="Cash",UPPER(M121)&lt;&gt;"Y"),"CASH NO RECEIPT; ","")&amp;IF(AND(R121&lt;&gt;"",N(N121)&gt;0,TODAY()&gt;R121),"PROMISE MISSED; ","")&amp;IF(AND(N(N121)&gt;0,O121&lt;&gt;"",TODAY()&gt;=O121,Q121=""),"NO REMINDER; ",""))-2)))</f>
        <v/>
      </c>
    </row>
    <row r="122">
      <c r="A122" s="7" t="n"/>
      <c r="F122" s="8" t="n"/>
      <c r="G122" s="9" t="n"/>
      <c r="I122" s="8" t="n"/>
      <c r="J122" s="8" t="n"/>
      <c r="K122" s="9" t="n"/>
      <c r="N122" s="8">
        <f>IF(OR(C122="",F122=""),"",N(F122)+N(I122)-N(J122))</f>
        <v/>
      </c>
      <c r="O122" s="9">
        <f>IF(G122="","",G122+MAX('Settings'!$B$2,2)+1)</f>
        <v/>
      </c>
      <c r="P122" s="8">
        <f>IF(F122="","",ROUND(F122*IF(N(E122)&gt;4,'Settings'!$B$4,'Settings'!$B$3),2))</f>
        <v/>
      </c>
      <c r="Q122" s="9" t="n"/>
      <c r="R122" s="9" t="n"/>
      <c r="S122">
        <f>IF(N122="","",IF(N122&lt;=0,"PAID",IF(N(J122)&gt;0,"PARTIAL",IF(AND(G122&lt;&gt;"",TODAY()&lt;=G122),"NOT DUE YET","UNPAID"))))</f>
        <v/>
      </c>
      <c r="T122">
        <f>IF(N122="","",IF(IF(AND(N(N122)&gt;0,G122&lt;&gt;"",TODAY()&gt;G122),"PAST DUE; ","")&amp;IF(AND(N(I122)&gt;0,P122&lt;&gt;"",N(I122)&gt;N(P122)),"FEE OVER LIMIT; ","")&amp;IF(AND(N(I122)&gt;0,K122&lt;&gt;"",O122&lt;&gt;"",N(J122)&gt;=N(F122),K122&lt;O122),"FEE TOO EARLY; ","")&amp;IF(AND(N(I122)&gt;0,UPPER(H122)&lt;&gt;"Y"),"FEE NOT IN LEASE; ","")&amp;IF(AND(L122="Cash",UPPER(M122)&lt;&gt;"Y"),"CASH NO RECEIPT; ","")&amp;IF(AND(R122&lt;&gt;"",N(N122)&gt;0,TODAY()&gt;R122),"PROMISE MISSED; ","")&amp;IF(AND(N(N122)&gt;0,O122&lt;&gt;"",TODAY()&gt;=O122,Q122=""),"NO REMINDER; ","")="","",LEFT(IF(AND(N(N122)&gt;0,G122&lt;&gt;"",TODAY()&gt;G122),"PAST DUE; ","")&amp;IF(AND(N(I122)&gt;0,P122&lt;&gt;"",N(I122)&gt;N(P122)),"FEE OVER LIMIT; ","")&amp;IF(AND(N(I122)&gt;0,K122&lt;&gt;"",O122&lt;&gt;"",N(J122)&gt;=N(F122),K122&lt;O122),"FEE TOO EARLY; ","")&amp;IF(AND(N(I122)&gt;0,UPPER(H122)&lt;&gt;"Y"),"FEE NOT IN LEASE; ","")&amp;IF(AND(L122="Cash",UPPER(M122)&lt;&gt;"Y"),"CASH NO RECEIPT; ","")&amp;IF(AND(R122&lt;&gt;"",N(N122)&gt;0,TODAY()&gt;R122),"PROMISE MISSED; ","")&amp;IF(AND(N(N122)&gt;0,O122&lt;&gt;"",TODAY()&gt;=O122,Q122=""),"NO REMINDER; ",""),LEN(IF(AND(N(N122)&gt;0,G122&lt;&gt;"",TODAY()&gt;G122),"PAST DUE; ","")&amp;IF(AND(N(I122)&gt;0,P122&lt;&gt;"",N(I122)&gt;N(P122)),"FEE OVER LIMIT; ","")&amp;IF(AND(N(I122)&gt;0,K122&lt;&gt;"",O122&lt;&gt;"",N(J122)&gt;=N(F122),K122&lt;O122),"FEE TOO EARLY; ","")&amp;IF(AND(N(I122)&gt;0,UPPER(H122)&lt;&gt;"Y"),"FEE NOT IN LEASE; ","")&amp;IF(AND(L122="Cash",UPPER(M122)&lt;&gt;"Y"),"CASH NO RECEIPT; ","")&amp;IF(AND(R122&lt;&gt;"",N(N122)&gt;0,TODAY()&gt;R122),"PROMISE MISSED; ","")&amp;IF(AND(N(N122)&gt;0,O122&lt;&gt;"",TODAY()&gt;=O122,Q122=""),"NO REMINDER; ",""))-2)))</f>
        <v/>
      </c>
    </row>
    <row r="123">
      <c r="A123" s="7" t="n"/>
      <c r="F123" s="8" t="n"/>
      <c r="G123" s="9" t="n"/>
      <c r="I123" s="8" t="n"/>
      <c r="J123" s="8" t="n"/>
      <c r="K123" s="9" t="n"/>
      <c r="N123" s="8">
        <f>IF(OR(C123="",F123=""),"",N(F123)+N(I123)-N(J123))</f>
        <v/>
      </c>
      <c r="O123" s="9">
        <f>IF(G123="","",G123+MAX('Settings'!$B$2,2)+1)</f>
        <v/>
      </c>
      <c r="P123" s="8">
        <f>IF(F123="","",ROUND(F123*IF(N(E123)&gt;4,'Settings'!$B$4,'Settings'!$B$3),2))</f>
        <v/>
      </c>
      <c r="Q123" s="9" t="n"/>
      <c r="R123" s="9" t="n"/>
      <c r="S123">
        <f>IF(N123="","",IF(N123&lt;=0,"PAID",IF(N(J123)&gt;0,"PARTIAL",IF(AND(G123&lt;&gt;"",TODAY()&lt;=G123),"NOT DUE YET","UNPAID"))))</f>
        <v/>
      </c>
      <c r="T123">
        <f>IF(N123="","",IF(IF(AND(N(N123)&gt;0,G123&lt;&gt;"",TODAY()&gt;G123),"PAST DUE; ","")&amp;IF(AND(N(I123)&gt;0,P123&lt;&gt;"",N(I123)&gt;N(P123)),"FEE OVER LIMIT; ","")&amp;IF(AND(N(I123)&gt;0,K123&lt;&gt;"",O123&lt;&gt;"",N(J123)&gt;=N(F123),K123&lt;O123),"FEE TOO EARLY; ","")&amp;IF(AND(N(I123)&gt;0,UPPER(H123)&lt;&gt;"Y"),"FEE NOT IN LEASE; ","")&amp;IF(AND(L123="Cash",UPPER(M123)&lt;&gt;"Y"),"CASH NO RECEIPT; ","")&amp;IF(AND(R123&lt;&gt;"",N(N123)&gt;0,TODAY()&gt;R123),"PROMISE MISSED; ","")&amp;IF(AND(N(N123)&gt;0,O123&lt;&gt;"",TODAY()&gt;=O123,Q123=""),"NO REMINDER; ","")="","",LEFT(IF(AND(N(N123)&gt;0,G123&lt;&gt;"",TODAY()&gt;G123),"PAST DUE; ","")&amp;IF(AND(N(I123)&gt;0,P123&lt;&gt;"",N(I123)&gt;N(P123)),"FEE OVER LIMIT; ","")&amp;IF(AND(N(I123)&gt;0,K123&lt;&gt;"",O123&lt;&gt;"",N(J123)&gt;=N(F123),K123&lt;O123),"FEE TOO EARLY; ","")&amp;IF(AND(N(I123)&gt;0,UPPER(H123)&lt;&gt;"Y"),"FEE NOT IN LEASE; ","")&amp;IF(AND(L123="Cash",UPPER(M123)&lt;&gt;"Y"),"CASH NO RECEIPT; ","")&amp;IF(AND(R123&lt;&gt;"",N(N123)&gt;0,TODAY()&gt;R123),"PROMISE MISSED; ","")&amp;IF(AND(N(N123)&gt;0,O123&lt;&gt;"",TODAY()&gt;=O123,Q123=""),"NO REMINDER; ",""),LEN(IF(AND(N(N123)&gt;0,G123&lt;&gt;"",TODAY()&gt;G123),"PAST DUE; ","")&amp;IF(AND(N(I123)&gt;0,P123&lt;&gt;"",N(I123)&gt;N(P123)),"FEE OVER LIMIT; ","")&amp;IF(AND(N(I123)&gt;0,K123&lt;&gt;"",O123&lt;&gt;"",N(J123)&gt;=N(F123),K123&lt;O123),"FEE TOO EARLY; ","")&amp;IF(AND(N(I123)&gt;0,UPPER(H123)&lt;&gt;"Y"),"FEE NOT IN LEASE; ","")&amp;IF(AND(L123="Cash",UPPER(M123)&lt;&gt;"Y"),"CASH NO RECEIPT; ","")&amp;IF(AND(R123&lt;&gt;"",N(N123)&gt;0,TODAY()&gt;R123),"PROMISE MISSED; ","")&amp;IF(AND(N(N123)&gt;0,O123&lt;&gt;"",TODAY()&gt;=O123,Q123=""),"NO REMINDER; ",""))-2)))</f>
        <v/>
      </c>
    </row>
    <row r="124">
      <c r="A124" s="7" t="n"/>
      <c r="F124" s="8" t="n"/>
      <c r="G124" s="9" t="n"/>
      <c r="I124" s="8" t="n"/>
      <c r="J124" s="8" t="n"/>
      <c r="K124" s="9" t="n"/>
      <c r="N124" s="8">
        <f>IF(OR(C124="",F124=""),"",N(F124)+N(I124)-N(J124))</f>
        <v/>
      </c>
      <c r="O124" s="9">
        <f>IF(G124="","",G124+MAX('Settings'!$B$2,2)+1)</f>
        <v/>
      </c>
      <c r="P124" s="8">
        <f>IF(F124="","",ROUND(F124*IF(N(E124)&gt;4,'Settings'!$B$4,'Settings'!$B$3),2))</f>
        <v/>
      </c>
      <c r="Q124" s="9" t="n"/>
      <c r="R124" s="9" t="n"/>
      <c r="S124">
        <f>IF(N124="","",IF(N124&lt;=0,"PAID",IF(N(J124)&gt;0,"PARTIAL",IF(AND(G124&lt;&gt;"",TODAY()&lt;=G124),"NOT DUE YET","UNPAID"))))</f>
        <v/>
      </c>
      <c r="T124">
        <f>IF(N124="","",IF(IF(AND(N(N124)&gt;0,G124&lt;&gt;"",TODAY()&gt;G124),"PAST DUE; ","")&amp;IF(AND(N(I124)&gt;0,P124&lt;&gt;"",N(I124)&gt;N(P124)),"FEE OVER LIMIT; ","")&amp;IF(AND(N(I124)&gt;0,K124&lt;&gt;"",O124&lt;&gt;"",N(J124)&gt;=N(F124),K124&lt;O124),"FEE TOO EARLY; ","")&amp;IF(AND(N(I124)&gt;0,UPPER(H124)&lt;&gt;"Y"),"FEE NOT IN LEASE; ","")&amp;IF(AND(L124="Cash",UPPER(M124)&lt;&gt;"Y"),"CASH NO RECEIPT; ","")&amp;IF(AND(R124&lt;&gt;"",N(N124)&gt;0,TODAY()&gt;R124),"PROMISE MISSED; ","")&amp;IF(AND(N(N124)&gt;0,O124&lt;&gt;"",TODAY()&gt;=O124,Q124=""),"NO REMINDER; ","")="","",LEFT(IF(AND(N(N124)&gt;0,G124&lt;&gt;"",TODAY()&gt;G124),"PAST DUE; ","")&amp;IF(AND(N(I124)&gt;0,P124&lt;&gt;"",N(I124)&gt;N(P124)),"FEE OVER LIMIT; ","")&amp;IF(AND(N(I124)&gt;0,K124&lt;&gt;"",O124&lt;&gt;"",N(J124)&gt;=N(F124),K124&lt;O124),"FEE TOO EARLY; ","")&amp;IF(AND(N(I124)&gt;0,UPPER(H124)&lt;&gt;"Y"),"FEE NOT IN LEASE; ","")&amp;IF(AND(L124="Cash",UPPER(M124)&lt;&gt;"Y"),"CASH NO RECEIPT; ","")&amp;IF(AND(R124&lt;&gt;"",N(N124)&gt;0,TODAY()&gt;R124),"PROMISE MISSED; ","")&amp;IF(AND(N(N124)&gt;0,O124&lt;&gt;"",TODAY()&gt;=O124,Q124=""),"NO REMINDER; ",""),LEN(IF(AND(N(N124)&gt;0,G124&lt;&gt;"",TODAY()&gt;G124),"PAST DUE; ","")&amp;IF(AND(N(I124)&gt;0,P124&lt;&gt;"",N(I124)&gt;N(P124)),"FEE OVER LIMIT; ","")&amp;IF(AND(N(I124)&gt;0,K124&lt;&gt;"",O124&lt;&gt;"",N(J124)&gt;=N(F124),K124&lt;O124),"FEE TOO EARLY; ","")&amp;IF(AND(N(I124)&gt;0,UPPER(H124)&lt;&gt;"Y"),"FEE NOT IN LEASE; ","")&amp;IF(AND(L124="Cash",UPPER(M124)&lt;&gt;"Y"),"CASH NO RECEIPT; ","")&amp;IF(AND(R124&lt;&gt;"",N(N124)&gt;0,TODAY()&gt;R124),"PROMISE MISSED; ","")&amp;IF(AND(N(N124)&gt;0,O124&lt;&gt;"",TODAY()&gt;=O124,Q124=""),"NO REMINDER; ",""))-2)))</f>
        <v/>
      </c>
    </row>
    <row r="125">
      <c r="A125" s="7" t="n"/>
      <c r="F125" s="8" t="n"/>
      <c r="G125" s="9" t="n"/>
      <c r="I125" s="8" t="n"/>
      <c r="J125" s="8" t="n"/>
      <c r="K125" s="9" t="n"/>
      <c r="N125" s="8">
        <f>IF(OR(C125="",F125=""),"",N(F125)+N(I125)-N(J125))</f>
        <v/>
      </c>
      <c r="O125" s="9">
        <f>IF(G125="","",G125+MAX('Settings'!$B$2,2)+1)</f>
        <v/>
      </c>
      <c r="P125" s="8">
        <f>IF(F125="","",ROUND(F125*IF(N(E125)&gt;4,'Settings'!$B$4,'Settings'!$B$3),2))</f>
        <v/>
      </c>
      <c r="Q125" s="9" t="n"/>
      <c r="R125" s="9" t="n"/>
      <c r="S125">
        <f>IF(N125="","",IF(N125&lt;=0,"PAID",IF(N(J125)&gt;0,"PARTIAL",IF(AND(G125&lt;&gt;"",TODAY()&lt;=G125),"NOT DUE YET","UNPAID"))))</f>
        <v/>
      </c>
      <c r="T125">
        <f>IF(N125="","",IF(IF(AND(N(N125)&gt;0,G125&lt;&gt;"",TODAY()&gt;G125),"PAST DUE; ","")&amp;IF(AND(N(I125)&gt;0,P125&lt;&gt;"",N(I125)&gt;N(P125)),"FEE OVER LIMIT; ","")&amp;IF(AND(N(I125)&gt;0,K125&lt;&gt;"",O125&lt;&gt;"",N(J125)&gt;=N(F125),K125&lt;O125),"FEE TOO EARLY; ","")&amp;IF(AND(N(I125)&gt;0,UPPER(H125)&lt;&gt;"Y"),"FEE NOT IN LEASE; ","")&amp;IF(AND(L125="Cash",UPPER(M125)&lt;&gt;"Y"),"CASH NO RECEIPT; ","")&amp;IF(AND(R125&lt;&gt;"",N(N125)&gt;0,TODAY()&gt;R125),"PROMISE MISSED; ","")&amp;IF(AND(N(N125)&gt;0,O125&lt;&gt;"",TODAY()&gt;=O125,Q125=""),"NO REMINDER; ","")="","",LEFT(IF(AND(N(N125)&gt;0,G125&lt;&gt;"",TODAY()&gt;G125),"PAST DUE; ","")&amp;IF(AND(N(I125)&gt;0,P125&lt;&gt;"",N(I125)&gt;N(P125)),"FEE OVER LIMIT; ","")&amp;IF(AND(N(I125)&gt;0,K125&lt;&gt;"",O125&lt;&gt;"",N(J125)&gt;=N(F125),K125&lt;O125),"FEE TOO EARLY; ","")&amp;IF(AND(N(I125)&gt;0,UPPER(H125)&lt;&gt;"Y"),"FEE NOT IN LEASE; ","")&amp;IF(AND(L125="Cash",UPPER(M125)&lt;&gt;"Y"),"CASH NO RECEIPT; ","")&amp;IF(AND(R125&lt;&gt;"",N(N125)&gt;0,TODAY()&gt;R125),"PROMISE MISSED; ","")&amp;IF(AND(N(N125)&gt;0,O125&lt;&gt;"",TODAY()&gt;=O125,Q125=""),"NO REMINDER; ",""),LEN(IF(AND(N(N125)&gt;0,G125&lt;&gt;"",TODAY()&gt;G125),"PAST DUE; ","")&amp;IF(AND(N(I125)&gt;0,P125&lt;&gt;"",N(I125)&gt;N(P125)),"FEE OVER LIMIT; ","")&amp;IF(AND(N(I125)&gt;0,K125&lt;&gt;"",O125&lt;&gt;"",N(J125)&gt;=N(F125),K125&lt;O125),"FEE TOO EARLY; ","")&amp;IF(AND(N(I125)&gt;0,UPPER(H125)&lt;&gt;"Y"),"FEE NOT IN LEASE; ","")&amp;IF(AND(L125="Cash",UPPER(M125)&lt;&gt;"Y"),"CASH NO RECEIPT; ","")&amp;IF(AND(R125&lt;&gt;"",N(N125)&gt;0,TODAY()&gt;R125),"PROMISE MISSED; ","")&amp;IF(AND(N(N125)&gt;0,O125&lt;&gt;"",TODAY()&gt;=O125,Q125=""),"NO REMINDER; ",""))-2)))</f>
        <v/>
      </c>
    </row>
    <row r="126">
      <c r="A126" s="7" t="n"/>
      <c r="F126" s="8" t="n"/>
      <c r="G126" s="9" t="n"/>
      <c r="I126" s="8" t="n"/>
      <c r="J126" s="8" t="n"/>
      <c r="K126" s="9" t="n"/>
      <c r="N126" s="8">
        <f>IF(OR(C126="",F126=""),"",N(F126)+N(I126)-N(J126))</f>
        <v/>
      </c>
      <c r="O126" s="9">
        <f>IF(G126="","",G126+MAX('Settings'!$B$2,2)+1)</f>
        <v/>
      </c>
      <c r="P126" s="8">
        <f>IF(F126="","",ROUND(F126*IF(N(E126)&gt;4,'Settings'!$B$4,'Settings'!$B$3),2))</f>
        <v/>
      </c>
      <c r="Q126" s="9" t="n"/>
      <c r="R126" s="9" t="n"/>
      <c r="S126">
        <f>IF(N126="","",IF(N126&lt;=0,"PAID",IF(N(J126)&gt;0,"PARTIAL",IF(AND(G126&lt;&gt;"",TODAY()&lt;=G126),"NOT DUE YET","UNPAID"))))</f>
        <v/>
      </c>
      <c r="T126">
        <f>IF(N126="","",IF(IF(AND(N(N126)&gt;0,G126&lt;&gt;"",TODAY()&gt;G126),"PAST DUE; ","")&amp;IF(AND(N(I126)&gt;0,P126&lt;&gt;"",N(I126)&gt;N(P126)),"FEE OVER LIMIT; ","")&amp;IF(AND(N(I126)&gt;0,K126&lt;&gt;"",O126&lt;&gt;"",N(J126)&gt;=N(F126),K126&lt;O126),"FEE TOO EARLY; ","")&amp;IF(AND(N(I126)&gt;0,UPPER(H126)&lt;&gt;"Y"),"FEE NOT IN LEASE; ","")&amp;IF(AND(L126="Cash",UPPER(M126)&lt;&gt;"Y"),"CASH NO RECEIPT; ","")&amp;IF(AND(R126&lt;&gt;"",N(N126)&gt;0,TODAY()&gt;R126),"PROMISE MISSED; ","")&amp;IF(AND(N(N126)&gt;0,O126&lt;&gt;"",TODAY()&gt;=O126,Q126=""),"NO REMINDER; ","")="","",LEFT(IF(AND(N(N126)&gt;0,G126&lt;&gt;"",TODAY()&gt;G126),"PAST DUE; ","")&amp;IF(AND(N(I126)&gt;0,P126&lt;&gt;"",N(I126)&gt;N(P126)),"FEE OVER LIMIT; ","")&amp;IF(AND(N(I126)&gt;0,K126&lt;&gt;"",O126&lt;&gt;"",N(J126)&gt;=N(F126),K126&lt;O126),"FEE TOO EARLY; ","")&amp;IF(AND(N(I126)&gt;0,UPPER(H126)&lt;&gt;"Y"),"FEE NOT IN LEASE; ","")&amp;IF(AND(L126="Cash",UPPER(M126)&lt;&gt;"Y"),"CASH NO RECEIPT; ","")&amp;IF(AND(R126&lt;&gt;"",N(N126)&gt;0,TODAY()&gt;R126),"PROMISE MISSED; ","")&amp;IF(AND(N(N126)&gt;0,O126&lt;&gt;"",TODAY()&gt;=O126,Q126=""),"NO REMINDER; ",""),LEN(IF(AND(N(N126)&gt;0,G126&lt;&gt;"",TODAY()&gt;G126),"PAST DUE; ","")&amp;IF(AND(N(I126)&gt;0,P126&lt;&gt;"",N(I126)&gt;N(P126)),"FEE OVER LIMIT; ","")&amp;IF(AND(N(I126)&gt;0,K126&lt;&gt;"",O126&lt;&gt;"",N(J126)&gt;=N(F126),K126&lt;O126),"FEE TOO EARLY; ","")&amp;IF(AND(N(I126)&gt;0,UPPER(H126)&lt;&gt;"Y"),"FEE NOT IN LEASE; ","")&amp;IF(AND(L126="Cash",UPPER(M126)&lt;&gt;"Y"),"CASH NO RECEIPT; ","")&amp;IF(AND(R126&lt;&gt;"",N(N126)&gt;0,TODAY()&gt;R126),"PROMISE MISSED; ","")&amp;IF(AND(N(N126)&gt;0,O126&lt;&gt;"",TODAY()&gt;=O126,Q126=""),"NO REMINDER; ",""))-2)))</f>
        <v/>
      </c>
    </row>
    <row r="127">
      <c r="A127" s="7" t="n"/>
      <c r="F127" s="8" t="n"/>
      <c r="G127" s="9" t="n"/>
      <c r="I127" s="8" t="n"/>
      <c r="J127" s="8" t="n"/>
      <c r="K127" s="9" t="n"/>
      <c r="N127" s="8">
        <f>IF(OR(C127="",F127=""),"",N(F127)+N(I127)-N(J127))</f>
        <v/>
      </c>
      <c r="O127" s="9">
        <f>IF(G127="","",G127+MAX('Settings'!$B$2,2)+1)</f>
        <v/>
      </c>
      <c r="P127" s="8">
        <f>IF(F127="","",ROUND(F127*IF(N(E127)&gt;4,'Settings'!$B$4,'Settings'!$B$3),2))</f>
        <v/>
      </c>
      <c r="Q127" s="9" t="n"/>
      <c r="R127" s="9" t="n"/>
      <c r="S127">
        <f>IF(N127="","",IF(N127&lt;=0,"PAID",IF(N(J127)&gt;0,"PARTIAL",IF(AND(G127&lt;&gt;"",TODAY()&lt;=G127),"NOT DUE YET","UNPAID"))))</f>
        <v/>
      </c>
      <c r="T127">
        <f>IF(N127="","",IF(IF(AND(N(N127)&gt;0,G127&lt;&gt;"",TODAY()&gt;G127),"PAST DUE; ","")&amp;IF(AND(N(I127)&gt;0,P127&lt;&gt;"",N(I127)&gt;N(P127)),"FEE OVER LIMIT; ","")&amp;IF(AND(N(I127)&gt;0,K127&lt;&gt;"",O127&lt;&gt;"",N(J127)&gt;=N(F127),K127&lt;O127),"FEE TOO EARLY; ","")&amp;IF(AND(N(I127)&gt;0,UPPER(H127)&lt;&gt;"Y"),"FEE NOT IN LEASE; ","")&amp;IF(AND(L127="Cash",UPPER(M127)&lt;&gt;"Y"),"CASH NO RECEIPT; ","")&amp;IF(AND(R127&lt;&gt;"",N(N127)&gt;0,TODAY()&gt;R127),"PROMISE MISSED; ","")&amp;IF(AND(N(N127)&gt;0,O127&lt;&gt;"",TODAY()&gt;=O127,Q127=""),"NO REMINDER; ","")="","",LEFT(IF(AND(N(N127)&gt;0,G127&lt;&gt;"",TODAY()&gt;G127),"PAST DUE; ","")&amp;IF(AND(N(I127)&gt;0,P127&lt;&gt;"",N(I127)&gt;N(P127)),"FEE OVER LIMIT; ","")&amp;IF(AND(N(I127)&gt;0,K127&lt;&gt;"",O127&lt;&gt;"",N(J127)&gt;=N(F127),K127&lt;O127),"FEE TOO EARLY; ","")&amp;IF(AND(N(I127)&gt;0,UPPER(H127)&lt;&gt;"Y"),"FEE NOT IN LEASE; ","")&amp;IF(AND(L127="Cash",UPPER(M127)&lt;&gt;"Y"),"CASH NO RECEIPT; ","")&amp;IF(AND(R127&lt;&gt;"",N(N127)&gt;0,TODAY()&gt;R127),"PROMISE MISSED; ","")&amp;IF(AND(N(N127)&gt;0,O127&lt;&gt;"",TODAY()&gt;=O127,Q127=""),"NO REMINDER; ",""),LEN(IF(AND(N(N127)&gt;0,G127&lt;&gt;"",TODAY()&gt;G127),"PAST DUE; ","")&amp;IF(AND(N(I127)&gt;0,P127&lt;&gt;"",N(I127)&gt;N(P127)),"FEE OVER LIMIT; ","")&amp;IF(AND(N(I127)&gt;0,K127&lt;&gt;"",O127&lt;&gt;"",N(J127)&gt;=N(F127),K127&lt;O127),"FEE TOO EARLY; ","")&amp;IF(AND(N(I127)&gt;0,UPPER(H127)&lt;&gt;"Y"),"FEE NOT IN LEASE; ","")&amp;IF(AND(L127="Cash",UPPER(M127)&lt;&gt;"Y"),"CASH NO RECEIPT; ","")&amp;IF(AND(R127&lt;&gt;"",N(N127)&gt;0,TODAY()&gt;R127),"PROMISE MISSED; ","")&amp;IF(AND(N(N127)&gt;0,O127&lt;&gt;"",TODAY()&gt;=O127,Q127=""),"NO REMINDER; ",""))-2)))</f>
        <v/>
      </c>
    </row>
    <row r="128">
      <c r="A128" s="7" t="n"/>
      <c r="F128" s="8" t="n"/>
      <c r="G128" s="9" t="n"/>
      <c r="I128" s="8" t="n"/>
      <c r="J128" s="8" t="n"/>
      <c r="K128" s="9" t="n"/>
      <c r="N128" s="8">
        <f>IF(OR(C128="",F128=""),"",N(F128)+N(I128)-N(J128))</f>
        <v/>
      </c>
      <c r="O128" s="9">
        <f>IF(G128="","",G128+MAX('Settings'!$B$2,2)+1)</f>
        <v/>
      </c>
      <c r="P128" s="8">
        <f>IF(F128="","",ROUND(F128*IF(N(E128)&gt;4,'Settings'!$B$4,'Settings'!$B$3),2))</f>
        <v/>
      </c>
      <c r="Q128" s="9" t="n"/>
      <c r="R128" s="9" t="n"/>
      <c r="S128">
        <f>IF(N128="","",IF(N128&lt;=0,"PAID",IF(N(J128)&gt;0,"PARTIAL",IF(AND(G128&lt;&gt;"",TODAY()&lt;=G128),"NOT DUE YET","UNPAID"))))</f>
        <v/>
      </c>
      <c r="T128">
        <f>IF(N128="","",IF(IF(AND(N(N128)&gt;0,G128&lt;&gt;"",TODAY()&gt;G128),"PAST DUE; ","")&amp;IF(AND(N(I128)&gt;0,P128&lt;&gt;"",N(I128)&gt;N(P128)),"FEE OVER LIMIT; ","")&amp;IF(AND(N(I128)&gt;0,K128&lt;&gt;"",O128&lt;&gt;"",N(J128)&gt;=N(F128),K128&lt;O128),"FEE TOO EARLY; ","")&amp;IF(AND(N(I128)&gt;0,UPPER(H128)&lt;&gt;"Y"),"FEE NOT IN LEASE; ","")&amp;IF(AND(L128="Cash",UPPER(M128)&lt;&gt;"Y"),"CASH NO RECEIPT; ","")&amp;IF(AND(R128&lt;&gt;"",N(N128)&gt;0,TODAY()&gt;R128),"PROMISE MISSED; ","")&amp;IF(AND(N(N128)&gt;0,O128&lt;&gt;"",TODAY()&gt;=O128,Q128=""),"NO REMINDER; ","")="","",LEFT(IF(AND(N(N128)&gt;0,G128&lt;&gt;"",TODAY()&gt;G128),"PAST DUE; ","")&amp;IF(AND(N(I128)&gt;0,P128&lt;&gt;"",N(I128)&gt;N(P128)),"FEE OVER LIMIT; ","")&amp;IF(AND(N(I128)&gt;0,K128&lt;&gt;"",O128&lt;&gt;"",N(J128)&gt;=N(F128),K128&lt;O128),"FEE TOO EARLY; ","")&amp;IF(AND(N(I128)&gt;0,UPPER(H128)&lt;&gt;"Y"),"FEE NOT IN LEASE; ","")&amp;IF(AND(L128="Cash",UPPER(M128)&lt;&gt;"Y"),"CASH NO RECEIPT; ","")&amp;IF(AND(R128&lt;&gt;"",N(N128)&gt;0,TODAY()&gt;R128),"PROMISE MISSED; ","")&amp;IF(AND(N(N128)&gt;0,O128&lt;&gt;"",TODAY()&gt;=O128,Q128=""),"NO REMINDER; ",""),LEN(IF(AND(N(N128)&gt;0,G128&lt;&gt;"",TODAY()&gt;G128),"PAST DUE; ","")&amp;IF(AND(N(I128)&gt;0,P128&lt;&gt;"",N(I128)&gt;N(P128)),"FEE OVER LIMIT; ","")&amp;IF(AND(N(I128)&gt;0,K128&lt;&gt;"",O128&lt;&gt;"",N(J128)&gt;=N(F128),K128&lt;O128),"FEE TOO EARLY; ","")&amp;IF(AND(N(I128)&gt;0,UPPER(H128)&lt;&gt;"Y"),"FEE NOT IN LEASE; ","")&amp;IF(AND(L128="Cash",UPPER(M128)&lt;&gt;"Y"),"CASH NO RECEIPT; ","")&amp;IF(AND(R128&lt;&gt;"",N(N128)&gt;0,TODAY()&gt;R128),"PROMISE MISSED; ","")&amp;IF(AND(N(N128)&gt;0,O128&lt;&gt;"",TODAY()&gt;=O128,Q128=""),"NO REMINDER; ",""))-2)))</f>
        <v/>
      </c>
    </row>
    <row r="129">
      <c r="A129" s="7" t="n"/>
      <c r="F129" s="8" t="n"/>
      <c r="G129" s="9" t="n"/>
      <c r="I129" s="8" t="n"/>
      <c r="J129" s="8" t="n"/>
      <c r="K129" s="9" t="n"/>
      <c r="N129" s="8">
        <f>IF(OR(C129="",F129=""),"",N(F129)+N(I129)-N(J129))</f>
        <v/>
      </c>
      <c r="O129" s="9">
        <f>IF(G129="","",G129+MAX('Settings'!$B$2,2)+1)</f>
        <v/>
      </c>
      <c r="P129" s="8">
        <f>IF(F129="","",ROUND(F129*IF(N(E129)&gt;4,'Settings'!$B$4,'Settings'!$B$3),2))</f>
        <v/>
      </c>
      <c r="Q129" s="9" t="n"/>
      <c r="R129" s="9" t="n"/>
      <c r="S129">
        <f>IF(N129="","",IF(N129&lt;=0,"PAID",IF(N(J129)&gt;0,"PARTIAL",IF(AND(G129&lt;&gt;"",TODAY()&lt;=G129),"NOT DUE YET","UNPAID"))))</f>
        <v/>
      </c>
      <c r="T129">
        <f>IF(N129="","",IF(IF(AND(N(N129)&gt;0,G129&lt;&gt;"",TODAY()&gt;G129),"PAST DUE; ","")&amp;IF(AND(N(I129)&gt;0,P129&lt;&gt;"",N(I129)&gt;N(P129)),"FEE OVER LIMIT; ","")&amp;IF(AND(N(I129)&gt;0,K129&lt;&gt;"",O129&lt;&gt;"",N(J129)&gt;=N(F129),K129&lt;O129),"FEE TOO EARLY; ","")&amp;IF(AND(N(I129)&gt;0,UPPER(H129)&lt;&gt;"Y"),"FEE NOT IN LEASE; ","")&amp;IF(AND(L129="Cash",UPPER(M129)&lt;&gt;"Y"),"CASH NO RECEIPT; ","")&amp;IF(AND(R129&lt;&gt;"",N(N129)&gt;0,TODAY()&gt;R129),"PROMISE MISSED; ","")&amp;IF(AND(N(N129)&gt;0,O129&lt;&gt;"",TODAY()&gt;=O129,Q129=""),"NO REMINDER; ","")="","",LEFT(IF(AND(N(N129)&gt;0,G129&lt;&gt;"",TODAY()&gt;G129),"PAST DUE; ","")&amp;IF(AND(N(I129)&gt;0,P129&lt;&gt;"",N(I129)&gt;N(P129)),"FEE OVER LIMIT; ","")&amp;IF(AND(N(I129)&gt;0,K129&lt;&gt;"",O129&lt;&gt;"",N(J129)&gt;=N(F129),K129&lt;O129),"FEE TOO EARLY; ","")&amp;IF(AND(N(I129)&gt;0,UPPER(H129)&lt;&gt;"Y"),"FEE NOT IN LEASE; ","")&amp;IF(AND(L129="Cash",UPPER(M129)&lt;&gt;"Y"),"CASH NO RECEIPT; ","")&amp;IF(AND(R129&lt;&gt;"",N(N129)&gt;0,TODAY()&gt;R129),"PROMISE MISSED; ","")&amp;IF(AND(N(N129)&gt;0,O129&lt;&gt;"",TODAY()&gt;=O129,Q129=""),"NO REMINDER; ",""),LEN(IF(AND(N(N129)&gt;0,G129&lt;&gt;"",TODAY()&gt;G129),"PAST DUE; ","")&amp;IF(AND(N(I129)&gt;0,P129&lt;&gt;"",N(I129)&gt;N(P129)),"FEE OVER LIMIT; ","")&amp;IF(AND(N(I129)&gt;0,K129&lt;&gt;"",O129&lt;&gt;"",N(J129)&gt;=N(F129),K129&lt;O129),"FEE TOO EARLY; ","")&amp;IF(AND(N(I129)&gt;0,UPPER(H129)&lt;&gt;"Y"),"FEE NOT IN LEASE; ","")&amp;IF(AND(L129="Cash",UPPER(M129)&lt;&gt;"Y"),"CASH NO RECEIPT; ","")&amp;IF(AND(R129&lt;&gt;"",N(N129)&gt;0,TODAY()&gt;R129),"PROMISE MISSED; ","")&amp;IF(AND(N(N129)&gt;0,O129&lt;&gt;"",TODAY()&gt;=O129,Q129=""),"NO REMINDER; ",""))-2)))</f>
        <v/>
      </c>
    </row>
    <row r="130">
      <c r="A130" s="7" t="n"/>
      <c r="F130" s="8" t="n"/>
      <c r="G130" s="9" t="n"/>
      <c r="I130" s="8" t="n"/>
      <c r="J130" s="8" t="n"/>
      <c r="K130" s="9" t="n"/>
      <c r="N130" s="8">
        <f>IF(OR(C130="",F130=""),"",N(F130)+N(I130)-N(J130))</f>
        <v/>
      </c>
      <c r="O130" s="9">
        <f>IF(G130="","",G130+MAX('Settings'!$B$2,2)+1)</f>
        <v/>
      </c>
      <c r="P130" s="8">
        <f>IF(F130="","",ROUND(F130*IF(N(E130)&gt;4,'Settings'!$B$4,'Settings'!$B$3),2))</f>
        <v/>
      </c>
      <c r="Q130" s="9" t="n"/>
      <c r="R130" s="9" t="n"/>
      <c r="S130">
        <f>IF(N130="","",IF(N130&lt;=0,"PAID",IF(N(J130)&gt;0,"PARTIAL",IF(AND(G130&lt;&gt;"",TODAY()&lt;=G130),"NOT DUE YET","UNPAID"))))</f>
        <v/>
      </c>
      <c r="T130">
        <f>IF(N130="","",IF(IF(AND(N(N130)&gt;0,G130&lt;&gt;"",TODAY()&gt;G130),"PAST DUE; ","")&amp;IF(AND(N(I130)&gt;0,P130&lt;&gt;"",N(I130)&gt;N(P130)),"FEE OVER LIMIT; ","")&amp;IF(AND(N(I130)&gt;0,K130&lt;&gt;"",O130&lt;&gt;"",N(J130)&gt;=N(F130),K130&lt;O130),"FEE TOO EARLY; ","")&amp;IF(AND(N(I130)&gt;0,UPPER(H130)&lt;&gt;"Y"),"FEE NOT IN LEASE; ","")&amp;IF(AND(L130="Cash",UPPER(M130)&lt;&gt;"Y"),"CASH NO RECEIPT; ","")&amp;IF(AND(R130&lt;&gt;"",N(N130)&gt;0,TODAY()&gt;R130),"PROMISE MISSED; ","")&amp;IF(AND(N(N130)&gt;0,O130&lt;&gt;"",TODAY()&gt;=O130,Q130=""),"NO REMINDER; ","")="","",LEFT(IF(AND(N(N130)&gt;0,G130&lt;&gt;"",TODAY()&gt;G130),"PAST DUE; ","")&amp;IF(AND(N(I130)&gt;0,P130&lt;&gt;"",N(I130)&gt;N(P130)),"FEE OVER LIMIT; ","")&amp;IF(AND(N(I130)&gt;0,K130&lt;&gt;"",O130&lt;&gt;"",N(J130)&gt;=N(F130),K130&lt;O130),"FEE TOO EARLY; ","")&amp;IF(AND(N(I130)&gt;0,UPPER(H130)&lt;&gt;"Y"),"FEE NOT IN LEASE; ","")&amp;IF(AND(L130="Cash",UPPER(M130)&lt;&gt;"Y"),"CASH NO RECEIPT; ","")&amp;IF(AND(R130&lt;&gt;"",N(N130)&gt;0,TODAY()&gt;R130),"PROMISE MISSED; ","")&amp;IF(AND(N(N130)&gt;0,O130&lt;&gt;"",TODAY()&gt;=O130,Q130=""),"NO REMINDER; ",""),LEN(IF(AND(N(N130)&gt;0,G130&lt;&gt;"",TODAY()&gt;G130),"PAST DUE; ","")&amp;IF(AND(N(I130)&gt;0,P130&lt;&gt;"",N(I130)&gt;N(P130)),"FEE OVER LIMIT; ","")&amp;IF(AND(N(I130)&gt;0,K130&lt;&gt;"",O130&lt;&gt;"",N(J130)&gt;=N(F130),K130&lt;O130),"FEE TOO EARLY; ","")&amp;IF(AND(N(I130)&gt;0,UPPER(H130)&lt;&gt;"Y"),"FEE NOT IN LEASE; ","")&amp;IF(AND(L130="Cash",UPPER(M130)&lt;&gt;"Y"),"CASH NO RECEIPT; ","")&amp;IF(AND(R130&lt;&gt;"",N(N130)&gt;0,TODAY()&gt;R130),"PROMISE MISSED; ","")&amp;IF(AND(N(N130)&gt;0,O130&lt;&gt;"",TODAY()&gt;=O130,Q130=""),"NO REMINDER; ",""))-2)))</f>
        <v/>
      </c>
    </row>
    <row r="131">
      <c r="A131" s="7" t="n"/>
      <c r="F131" s="8" t="n"/>
      <c r="G131" s="9" t="n"/>
      <c r="I131" s="8" t="n"/>
      <c r="J131" s="8" t="n"/>
      <c r="K131" s="9" t="n"/>
      <c r="N131" s="8">
        <f>IF(OR(C131="",F131=""),"",N(F131)+N(I131)-N(J131))</f>
        <v/>
      </c>
      <c r="O131" s="9">
        <f>IF(G131="","",G131+MAX('Settings'!$B$2,2)+1)</f>
        <v/>
      </c>
      <c r="P131" s="8">
        <f>IF(F131="","",ROUND(F131*IF(N(E131)&gt;4,'Settings'!$B$4,'Settings'!$B$3),2))</f>
        <v/>
      </c>
      <c r="Q131" s="9" t="n"/>
      <c r="R131" s="9" t="n"/>
      <c r="S131">
        <f>IF(N131="","",IF(N131&lt;=0,"PAID",IF(N(J131)&gt;0,"PARTIAL",IF(AND(G131&lt;&gt;"",TODAY()&lt;=G131),"NOT DUE YET","UNPAID"))))</f>
        <v/>
      </c>
      <c r="T131">
        <f>IF(N131="","",IF(IF(AND(N(N131)&gt;0,G131&lt;&gt;"",TODAY()&gt;G131),"PAST DUE; ","")&amp;IF(AND(N(I131)&gt;0,P131&lt;&gt;"",N(I131)&gt;N(P131)),"FEE OVER LIMIT; ","")&amp;IF(AND(N(I131)&gt;0,K131&lt;&gt;"",O131&lt;&gt;"",N(J131)&gt;=N(F131),K131&lt;O131),"FEE TOO EARLY; ","")&amp;IF(AND(N(I131)&gt;0,UPPER(H131)&lt;&gt;"Y"),"FEE NOT IN LEASE; ","")&amp;IF(AND(L131="Cash",UPPER(M131)&lt;&gt;"Y"),"CASH NO RECEIPT; ","")&amp;IF(AND(R131&lt;&gt;"",N(N131)&gt;0,TODAY()&gt;R131),"PROMISE MISSED; ","")&amp;IF(AND(N(N131)&gt;0,O131&lt;&gt;"",TODAY()&gt;=O131,Q131=""),"NO REMINDER; ","")="","",LEFT(IF(AND(N(N131)&gt;0,G131&lt;&gt;"",TODAY()&gt;G131),"PAST DUE; ","")&amp;IF(AND(N(I131)&gt;0,P131&lt;&gt;"",N(I131)&gt;N(P131)),"FEE OVER LIMIT; ","")&amp;IF(AND(N(I131)&gt;0,K131&lt;&gt;"",O131&lt;&gt;"",N(J131)&gt;=N(F131),K131&lt;O131),"FEE TOO EARLY; ","")&amp;IF(AND(N(I131)&gt;0,UPPER(H131)&lt;&gt;"Y"),"FEE NOT IN LEASE; ","")&amp;IF(AND(L131="Cash",UPPER(M131)&lt;&gt;"Y"),"CASH NO RECEIPT; ","")&amp;IF(AND(R131&lt;&gt;"",N(N131)&gt;0,TODAY()&gt;R131),"PROMISE MISSED; ","")&amp;IF(AND(N(N131)&gt;0,O131&lt;&gt;"",TODAY()&gt;=O131,Q131=""),"NO REMINDER; ",""),LEN(IF(AND(N(N131)&gt;0,G131&lt;&gt;"",TODAY()&gt;G131),"PAST DUE; ","")&amp;IF(AND(N(I131)&gt;0,P131&lt;&gt;"",N(I131)&gt;N(P131)),"FEE OVER LIMIT; ","")&amp;IF(AND(N(I131)&gt;0,K131&lt;&gt;"",O131&lt;&gt;"",N(J131)&gt;=N(F131),K131&lt;O131),"FEE TOO EARLY; ","")&amp;IF(AND(N(I131)&gt;0,UPPER(H131)&lt;&gt;"Y"),"FEE NOT IN LEASE; ","")&amp;IF(AND(L131="Cash",UPPER(M131)&lt;&gt;"Y"),"CASH NO RECEIPT; ","")&amp;IF(AND(R131&lt;&gt;"",N(N131)&gt;0,TODAY()&gt;R131),"PROMISE MISSED; ","")&amp;IF(AND(N(N131)&gt;0,O131&lt;&gt;"",TODAY()&gt;=O131,Q131=""),"NO REMINDER; ",""))-2)))</f>
        <v/>
      </c>
    </row>
    <row r="132">
      <c r="A132" s="7" t="n"/>
      <c r="F132" s="8" t="n"/>
      <c r="G132" s="9" t="n"/>
      <c r="I132" s="8" t="n"/>
      <c r="J132" s="8" t="n"/>
      <c r="K132" s="9" t="n"/>
      <c r="N132" s="8">
        <f>IF(OR(C132="",F132=""),"",N(F132)+N(I132)-N(J132))</f>
        <v/>
      </c>
      <c r="O132" s="9">
        <f>IF(G132="","",G132+MAX('Settings'!$B$2,2)+1)</f>
        <v/>
      </c>
      <c r="P132" s="8">
        <f>IF(F132="","",ROUND(F132*IF(N(E132)&gt;4,'Settings'!$B$4,'Settings'!$B$3),2))</f>
        <v/>
      </c>
      <c r="Q132" s="9" t="n"/>
      <c r="R132" s="9" t="n"/>
      <c r="S132">
        <f>IF(N132="","",IF(N132&lt;=0,"PAID",IF(N(J132)&gt;0,"PARTIAL",IF(AND(G132&lt;&gt;"",TODAY()&lt;=G132),"NOT DUE YET","UNPAID"))))</f>
        <v/>
      </c>
      <c r="T132">
        <f>IF(N132="","",IF(IF(AND(N(N132)&gt;0,G132&lt;&gt;"",TODAY()&gt;G132),"PAST DUE; ","")&amp;IF(AND(N(I132)&gt;0,P132&lt;&gt;"",N(I132)&gt;N(P132)),"FEE OVER LIMIT; ","")&amp;IF(AND(N(I132)&gt;0,K132&lt;&gt;"",O132&lt;&gt;"",N(J132)&gt;=N(F132),K132&lt;O132),"FEE TOO EARLY; ","")&amp;IF(AND(N(I132)&gt;0,UPPER(H132)&lt;&gt;"Y"),"FEE NOT IN LEASE; ","")&amp;IF(AND(L132="Cash",UPPER(M132)&lt;&gt;"Y"),"CASH NO RECEIPT; ","")&amp;IF(AND(R132&lt;&gt;"",N(N132)&gt;0,TODAY()&gt;R132),"PROMISE MISSED; ","")&amp;IF(AND(N(N132)&gt;0,O132&lt;&gt;"",TODAY()&gt;=O132,Q132=""),"NO REMINDER; ","")="","",LEFT(IF(AND(N(N132)&gt;0,G132&lt;&gt;"",TODAY()&gt;G132),"PAST DUE; ","")&amp;IF(AND(N(I132)&gt;0,P132&lt;&gt;"",N(I132)&gt;N(P132)),"FEE OVER LIMIT; ","")&amp;IF(AND(N(I132)&gt;0,K132&lt;&gt;"",O132&lt;&gt;"",N(J132)&gt;=N(F132),K132&lt;O132),"FEE TOO EARLY; ","")&amp;IF(AND(N(I132)&gt;0,UPPER(H132)&lt;&gt;"Y"),"FEE NOT IN LEASE; ","")&amp;IF(AND(L132="Cash",UPPER(M132)&lt;&gt;"Y"),"CASH NO RECEIPT; ","")&amp;IF(AND(R132&lt;&gt;"",N(N132)&gt;0,TODAY()&gt;R132),"PROMISE MISSED; ","")&amp;IF(AND(N(N132)&gt;0,O132&lt;&gt;"",TODAY()&gt;=O132,Q132=""),"NO REMINDER; ",""),LEN(IF(AND(N(N132)&gt;0,G132&lt;&gt;"",TODAY()&gt;G132),"PAST DUE; ","")&amp;IF(AND(N(I132)&gt;0,P132&lt;&gt;"",N(I132)&gt;N(P132)),"FEE OVER LIMIT; ","")&amp;IF(AND(N(I132)&gt;0,K132&lt;&gt;"",O132&lt;&gt;"",N(J132)&gt;=N(F132),K132&lt;O132),"FEE TOO EARLY; ","")&amp;IF(AND(N(I132)&gt;0,UPPER(H132)&lt;&gt;"Y"),"FEE NOT IN LEASE; ","")&amp;IF(AND(L132="Cash",UPPER(M132)&lt;&gt;"Y"),"CASH NO RECEIPT; ","")&amp;IF(AND(R132&lt;&gt;"",N(N132)&gt;0,TODAY()&gt;R132),"PROMISE MISSED; ","")&amp;IF(AND(N(N132)&gt;0,O132&lt;&gt;"",TODAY()&gt;=O132,Q132=""),"NO REMINDER; ",""))-2)))</f>
        <v/>
      </c>
    </row>
    <row r="133">
      <c r="A133" s="7" t="n"/>
      <c r="F133" s="8" t="n"/>
      <c r="G133" s="9" t="n"/>
      <c r="I133" s="8" t="n"/>
      <c r="J133" s="8" t="n"/>
      <c r="K133" s="9" t="n"/>
      <c r="N133" s="8">
        <f>IF(OR(C133="",F133=""),"",N(F133)+N(I133)-N(J133))</f>
        <v/>
      </c>
      <c r="O133" s="9">
        <f>IF(G133="","",G133+MAX('Settings'!$B$2,2)+1)</f>
        <v/>
      </c>
      <c r="P133" s="8">
        <f>IF(F133="","",ROUND(F133*IF(N(E133)&gt;4,'Settings'!$B$4,'Settings'!$B$3),2))</f>
        <v/>
      </c>
      <c r="Q133" s="9" t="n"/>
      <c r="R133" s="9" t="n"/>
      <c r="S133">
        <f>IF(N133="","",IF(N133&lt;=0,"PAID",IF(N(J133)&gt;0,"PARTIAL",IF(AND(G133&lt;&gt;"",TODAY()&lt;=G133),"NOT DUE YET","UNPAID"))))</f>
        <v/>
      </c>
      <c r="T133">
        <f>IF(N133="","",IF(IF(AND(N(N133)&gt;0,G133&lt;&gt;"",TODAY()&gt;G133),"PAST DUE; ","")&amp;IF(AND(N(I133)&gt;0,P133&lt;&gt;"",N(I133)&gt;N(P133)),"FEE OVER LIMIT; ","")&amp;IF(AND(N(I133)&gt;0,K133&lt;&gt;"",O133&lt;&gt;"",N(J133)&gt;=N(F133),K133&lt;O133),"FEE TOO EARLY; ","")&amp;IF(AND(N(I133)&gt;0,UPPER(H133)&lt;&gt;"Y"),"FEE NOT IN LEASE; ","")&amp;IF(AND(L133="Cash",UPPER(M133)&lt;&gt;"Y"),"CASH NO RECEIPT; ","")&amp;IF(AND(R133&lt;&gt;"",N(N133)&gt;0,TODAY()&gt;R133),"PROMISE MISSED; ","")&amp;IF(AND(N(N133)&gt;0,O133&lt;&gt;"",TODAY()&gt;=O133,Q133=""),"NO REMINDER; ","")="","",LEFT(IF(AND(N(N133)&gt;0,G133&lt;&gt;"",TODAY()&gt;G133),"PAST DUE; ","")&amp;IF(AND(N(I133)&gt;0,P133&lt;&gt;"",N(I133)&gt;N(P133)),"FEE OVER LIMIT; ","")&amp;IF(AND(N(I133)&gt;0,K133&lt;&gt;"",O133&lt;&gt;"",N(J133)&gt;=N(F133),K133&lt;O133),"FEE TOO EARLY; ","")&amp;IF(AND(N(I133)&gt;0,UPPER(H133)&lt;&gt;"Y"),"FEE NOT IN LEASE; ","")&amp;IF(AND(L133="Cash",UPPER(M133)&lt;&gt;"Y"),"CASH NO RECEIPT; ","")&amp;IF(AND(R133&lt;&gt;"",N(N133)&gt;0,TODAY()&gt;R133),"PROMISE MISSED; ","")&amp;IF(AND(N(N133)&gt;0,O133&lt;&gt;"",TODAY()&gt;=O133,Q133=""),"NO REMINDER; ",""),LEN(IF(AND(N(N133)&gt;0,G133&lt;&gt;"",TODAY()&gt;G133),"PAST DUE; ","")&amp;IF(AND(N(I133)&gt;0,P133&lt;&gt;"",N(I133)&gt;N(P133)),"FEE OVER LIMIT; ","")&amp;IF(AND(N(I133)&gt;0,K133&lt;&gt;"",O133&lt;&gt;"",N(J133)&gt;=N(F133),K133&lt;O133),"FEE TOO EARLY; ","")&amp;IF(AND(N(I133)&gt;0,UPPER(H133)&lt;&gt;"Y"),"FEE NOT IN LEASE; ","")&amp;IF(AND(L133="Cash",UPPER(M133)&lt;&gt;"Y"),"CASH NO RECEIPT; ","")&amp;IF(AND(R133&lt;&gt;"",N(N133)&gt;0,TODAY()&gt;R133),"PROMISE MISSED; ","")&amp;IF(AND(N(N133)&gt;0,O133&lt;&gt;"",TODAY()&gt;=O133,Q133=""),"NO REMINDER; ",""))-2)))</f>
        <v/>
      </c>
    </row>
    <row r="134">
      <c r="A134" s="7" t="n"/>
      <c r="F134" s="8" t="n"/>
      <c r="G134" s="9" t="n"/>
      <c r="I134" s="8" t="n"/>
      <c r="J134" s="8" t="n"/>
      <c r="K134" s="9" t="n"/>
      <c r="N134" s="8">
        <f>IF(OR(C134="",F134=""),"",N(F134)+N(I134)-N(J134))</f>
        <v/>
      </c>
      <c r="O134" s="9">
        <f>IF(G134="","",G134+MAX('Settings'!$B$2,2)+1)</f>
        <v/>
      </c>
      <c r="P134" s="8">
        <f>IF(F134="","",ROUND(F134*IF(N(E134)&gt;4,'Settings'!$B$4,'Settings'!$B$3),2))</f>
        <v/>
      </c>
      <c r="Q134" s="9" t="n"/>
      <c r="R134" s="9" t="n"/>
      <c r="S134">
        <f>IF(N134="","",IF(N134&lt;=0,"PAID",IF(N(J134)&gt;0,"PARTIAL",IF(AND(G134&lt;&gt;"",TODAY()&lt;=G134),"NOT DUE YET","UNPAID"))))</f>
        <v/>
      </c>
      <c r="T134">
        <f>IF(N134="","",IF(IF(AND(N(N134)&gt;0,G134&lt;&gt;"",TODAY()&gt;G134),"PAST DUE; ","")&amp;IF(AND(N(I134)&gt;0,P134&lt;&gt;"",N(I134)&gt;N(P134)),"FEE OVER LIMIT; ","")&amp;IF(AND(N(I134)&gt;0,K134&lt;&gt;"",O134&lt;&gt;"",N(J134)&gt;=N(F134),K134&lt;O134),"FEE TOO EARLY; ","")&amp;IF(AND(N(I134)&gt;0,UPPER(H134)&lt;&gt;"Y"),"FEE NOT IN LEASE; ","")&amp;IF(AND(L134="Cash",UPPER(M134)&lt;&gt;"Y"),"CASH NO RECEIPT; ","")&amp;IF(AND(R134&lt;&gt;"",N(N134)&gt;0,TODAY()&gt;R134),"PROMISE MISSED; ","")&amp;IF(AND(N(N134)&gt;0,O134&lt;&gt;"",TODAY()&gt;=O134,Q134=""),"NO REMINDER; ","")="","",LEFT(IF(AND(N(N134)&gt;0,G134&lt;&gt;"",TODAY()&gt;G134),"PAST DUE; ","")&amp;IF(AND(N(I134)&gt;0,P134&lt;&gt;"",N(I134)&gt;N(P134)),"FEE OVER LIMIT; ","")&amp;IF(AND(N(I134)&gt;0,K134&lt;&gt;"",O134&lt;&gt;"",N(J134)&gt;=N(F134),K134&lt;O134),"FEE TOO EARLY; ","")&amp;IF(AND(N(I134)&gt;0,UPPER(H134)&lt;&gt;"Y"),"FEE NOT IN LEASE; ","")&amp;IF(AND(L134="Cash",UPPER(M134)&lt;&gt;"Y"),"CASH NO RECEIPT; ","")&amp;IF(AND(R134&lt;&gt;"",N(N134)&gt;0,TODAY()&gt;R134),"PROMISE MISSED; ","")&amp;IF(AND(N(N134)&gt;0,O134&lt;&gt;"",TODAY()&gt;=O134,Q134=""),"NO REMINDER; ",""),LEN(IF(AND(N(N134)&gt;0,G134&lt;&gt;"",TODAY()&gt;G134),"PAST DUE; ","")&amp;IF(AND(N(I134)&gt;0,P134&lt;&gt;"",N(I134)&gt;N(P134)),"FEE OVER LIMIT; ","")&amp;IF(AND(N(I134)&gt;0,K134&lt;&gt;"",O134&lt;&gt;"",N(J134)&gt;=N(F134),K134&lt;O134),"FEE TOO EARLY; ","")&amp;IF(AND(N(I134)&gt;0,UPPER(H134)&lt;&gt;"Y"),"FEE NOT IN LEASE; ","")&amp;IF(AND(L134="Cash",UPPER(M134)&lt;&gt;"Y"),"CASH NO RECEIPT; ","")&amp;IF(AND(R134&lt;&gt;"",N(N134)&gt;0,TODAY()&gt;R134),"PROMISE MISSED; ","")&amp;IF(AND(N(N134)&gt;0,O134&lt;&gt;"",TODAY()&gt;=O134,Q134=""),"NO REMINDER; ",""))-2)))</f>
        <v/>
      </c>
    </row>
    <row r="135">
      <c r="A135" s="7" t="n"/>
      <c r="F135" s="8" t="n"/>
      <c r="G135" s="9" t="n"/>
      <c r="I135" s="8" t="n"/>
      <c r="J135" s="8" t="n"/>
      <c r="K135" s="9" t="n"/>
      <c r="N135" s="8">
        <f>IF(OR(C135="",F135=""),"",N(F135)+N(I135)-N(J135))</f>
        <v/>
      </c>
      <c r="O135" s="9">
        <f>IF(G135="","",G135+MAX('Settings'!$B$2,2)+1)</f>
        <v/>
      </c>
      <c r="P135" s="8">
        <f>IF(F135="","",ROUND(F135*IF(N(E135)&gt;4,'Settings'!$B$4,'Settings'!$B$3),2))</f>
        <v/>
      </c>
      <c r="Q135" s="9" t="n"/>
      <c r="R135" s="9" t="n"/>
      <c r="S135">
        <f>IF(N135="","",IF(N135&lt;=0,"PAID",IF(N(J135)&gt;0,"PARTIAL",IF(AND(G135&lt;&gt;"",TODAY()&lt;=G135),"NOT DUE YET","UNPAID"))))</f>
        <v/>
      </c>
      <c r="T135">
        <f>IF(N135="","",IF(IF(AND(N(N135)&gt;0,G135&lt;&gt;"",TODAY()&gt;G135),"PAST DUE; ","")&amp;IF(AND(N(I135)&gt;0,P135&lt;&gt;"",N(I135)&gt;N(P135)),"FEE OVER LIMIT; ","")&amp;IF(AND(N(I135)&gt;0,K135&lt;&gt;"",O135&lt;&gt;"",N(J135)&gt;=N(F135),K135&lt;O135),"FEE TOO EARLY; ","")&amp;IF(AND(N(I135)&gt;0,UPPER(H135)&lt;&gt;"Y"),"FEE NOT IN LEASE; ","")&amp;IF(AND(L135="Cash",UPPER(M135)&lt;&gt;"Y"),"CASH NO RECEIPT; ","")&amp;IF(AND(R135&lt;&gt;"",N(N135)&gt;0,TODAY()&gt;R135),"PROMISE MISSED; ","")&amp;IF(AND(N(N135)&gt;0,O135&lt;&gt;"",TODAY()&gt;=O135,Q135=""),"NO REMINDER; ","")="","",LEFT(IF(AND(N(N135)&gt;0,G135&lt;&gt;"",TODAY()&gt;G135),"PAST DUE; ","")&amp;IF(AND(N(I135)&gt;0,P135&lt;&gt;"",N(I135)&gt;N(P135)),"FEE OVER LIMIT; ","")&amp;IF(AND(N(I135)&gt;0,K135&lt;&gt;"",O135&lt;&gt;"",N(J135)&gt;=N(F135),K135&lt;O135),"FEE TOO EARLY; ","")&amp;IF(AND(N(I135)&gt;0,UPPER(H135)&lt;&gt;"Y"),"FEE NOT IN LEASE; ","")&amp;IF(AND(L135="Cash",UPPER(M135)&lt;&gt;"Y"),"CASH NO RECEIPT; ","")&amp;IF(AND(R135&lt;&gt;"",N(N135)&gt;0,TODAY()&gt;R135),"PROMISE MISSED; ","")&amp;IF(AND(N(N135)&gt;0,O135&lt;&gt;"",TODAY()&gt;=O135,Q135=""),"NO REMINDER; ",""),LEN(IF(AND(N(N135)&gt;0,G135&lt;&gt;"",TODAY()&gt;G135),"PAST DUE; ","")&amp;IF(AND(N(I135)&gt;0,P135&lt;&gt;"",N(I135)&gt;N(P135)),"FEE OVER LIMIT; ","")&amp;IF(AND(N(I135)&gt;0,K135&lt;&gt;"",O135&lt;&gt;"",N(J135)&gt;=N(F135),K135&lt;O135),"FEE TOO EARLY; ","")&amp;IF(AND(N(I135)&gt;0,UPPER(H135)&lt;&gt;"Y"),"FEE NOT IN LEASE; ","")&amp;IF(AND(L135="Cash",UPPER(M135)&lt;&gt;"Y"),"CASH NO RECEIPT; ","")&amp;IF(AND(R135&lt;&gt;"",N(N135)&gt;0,TODAY()&gt;R135),"PROMISE MISSED; ","")&amp;IF(AND(N(N135)&gt;0,O135&lt;&gt;"",TODAY()&gt;=O135,Q135=""),"NO REMINDER; ",""))-2)))</f>
        <v/>
      </c>
    </row>
    <row r="136">
      <c r="A136" s="7" t="n"/>
      <c r="F136" s="8" t="n"/>
      <c r="G136" s="9" t="n"/>
      <c r="I136" s="8" t="n"/>
      <c r="J136" s="8" t="n"/>
      <c r="K136" s="9" t="n"/>
      <c r="N136" s="8">
        <f>IF(OR(C136="",F136=""),"",N(F136)+N(I136)-N(J136))</f>
        <v/>
      </c>
      <c r="O136" s="9">
        <f>IF(G136="","",G136+MAX('Settings'!$B$2,2)+1)</f>
        <v/>
      </c>
      <c r="P136" s="8">
        <f>IF(F136="","",ROUND(F136*IF(N(E136)&gt;4,'Settings'!$B$4,'Settings'!$B$3),2))</f>
        <v/>
      </c>
      <c r="Q136" s="9" t="n"/>
      <c r="R136" s="9" t="n"/>
      <c r="S136">
        <f>IF(N136="","",IF(N136&lt;=0,"PAID",IF(N(J136)&gt;0,"PARTIAL",IF(AND(G136&lt;&gt;"",TODAY()&lt;=G136),"NOT DUE YET","UNPAID"))))</f>
        <v/>
      </c>
      <c r="T136">
        <f>IF(N136="","",IF(IF(AND(N(N136)&gt;0,G136&lt;&gt;"",TODAY()&gt;G136),"PAST DUE; ","")&amp;IF(AND(N(I136)&gt;0,P136&lt;&gt;"",N(I136)&gt;N(P136)),"FEE OVER LIMIT; ","")&amp;IF(AND(N(I136)&gt;0,K136&lt;&gt;"",O136&lt;&gt;"",N(J136)&gt;=N(F136),K136&lt;O136),"FEE TOO EARLY; ","")&amp;IF(AND(N(I136)&gt;0,UPPER(H136)&lt;&gt;"Y"),"FEE NOT IN LEASE; ","")&amp;IF(AND(L136="Cash",UPPER(M136)&lt;&gt;"Y"),"CASH NO RECEIPT; ","")&amp;IF(AND(R136&lt;&gt;"",N(N136)&gt;0,TODAY()&gt;R136),"PROMISE MISSED; ","")&amp;IF(AND(N(N136)&gt;0,O136&lt;&gt;"",TODAY()&gt;=O136,Q136=""),"NO REMINDER; ","")="","",LEFT(IF(AND(N(N136)&gt;0,G136&lt;&gt;"",TODAY()&gt;G136),"PAST DUE; ","")&amp;IF(AND(N(I136)&gt;0,P136&lt;&gt;"",N(I136)&gt;N(P136)),"FEE OVER LIMIT; ","")&amp;IF(AND(N(I136)&gt;0,K136&lt;&gt;"",O136&lt;&gt;"",N(J136)&gt;=N(F136),K136&lt;O136),"FEE TOO EARLY; ","")&amp;IF(AND(N(I136)&gt;0,UPPER(H136)&lt;&gt;"Y"),"FEE NOT IN LEASE; ","")&amp;IF(AND(L136="Cash",UPPER(M136)&lt;&gt;"Y"),"CASH NO RECEIPT; ","")&amp;IF(AND(R136&lt;&gt;"",N(N136)&gt;0,TODAY()&gt;R136),"PROMISE MISSED; ","")&amp;IF(AND(N(N136)&gt;0,O136&lt;&gt;"",TODAY()&gt;=O136,Q136=""),"NO REMINDER; ",""),LEN(IF(AND(N(N136)&gt;0,G136&lt;&gt;"",TODAY()&gt;G136),"PAST DUE; ","")&amp;IF(AND(N(I136)&gt;0,P136&lt;&gt;"",N(I136)&gt;N(P136)),"FEE OVER LIMIT; ","")&amp;IF(AND(N(I136)&gt;0,K136&lt;&gt;"",O136&lt;&gt;"",N(J136)&gt;=N(F136),K136&lt;O136),"FEE TOO EARLY; ","")&amp;IF(AND(N(I136)&gt;0,UPPER(H136)&lt;&gt;"Y"),"FEE NOT IN LEASE; ","")&amp;IF(AND(L136="Cash",UPPER(M136)&lt;&gt;"Y"),"CASH NO RECEIPT; ","")&amp;IF(AND(R136&lt;&gt;"",N(N136)&gt;0,TODAY()&gt;R136),"PROMISE MISSED; ","")&amp;IF(AND(N(N136)&gt;0,O136&lt;&gt;"",TODAY()&gt;=O136,Q136=""),"NO REMINDER; ",""))-2)))</f>
        <v/>
      </c>
    </row>
    <row r="137">
      <c r="A137" s="7" t="n"/>
      <c r="F137" s="8" t="n"/>
      <c r="G137" s="9" t="n"/>
      <c r="I137" s="8" t="n"/>
      <c r="J137" s="8" t="n"/>
      <c r="K137" s="9" t="n"/>
      <c r="N137" s="8">
        <f>IF(OR(C137="",F137=""),"",N(F137)+N(I137)-N(J137))</f>
        <v/>
      </c>
      <c r="O137" s="9">
        <f>IF(G137="","",G137+MAX('Settings'!$B$2,2)+1)</f>
        <v/>
      </c>
      <c r="P137" s="8">
        <f>IF(F137="","",ROUND(F137*IF(N(E137)&gt;4,'Settings'!$B$4,'Settings'!$B$3),2))</f>
        <v/>
      </c>
      <c r="Q137" s="9" t="n"/>
      <c r="R137" s="9" t="n"/>
      <c r="S137">
        <f>IF(N137="","",IF(N137&lt;=0,"PAID",IF(N(J137)&gt;0,"PARTIAL",IF(AND(G137&lt;&gt;"",TODAY()&lt;=G137),"NOT DUE YET","UNPAID"))))</f>
        <v/>
      </c>
      <c r="T137">
        <f>IF(N137="","",IF(IF(AND(N(N137)&gt;0,G137&lt;&gt;"",TODAY()&gt;G137),"PAST DUE; ","")&amp;IF(AND(N(I137)&gt;0,P137&lt;&gt;"",N(I137)&gt;N(P137)),"FEE OVER LIMIT; ","")&amp;IF(AND(N(I137)&gt;0,K137&lt;&gt;"",O137&lt;&gt;"",N(J137)&gt;=N(F137),K137&lt;O137),"FEE TOO EARLY; ","")&amp;IF(AND(N(I137)&gt;0,UPPER(H137)&lt;&gt;"Y"),"FEE NOT IN LEASE; ","")&amp;IF(AND(L137="Cash",UPPER(M137)&lt;&gt;"Y"),"CASH NO RECEIPT; ","")&amp;IF(AND(R137&lt;&gt;"",N(N137)&gt;0,TODAY()&gt;R137),"PROMISE MISSED; ","")&amp;IF(AND(N(N137)&gt;0,O137&lt;&gt;"",TODAY()&gt;=O137,Q137=""),"NO REMINDER; ","")="","",LEFT(IF(AND(N(N137)&gt;0,G137&lt;&gt;"",TODAY()&gt;G137),"PAST DUE; ","")&amp;IF(AND(N(I137)&gt;0,P137&lt;&gt;"",N(I137)&gt;N(P137)),"FEE OVER LIMIT; ","")&amp;IF(AND(N(I137)&gt;0,K137&lt;&gt;"",O137&lt;&gt;"",N(J137)&gt;=N(F137),K137&lt;O137),"FEE TOO EARLY; ","")&amp;IF(AND(N(I137)&gt;0,UPPER(H137)&lt;&gt;"Y"),"FEE NOT IN LEASE; ","")&amp;IF(AND(L137="Cash",UPPER(M137)&lt;&gt;"Y"),"CASH NO RECEIPT; ","")&amp;IF(AND(R137&lt;&gt;"",N(N137)&gt;0,TODAY()&gt;R137),"PROMISE MISSED; ","")&amp;IF(AND(N(N137)&gt;0,O137&lt;&gt;"",TODAY()&gt;=O137,Q137=""),"NO REMINDER; ",""),LEN(IF(AND(N(N137)&gt;0,G137&lt;&gt;"",TODAY()&gt;G137),"PAST DUE; ","")&amp;IF(AND(N(I137)&gt;0,P137&lt;&gt;"",N(I137)&gt;N(P137)),"FEE OVER LIMIT; ","")&amp;IF(AND(N(I137)&gt;0,K137&lt;&gt;"",O137&lt;&gt;"",N(J137)&gt;=N(F137),K137&lt;O137),"FEE TOO EARLY; ","")&amp;IF(AND(N(I137)&gt;0,UPPER(H137)&lt;&gt;"Y"),"FEE NOT IN LEASE; ","")&amp;IF(AND(L137="Cash",UPPER(M137)&lt;&gt;"Y"),"CASH NO RECEIPT; ","")&amp;IF(AND(R137&lt;&gt;"",N(N137)&gt;0,TODAY()&gt;R137),"PROMISE MISSED; ","")&amp;IF(AND(N(N137)&gt;0,O137&lt;&gt;"",TODAY()&gt;=O137,Q137=""),"NO REMINDER; ",""))-2)))</f>
        <v/>
      </c>
    </row>
    <row r="138">
      <c r="A138" s="7" t="n"/>
      <c r="F138" s="8" t="n"/>
      <c r="G138" s="9" t="n"/>
      <c r="I138" s="8" t="n"/>
      <c r="J138" s="8" t="n"/>
      <c r="K138" s="9" t="n"/>
      <c r="N138" s="8">
        <f>IF(OR(C138="",F138=""),"",N(F138)+N(I138)-N(J138))</f>
        <v/>
      </c>
      <c r="O138" s="9">
        <f>IF(G138="","",G138+MAX('Settings'!$B$2,2)+1)</f>
        <v/>
      </c>
      <c r="P138" s="8">
        <f>IF(F138="","",ROUND(F138*IF(N(E138)&gt;4,'Settings'!$B$4,'Settings'!$B$3),2))</f>
        <v/>
      </c>
      <c r="Q138" s="9" t="n"/>
      <c r="R138" s="9" t="n"/>
      <c r="S138">
        <f>IF(N138="","",IF(N138&lt;=0,"PAID",IF(N(J138)&gt;0,"PARTIAL",IF(AND(G138&lt;&gt;"",TODAY()&lt;=G138),"NOT DUE YET","UNPAID"))))</f>
        <v/>
      </c>
      <c r="T138">
        <f>IF(N138="","",IF(IF(AND(N(N138)&gt;0,G138&lt;&gt;"",TODAY()&gt;G138),"PAST DUE; ","")&amp;IF(AND(N(I138)&gt;0,P138&lt;&gt;"",N(I138)&gt;N(P138)),"FEE OVER LIMIT; ","")&amp;IF(AND(N(I138)&gt;0,K138&lt;&gt;"",O138&lt;&gt;"",N(J138)&gt;=N(F138),K138&lt;O138),"FEE TOO EARLY; ","")&amp;IF(AND(N(I138)&gt;0,UPPER(H138)&lt;&gt;"Y"),"FEE NOT IN LEASE; ","")&amp;IF(AND(L138="Cash",UPPER(M138)&lt;&gt;"Y"),"CASH NO RECEIPT; ","")&amp;IF(AND(R138&lt;&gt;"",N(N138)&gt;0,TODAY()&gt;R138),"PROMISE MISSED; ","")&amp;IF(AND(N(N138)&gt;0,O138&lt;&gt;"",TODAY()&gt;=O138,Q138=""),"NO REMINDER; ","")="","",LEFT(IF(AND(N(N138)&gt;0,G138&lt;&gt;"",TODAY()&gt;G138),"PAST DUE; ","")&amp;IF(AND(N(I138)&gt;0,P138&lt;&gt;"",N(I138)&gt;N(P138)),"FEE OVER LIMIT; ","")&amp;IF(AND(N(I138)&gt;0,K138&lt;&gt;"",O138&lt;&gt;"",N(J138)&gt;=N(F138),K138&lt;O138),"FEE TOO EARLY; ","")&amp;IF(AND(N(I138)&gt;0,UPPER(H138)&lt;&gt;"Y"),"FEE NOT IN LEASE; ","")&amp;IF(AND(L138="Cash",UPPER(M138)&lt;&gt;"Y"),"CASH NO RECEIPT; ","")&amp;IF(AND(R138&lt;&gt;"",N(N138)&gt;0,TODAY()&gt;R138),"PROMISE MISSED; ","")&amp;IF(AND(N(N138)&gt;0,O138&lt;&gt;"",TODAY()&gt;=O138,Q138=""),"NO REMINDER; ",""),LEN(IF(AND(N(N138)&gt;0,G138&lt;&gt;"",TODAY()&gt;G138),"PAST DUE; ","")&amp;IF(AND(N(I138)&gt;0,P138&lt;&gt;"",N(I138)&gt;N(P138)),"FEE OVER LIMIT; ","")&amp;IF(AND(N(I138)&gt;0,K138&lt;&gt;"",O138&lt;&gt;"",N(J138)&gt;=N(F138),K138&lt;O138),"FEE TOO EARLY; ","")&amp;IF(AND(N(I138)&gt;0,UPPER(H138)&lt;&gt;"Y"),"FEE NOT IN LEASE; ","")&amp;IF(AND(L138="Cash",UPPER(M138)&lt;&gt;"Y"),"CASH NO RECEIPT; ","")&amp;IF(AND(R138&lt;&gt;"",N(N138)&gt;0,TODAY()&gt;R138),"PROMISE MISSED; ","")&amp;IF(AND(N(N138)&gt;0,O138&lt;&gt;"",TODAY()&gt;=O138,Q138=""),"NO REMINDER; ",""))-2)))</f>
        <v/>
      </c>
    </row>
    <row r="139">
      <c r="A139" s="7" t="n"/>
      <c r="F139" s="8" t="n"/>
      <c r="G139" s="9" t="n"/>
      <c r="I139" s="8" t="n"/>
      <c r="J139" s="8" t="n"/>
      <c r="K139" s="9" t="n"/>
      <c r="N139" s="8">
        <f>IF(OR(C139="",F139=""),"",N(F139)+N(I139)-N(J139))</f>
        <v/>
      </c>
      <c r="O139" s="9">
        <f>IF(G139="","",G139+MAX('Settings'!$B$2,2)+1)</f>
        <v/>
      </c>
      <c r="P139" s="8">
        <f>IF(F139="","",ROUND(F139*IF(N(E139)&gt;4,'Settings'!$B$4,'Settings'!$B$3),2))</f>
        <v/>
      </c>
      <c r="Q139" s="9" t="n"/>
      <c r="R139" s="9" t="n"/>
      <c r="S139">
        <f>IF(N139="","",IF(N139&lt;=0,"PAID",IF(N(J139)&gt;0,"PARTIAL",IF(AND(G139&lt;&gt;"",TODAY()&lt;=G139),"NOT DUE YET","UNPAID"))))</f>
        <v/>
      </c>
      <c r="T139">
        <f>IF(N139="","",IF(IF(AND(N(N139)&gt;0,G139&lt;&gt;"",TODAY()&gt;G139),"PAST DUE; ","")&amp;IF(AND(N(I139)&gt;0,P139&lt;&gt;"",N(I139)&gt;N(P139)),"FEE OVER LIMIT; ","")&amp;IF(AND(N(I139)&gt;0,K139&lt;&gt;"",O139&lt;&gt;"",N(J139)&gt;=N(F139),K139&lt;O139),"FEE TOO EARLY; ","")&amp;IF(AND(N(I139)&gt;0,UPPER(H139)&lt;&gt;"Y"),"FEE NOT IN LEASE; ","")&amp;IF(AND(L139="Cash",UPPER(M139)&lt;&gt;"Y"),"CASH NO RECEIPT; ","")&amp;IF(AND(R139&lt;&gt;"",N(N139)&gt;0,TODAY()&gt;R139),"PROMISE MISSED; ","")&amp;IF(AND(N(N139)&gt;0,O139&lt;&gt;"",TODAY()&gt;=O139,Q139=""),"NO REMINDER; ","")="","",LEFT(IF(AND(N(N139)&gt;0,G139&lt;&gt;"",TODAY()&gt;G139),"PAST DUE; ","")&amp;IF(AND(N(I139)&gt;0,P139&lt;&gt;"",N(I139)&gt;N(P139)),"FEE OVER LIMIT; ","")&amp;IF(AND(N(I139)&gt;0,K139&lt;&gt;"",O139&lt;&gt;"",N(J139)&gt;=N(F139),K139&lt;O139),"FEE TOO EARLY; ","")&amp;IF(AND(N(I139)&gt;0,UPPER(H139)&lt;&gt;"Y"),"FEE NOT IN LEASE; ","")&amp;IF(AND(L139="Cash",UPPER(M139)&lt;&gt;"Y"),"CASH NO RECEIPT; ","")&amp;IF(AND(R139&lt;&gt;"",N(N139)&gt;0,TODAY()&gt;R139),"PROMISE MISSED; ","")&amp;IF(AND(N(N139)&gt;0,O139&lt;&gt;"",TODAY()&gt;=O139,Q139=""),"NO REMINDER; ",""),LEN(IF(AND(N(N139)&gt;0,G139&lt;&gt;"",TODAY()&gt;G139),"PAST DUE; ","")&amp;IF(AND(N(I139)&gt;0,P139&lt;&gt;"",N(I139)&gt;N(P139)),"FEE OVER LIMIT; ","")&amp;IF(AND(N(I139)&gt;0,K139&lt;&gt;"",O139&lt;&gt;"",N(J139)&gt;=N(F139),K139&lt;O139),"FEE TOO EARLY; ","")&amp;IF(AND(N(I139)&gt;0,UPPER(H139)&lt;&gt;"Y"),"FEE NOT IN LEASE; ","")&amp;IF(AND(L139="Cash",UPPER(M139)&lt;&gt;"Y"),"CASH NO RECEIPT; ","")&amp;IF(AND(R139&lt;&gt;"",N(N139)&gt;0,TODAY()&gt;R139),"PROMISE MISSED; ","")&amp;IF(AND(N(N139)&gt;0,O139&lt;&gt;"",TODAY()&gt;=O139,Q139=""),"NO REMINDER; ",""))-2)))</f>
        <v/>
      </c>
    </row>
    <row r="140">
      <c r="A140" s="7" t="n"/>
      <c r="F140" s="8" t="n"/>
      <c r="G140" s="9" t="n"/>
      <c r="I140" s="8" t="n"/>
      <c r="J140" s="8" t="n"/>
      <c r="K140" s="9" t="n"/>
      <c r="N140" s="8">
        <f>IF(OR(C140="",F140=""),"",N(F140)+N(I140)-N(J140))</f>
        <v/>
      </c>
      <c r="O140" s="9">
        <f>IF(G140="","",G140+MAX('Settings'!$B$2,2)+1)</f>
        <v/>
      </c>
      <c r="P140" s="8">
        <f>IF(F140="","",ROUND(F140*IF(N(E140)&gt;4,'Settings'!$B$4,'Settings'!$B$3),2))</f>
        <v/>
      </c>
      <c r="Q140" s="9" t="n"/>
      <c r="R140" s="9" t="n"/>
      <c r="S140">
        <f>IF(N140="","",IF(N140&lt;=0,"PAID",IF(N(J140)&gt;0,"PARTIAL",IF(AND(G140&lt;&gt;"",TODAY()&lt;=G140),"NOT DUE YET","UNPAID"))))</f>
        <v/>
      </c>
      <c r="T140">
        <f>IF(N140="","",IF(IF(AND(N(N140)&gt;0,G140&lt;&gt;"",TODAY()&gt;G140),"PAST DUE; ","")&amp;IF(AND(N(I140)&gt;0,P140&lt;&gt;"",N(I140)&gt;N(P140)),"FEE OVER LIMIT; ","")&amp;IF(AND(N(I140)&gt;0,K140&lt;&gt;"",O140&lt;&gt;"",N(J140)&gt;=N(F140),K140&lt;O140),"FEE TOO EARLY; ","")&amp;IF(AND(N(I140)&gt;0,UPPER(H140)&lt;&gt;"Y"),"FEE NOT IN LEASE; ","")&amp;IF(AND(L140="Cash",UPPER(M140)&lt;&gt;"Y"),"CASH NO RECEIPT; ","")&amp;IF(AND(R140&lt;&gt;"",N(N140)&gt;0,TODAY()&gt;R140),"PROMISE MISSED; ","")&amp;IF(AND(N(N140)&gt;0,O140&lt;&gt;"",TODAY()&gt;=O140,Q140=""),"NO REMINDER; ","")="","",LEFT(IF(AND(N(N140)&gt;0,G140&lt;&gt;"",TODAY()&gt;G140),"PAST DUE; ","")&amp;IF(AND(N(I140)&gt;0,P140&lt;&gt;"",N(I140)&gt;N(P140)),"FEE OVER LIMIT; ","")&amp;IF(AND(N(I140)&gt;0,K140&lt;&gt;"",O140&lt;&gt;"",N(J140)&gt;=N(F140),K140&lt;O140),"FEE TOO EARLY; ","")&amp;IF(AND(N(I140)&gt;0,UPPER(H140)&lt;&gt;"Y"),"FEE NOT IN LEASE; ","")&amp;IF(AND(L140="Cash",UPPER(M140)&lt;&gt;"Y"),"CASH NO RECEIPT; ","")&amp;IF(AND(R140&lt;&gt;"",N(N140)&gt;0,TODAY()&gt;R140),"PROMISE MISSED; ","")&amp;IF(AND(N(N140)&gt;0,O140&lt;&gt;"",TODAY()&gt;=O140,Q140=""),"NO REMINDER; ",""),LEN(IF(AND(N(N140)&gt;0,G140&lt;&gt;"",TODAY()&gt;G140),"PAST DUE; ","")&amp;IF(AND(N(I140)&gt;0,P140&lt;&gt;"",N(I140)&gt;N(P140)),"FEE OVER LIMIT; ","")&amp;IF(AND(N(I140)&gt;0,K140&lt;&gt;"",O140&lt;&gt;"",N(J140)&gt;=N(F140),K140&lt;O140),"FEE TOO EARLY; ","")&amp;IF(AND(N(I140)&gt;0,UPPER(H140)&lt;&gt;"Y"),"FEE NOT IN LEASE; ","")&amp;IF(AND(L140="Cash",UPPER(M140)&lt;&gt;"Y"),"CASH NO RECEIPT; ","")&amp;IF(AND(R140&lt;&gt;"",N(N140)&gt;0,TODAY()&gt;R140),"PROMISE MISSED; ","")&amp;IF(AND(N(N140)&gt;0,O140&lt;&gt;"",TODAY()&gt;=O140,Q140=""),"NO REMINDER; ",""))-2)))</f>
        <v/>
      </c>
    </row>
    <row r="141">
      <c r="A141" s="7" t="n"/>
      <c r="F141" s="8" t="n"/>
      <c r="G141" s="9" t="n"/>
      <c r="I141" s="8" t="n"/>
      <c r="J141" s="8" t="n"/>
      <c r="K141" s="9" t="n"/>
      <c r="N141" s="8">
        <f>IF(OR(C141="",F141=""),"",N(F141)+N(I141)-N(J141))</f>
        <v/>
      </c>
      <c r="O141" s="9">
        <f>IF(G141="","",G141+MAX('Settings'!$B$2,2)+1)</f>
        <v/>
      </c>
      <c r="P141" s="8">
        <f>IF(F141="","",ROUND(F141*IF(N(E141)&gt;4,'Settings'!$B$4,'Settings'!$B$3),2))</f>
        <v/>
      </c>
      <c r="Q141" s="9" t="n"/>
      <c r="R141" s="9" t="n"/>
      <c r="S141">
        <f>IF(N141="","",IF(N141&lt;=0,"PAID",IF(N(J141)&gt;0,"PARTIAL",IF(AND(G141&lt;&gt;"",TODAY()&lt;=G141),"NOT DUE YET","UNPAID"))))</f>
        <v/>
      </c>
      <c r="T141">
        <f>IF(N141="","",IF(IF(AND(N(N141)&gt;0,G141&lt;&gt;"",TODAY()&gt;G141),"PAST DUE; ","")&amp;IF(AND(N(I141)&gt;0,P141&lt;&gt;"",N(I141)&gt;N(P141)),"FEE OVER LIMIT; ","")&amp;IF(AND(N(I141)&gt;0,K141&lt;&gt;"",O141&lt;&gt;"",N(J141)&gt;=N(F141),K141&lt;O141),"FEE TOO EARLY; ","")&amp;IF(AND(N(I141)&gt;0,UPPER(H141)&lt;&gt;"Y"),"FEE NOT IN LEASE; ","")&amp;IF(AND(L141="Cash",UPPER(M141)&lt;&gt;"Y"),"CASH NO RECEIPT; ","")&amp;IF(AND(R141&lt;&gt;"",N(N141)&gt;0,TODAY()&gt;R141),"PROMISE MISSED; ","")&amp;IF(AND(N(N141)&gt;0,O141&lt;&gt;"",TODAY()&gt;=O141,Q141=""),"NO REMINDER; ","")="","",LEFT(IF(AND(N(N141)&gt;0,G141&lt;&gt;"",TODAY()&gt;G141),"PAST DUE; ","")&amp;IF(AND(N(I141)&gt;0,P141&lt;&gt;"",N(I141)&gt;N(P141)),"FEE OVER LIMIT; ","")&amp;IF(AND(N(I141)&gt;0,K141&lt;&gt;"",O141&lt;&gt;"",N(J141)&gt;=N(F141),K141&lt;O141),"FEE TOO EARLY; ","")&amp;IF(AND(N(I141)&gt;0,UPPER(H141)&lt;&gt;"Y"),"FEE NOT IN LEASE; ","")&amp;IF(AND(L141="Cash",UPPER(M141)&lt;&gt;"Y"),"CASH NO RECEIPT; ","")&amp;IF(AND(R141&lt;&gt;"",N(N141)&gt;0,TODAY()&gt;R141),"PROMISE MISSED; ","")&amp;IF(AND(N(N141)&gt;0,O141&lt;&gt;"",TODAY()&gt;=O141,Q141=""),"NO REMINDER; ",""),LEN(IF(AND(N(N141)&gt;0,G141&lt;&gt;"",TODAY()&gt;G141),"PAST DUE; ","")&amp;IF(AND(N(I141)&gt;0,P141&lt;&gt;"",N(I141)&gt;N(P141)),"FEE OVER LIMIT; ","")&amp;IF(AND(N(I141)&gt;0,K141&lt;&gt;"",O141&lt;&gt;"",N(J141)&gt;=N(F141),K141&lt;O141),"FEE TOO EARLY; ","")&amp;IF(AND(N(I141)&gt;0,UPPER(H141)&lt;&gt;"Y"),"FEE NOT IN LEASE; ","")&amp;IF(AND(L141="Cash",UPPER(M141)&lt;&gt;"Y"),"CASH NO RECEIPT; ","")&amp;IF(AND(R141&lt;&gt;"",N(N141)&gt;0,TODAY()&gt;R141),"PROMISE MISSED; ","")&amp;IF(AND(N(N141)&gt;0,O141&lt;&gt;"",TODAY()&gt;=O141,Q141=""),"NO REMINDER; ",""))-2)))</f>
        <v/>
      </c>
    </row>
    <row r="142">
      <c r="A142" s="7" t="n"/>
      <c r="F142" s="8" t="n"/>
      <c r="G142" s="9" t="n"/>
      <c r="I142" s="8" t="n"/>
      <c r="J142" s="8" t="n"/>
      <c r="K142" s="9" t="n"/>
      <c r="N142" s="8">
        <f>IF(OR(C142="",F142=""),"",N(F142)+N(I142)-N(J142))</f>
        <v/>
      </c>
      <c r="O142" s="9">
        <f>IF(G142="","",G142+MAX('Settings'!$B$2,2)+1)</f>
        <v/>
      </c>
      <c r="P142" s="8">
        <f>IF(F142="","",ROUND(F142*IF(N(E142)&gt;4,'Settings'!$B$4,'Settings'!$B$3),2))</f>
        <v/>
      </c>
      <c r="Q142" s="9" t="n"/>
      <c r="R142" s="9" t="n"/>
      <c r="S142">
        <f>IF(N142="","",IF(N142&lt;=0,"PAID",IF(N(J142)&gt;0,"PARTIAL",IF(AND(G142&lt;&gt;"",TODAY()&lt;=G142),"NOT DUE YET","UNPAID"))))</f>
        <v/>
      </c>
      <c r="T142">
        <f>IF(N142="","",IF(IF(AND(N(N142)&gt;0,G142&lt;&gt;"",TODAY()&gt;G142),"PAST DUE; ","")&amp;IF(AND(N(I142)&gt;0,P142&lt;&gt;"",N(I142)&gt;N(P142)),"FEE OVER LIMIT; ","")&amp;IF(AND(N(I142)&gt;0,K142&lt;&gt;"",O142&lt;&gt;"",N(J142)&gt;=N(F142),K142&lt;O142),"FEE TOO EARLY; ","")&amp;IF(AND(N(I142)&gt;0,UPPER(H142)&lt;&gt;"Y"),"FEE NOT IN LEASE; ","")&amp;IF(AND(L142="Cash",UPPER(M142)&lt;&gt;"Y"),"CASH NO RECEIPT; ","")&amp;IF(AND(R142&lt;&gt;"",N(N142)&gt;0,TODAY()&gt;R142),"PROMISE MISSED; ","")&amp;IF(AND(N(N142)&gt;0,O142&lt;&gt;"",TODAY()&gt;=O142,Q142=""),"NO REMINDER; ","")="","",LEFT(IF(AND(N(N142)&gt;0,G142&lt;&gt;"",TODAY()&gt;G142),"PAST DUE; ","")&amp;IF(AND(N(I142)&gt;0,P142&lt;&gt;"",N(I142)&gt;N(P142)),"FEE OVER LIMIT; ","")&amp;IF(AND(N(I142)&gt;0,K142&lt;&gt;"",O142&lt;&gt;"",N(J142)&gt;=N(F142),K142&lt;O142),"FEE TOO EARLY; ","")&amp;IF(AND(N(I142)&gt;0,UPPER(H142)&lt;&gt;"Y"),"FEE NOT IN LEASE; ","")&amp;IF(AND(L142="Cash",UPPER(M142)&lt;&gt;"Y"),"CASH NO RECEIPT; ","")&amp;IF(AND(R142&lt;&gt;"",N(N142)&gt;0,TODAY()&gt;R142),"PROMISE MISSED; ","")&amp;IF(AND(N(N142)&gt;0,O142&lt;&gt;"",TODAY()&gt;=O142,Q142=""),"NO REMINDER; ",""),LEN(IF(AND(N(N142)&gt;0,G142&lt;&gt;"",TODAY()&gt;G142),"PAST DUE; ","")&amp;IF(AND(N(I142)&gt;0,P142&lt;&gt;"",N(I142)&gt;N(P142)),"FEE OVER LIMIT; ","")&amp;IF(AND(N(I142)&gt;0,K142&lt;&gt;"",O142&lt;&gt;"",N(J142)&gt;=N(F142),K142&lt;O142),"FEE TOO EARLY; ","")&amp;IF(AND(N(I142)&gt;0,UPPER(H142)&lt;&gt;"Y"),"FEE NOT IN LEASE; ","")&amp;IF(AND(L142="Cash",UPPER(M142)&lt;&gt;"Y"),"CASH NO RECEIPT; ","")&amp;IF(AND(R142&lt;&gt;"",N(N142)&gt;0,TODAY()&gt;R142),"PROMISE MISSED; ","")&amp;IF(AND(N(N142)&gt;0,O142&lt;&gt;"",TODAY()&gt;=O142,Q142=""),"NO REMINDER; ",""))-2)))</f>
        <v/>
      </c>
    </row>
    <row r="143">
      <c r="A143" s="7" t="n"/>
      <c r="F143" s="8" t="n"/>
      <c r="G143" s="9" t="n"/>
      <c r="I143" s="8" t="n"/>
      <c r="J143" s="8" t="n"/>
      <c r="K143" s="9" t="n"/>
      <c r="N143" s="8">
        <f>IF(OR(C143="",F143=""),"",N(F143)+N(I143)-N(J143))</f>
        <v/>
      </c>
      <c r="O143" s="9">
        <f>IF(G143="","",G143+MAX('Settings'!$B$2,2)+1)</f>
        <v/>
      </c>
      <c r="P143" s="8">
        <f>IF(F143="","",ROUND(F143*IF(N(E143)&gt;4,'Settings'!$B$4,'Settings'!$B$3),2))</f>
        <v/>
      </c>
      <c r="Q143" s="9" t="n"/>
      <c r="R143" s="9" t="n"/>
      <c r="S143">
        <f>IF(N143="","",IF(N143&lt;=0,"PAID",IF(N(J143)&gt;0,"PARTIAL",IF(AND(G143&lt;&gt;"",TODAY()&lt;=G143),"NOT DUE YET","UNPAID"))))</f>
        <v/>
      </c>
      <c r="T143">
        <f>IF(N143="","",IF(IF(AND(N(N143)&gt;0,G143&lt;&gt;"",TODAY()&gt;G143),"PAST DUE; ","")&amp;IF(AND(N(I143)&gt;0,P143&lt;&gt;"",N(I143)&gt;N(P143)),"FEE OVER LIMIT; ","")&amp;IF(AND(N(I143)&gt;0,K143&lt;&gt;"",O143&lt;&gt;"",N(J143)&gt;=N(F143),K143&lt;O143),"FEE TOO EARLY; ","")&amp;IF(AND(N(I143)&gt;0,UPPER(H143)&lt;&gt;"Y"),"FEE NOT IN LEASE; ","")&amp;IF(AND(L143="Cash",UPPER(M143)&lt;&gt;"Y"),"CASH NO RECEIPT; ","")&amp;IF(AND(R143&lt;&gt;"",N(N143)&gt;0,TODAY()&gt;R143),"PROMISE MISSED; ","")&amp;IF(AND(N(N143)&gt;0,O143&lt;&gt;"",TODAY()&gt;=O143,Q143=""),"NO REMINDER; ","")="","",LEFT(IF(AND(N(N143)&gt;0,G143&lt;&gt;"",TODAY()&gt;G143),"PAST DUE; ","")&amp;IF(AND(N(I143)&gt;0,P143&lt;&gt;"",N(I143)&gt;N(P143)),"FEE OVER LIMIT; ","")&amp;IF(AND(N(I143)&gt;0,K143&lt;&gt;"",O143&lt;&gt;"",N(J143)&gt;=N(F143),K143&lt;O143),"FEE TOO EARLY; ","")&amp;IF(AND(N(I143)&gt;0,UPPER(H143)&lt;&gt;"Y"),"FEE NOT IN LEASE; ","")&amp;IF(AND(L143="Cash",UPPER(M143)&lt;&gt;"Y"),"CASH NO RECEIPT; ","")&amp;IF(AND(R143&lt;&gt;"",N(N143)&gt;0,TODAY()&gt;R143),"PROMISE MISSED; ","")&amp;IF(AND(N(N143)&gt;0,O143&lt;&gt;"",TODAY()&gt;=O143,Q143=""),"NO REMINDER; ",""),LEN(IF(AND(N(N143)&gt;0,G143&lt;&gt;"",TODAY()&gt;G143),"PAST DUE; ","")&amp;IF(AND(N(I143)&gt;0,P143&lt;&gt;"",N(I143)&gt;N(P143)),"FEE OVER LIMIT; ","")&amp;IF(AND(N(I143)&gt;0,K143&lt;&gt;"",O143&lt;&gt;"",N(J143)&gt;=N(F143),K143&lt;O143),"FEE TOO EARLY; ","")&amp;IF(AND(N(I143)&gt;0,UPPER(H143)&lt;&gt;"Y"),"FEE NOT IN LEASE; ","")&amp;IF(AND(L143="Cash",UPPER(M143)&lt;&gt;"Y"),"CASH NO RECEIPT; ","")&amp;IF(AND(R143&lt;&gt;"",N(N143)&gt;0,TODAY()&gt;R143),"PROMISE MISSED; ","")&amp;IF(AND(N(N143)&gt;0,O143&lt;&gt;"",TODAY()&gt;=O143,Q143=""),"NO REMINDER; ",""))-2)))</f>
        <v/>
      </c>
    </row>
    <row r="144">
      <c r="A144" s="7" t="n"/>
      <c r="F144" s="8" t="n"/>
      <c r="G144" s="9" t="n"/>
      <c r="I144" s="8" t="n"/>
      <c r="J144" s="8" t="n"/>
      <c r="K144" s="9" t="n"/>
      <c r="N144" s="8">
        <f>IF(OR(C144="",F144=""),"",N(F144)+N(I144)-N(J144))</f>
        <v/>
      </c>
      <c r="O144" s="9">
        <f>IF(G144="","",G144+MAX('Settings'!$B$2,2)+1)</f>
        <v/>
      </c>
      <c r="P144" s="8">
        <f>IF(F144="","",ROUND(F144*IF(N(E144)&gt;4,'Settings'!$B$4,'Settings'!$B$3),2))</f>
        <v/>
      </c>
      <c r="Q144" s="9" t="n"/>
      <c r="R144" s="9" t="n"/>
      <c r="S144">
        <f>IF(N144="","",IF(N144&lt;=0,"PAID",IF(N(J144)&gt;0,"PARTIAL",IF(AND(G144&lt;&gt;"",TODAY()&lt;=G144),"NOT DUE YET","UNPAID"))))</f>
        <v/>
      </c>
      <c r="T144">
        <f>IF(N144="","",IF(IF(AND(N(N144)&gt;0,G144&lt;&gt;"",TODAY()&gt;G144),"PAST DUE; ","")&amp;IF(AND(N(I144)&gt;0,P144&lt;&gt;"",N(I144)&gt;N(P144)),"FEE OVER LIMIT; ","")&amp;IF(AND(N(I144)&gt;0,K144&lt;&gt;"",O144&lt;&gt;"",N(J144)&gt;=N(F144),K144&lt;O144),"FEE TOO EARLY; ","")&amp;IF(AND(N(I144)&gt;0,UPPER(H144)&lt;&gt;"Y"),"FEE NOT IN LEASE; ","")&amp;IF(AND(L144="Cash",UPPER(M144)&lt;&gt;"Y"),"CASH NO RECEIPT; ","")&amp;IF(AND(R144&lt;&gt;"",N(N144)&gt;0,TODAY()&gt;R144),"PROMISE MISSED; ","")&amp;IF(AND(N(N144)&gt;0,O144&lt;&gt;"",TODAY()&gt;=O144,Q144=""),"NO REMINDER; ","")="","",LEFT(IF(AND(N(N144)&gt;0,G144&lt;&gt;"",TODAY()&gt;G144),"PAST DUE; ","")&amp;IF(AND(N(I144)&gt;0,P144&lt;&gt;"",N(I144)&gt;N(P144)),"FEE OVER LIMIT; ","")&amp;IF(AND(N(I144)&gt;0,K144&lt;&gt;"",O144&lt;&gt;"",N(J144)&gt;=N(F144),K144&lt;O144),"FEE TOO EARLY; ","")&amp;IF(AND(N(I144)&gt;0,UPPER(H144)&lt;&gt;"Y"),"FEE NOT IN LEASE; ","")&amp;IF(AND(L144="Cash",UPPER(M144)&lt;&gt;"Y"),"CASH NO RECEIPT; ","")&amp;IF(AND(R144&lt;&gt;"",N(N144)&gt;0,TODAY()&gt;R144),"PROMISE MISSED; ","")&amp;IF(AND(N(N144)&gt;0,O144&lt;&gt;"",TODAY()&gt;=O144,Q144=""),"NO REMINDER; ",""),LEN(IF(AND(N(N144)&gt;0,G144&lt;&gt;"",TODAY()&gt;G144),"PAST DUE; ","")&amp;IF(AND(N(I144)&gt;0,P144&lt;&gt;"",N(I144)&gt;N(P144)),"FEE OVER LIMIT; ","")&amp;IF(AND(N(I144)&gt;0,K144&lt;&gt;"",O144&lt;&gt;"",N(J144)&gt;=N(F144),K144&lt;O144),"FEE TOO EARLY; ","")&amp;IF(AND(N(I144)&gt;0,UPPER(H144)&lt;&gt;"Y"),"FEE NOT IN LEASE; ","")&amp;IF(AND(L144="Cash",UPPER(M144)&lt;&gt;"Y"),"CASH NO RECEIPT; ","")&amp;IF(AND(R144&lt;&gt;"",N(N144)&gt;0,TODAY()&gt;R144),"PROMISE MISSED; ","")&amp;IF(AND(N(N144)&gt;0,O144&lt;&gt;"",TODAY()&gt;=O144,Q144=""),"NO REMINDER; ",""))-2)))</f>
        <v/>
      </c>
    </row>
    <row r="145">
      <c r="A145" s="7" t="n"/>
      <c r="F145" s="8" t="n"/>
      <c r="G145" s="9" t="n"/>
      <c r="I145" s="8" t="n"/>
      <c r="J145" s="8" t="n"/>
      <c r="K145" s="9" t="n"/>
      <c r="N145" s="8">
        <f>IF(OR(C145="",F145=""),"",N(F145)+N(I145)-N(J145))</f>
        <v/>
      </c>
      <c r="O145" s="9">
        <f>IF(G145="","",G145+MAX('Settings'!$B$2,2)+1)</f>
        <v/>
      </c>
      <c r="P145" s="8">
        <f>IF(F145="","",ROUND(F145*IF(N(E145)&gt;4,'Settings'!$B$4,'Settings'!$B$3),2))</f>
        <v/>
      </c>
      <c r="Q145" s="9" t="n"/>
      <c r="R145" s="9" t="n"/>
      <c r="S145">
        <f>IF(N145="","",IF(N145&lt;=0,"PAID",IF(N(J145)&gt;0,"PARTIAL",IF(AND(G145&lt;&gt;"",TODAY()&lt;=G145),"NOT DUE YET","UNPAID"))))</f>
        <v/>
      </c>
      <c r="T145">
        <f>IF(N145="","",IF(IF(AND(N(N145)&gt;0,G145&lt;&gt;"",TODAY()&gt;G145),"PAST DUE; ","")&amp;IF(AND(N(I145)&gt;0,P145&lt;&gt;"",N(I145)&gt;N(P145)),"FEE OVER LIMIT; ","")&amp;IF(AND(N(I145)&gt;0,K145&lt;&gt;"",O145&lt;&gt;"",N(J145)&gt;=N(F145),K145&lt;O145),"FEE TOO EARLY; ","")&amp;IF(AND(N(I145)&gt;0,UPPER(H145)&lt;&gt;"Y"),"FEE NOT IN LEASE; ","")&amp;IF(AND(L145="Cash",UPPER(M145)&lt;&gt;"Y"),"CASH NO RECEIPT; ","")&amp;IF(AND(R145&lt;&gt;"",N(N145)&gt;0,TODAY()&gt;R145),"PROMISE MISSED; ","")&amp;IF(AND(N(N145)&gt;0,O145&lt;&gt;"",TODAY()&gt;=O145,Q145=""),"NO REMINDER; ","")="","",LEFT(IF(AND(N(N145)&gt;0,G145&lt;&gt;"",TODAY()&gt;G145),"PAST DUE; ","")&amp;IF(AND(N(I145)&gt;0,P145&lt;&gt;"",N(I145)&gt;N(P145)),"FEE OVER LIMIT; ","")&amp;IF(AND(N(I145)&gt;0,K145&lt;&gt;"",O145&lt;&gt;"",N(J145)&gt;=N(F145),K145&lt;O145),"FEE TOO EARLY; ","")&amp;IF(AND(N(I145)&gt;0,UPPER(H145)&lt;&gt;"Y"),"FEE NOT IN LEASE; ","")&amp;IF(AND(L145="Cash",UPPER(M145)&lt;&gt;"Y"),"CASH NO RECEIPT; ","")&amp;IF(AND(R145&lt;&gt;"",N(N145)&gt;0,TODAY()&gt;R145),"PROMISE MISSED; ","")&amp;IF(AND(N(N145)&gt;0,O145&lt;&gt;"",TODAY()&gt;=O145,Q145=""),"NO REMINDER; ",""),LEN(IF(AND(N(N145)&gt;0,G145&lt;&gt;"",TODAY()&gt;G145),"PAST DUE; ","")&amp;IF(AND(N(I145)&gt;0,P145&lt;&gt;"",N(I145)&gt;N(P145)),"FEE OVER LIMIT; ","")&amp;IF(AND(N(I145)&gt;0,K145&lt;&gt;"",O145&lt;&gt;"",N(J145)&gt;=N(F145),K145&lt;O145),"FEE TOO EARLY; ","")&amp;IF(AND(N(I145)&gt;0,UPPER(H145)&lt;&gt;"Y"),"FEE NOT IN LEASE; ","")&amp;IF(AND(L145="Cash",UPPER(M145)&lt;&gt;"Y"),"CASH NO RECEIPT; ","")&amp;IF(AND(R145&lt;&gt;"",N(N145)&gt;0,TODAY()&gt;R145),"PROMISE MISSED; ","")&amp;IF(AND(N(N145)&gt;0,O145&lt;&gt;"",TODAY()&gt;=O145,Q145=""),"NO REMINDER; ",""))-2)))</f>
        <v/>
      </c>
    </row>
    <row r="146">
      <c r="A146" s="7" t="n"/>
      <c r="F146" s="8" t="n"/>
      <c r="G146" s="9" t="n"/>
      <c r="I146" s="8" t="n"/>
      <c r="J146" s="8" t="n"/>
      <c r="K146" s="9" t="n"/>
      <c r="N146" s="8">
        <f>IF(OR(C146="",F146=""),"",N(F146)+N(I146)-N(J146))</f>
        <v/>
      </c>
      <c r="O146" s="9">
        <f>IF(G146="","",G146+MAX('Settings'!$B$2,2)+1)</f>
        <v/>
      </c>
      <c r="P146" s="8">
        <f>IF(F146="","",ROUND(F146*IF(N(E146)&gt;4,'Settings'!$B$4,'Settings'!$B$3),2))</f>
        <v/>
      </c>
      <c r="Q146" s="9" t="n"/>
      <c r="R146" s="9" t="n"/>
      <c r="S146">
        <f>IF(N146="","",IF(N146&lt;=0,"PAID",IF(N(J146)&gt;0,"PARTIAL",IF(AND(G146&lt;&gt;"",TODAY()&lt;=G146),"NOT DUE YET","UNPAID"))))</f>
        <v/>
      </c>
      <c r="T146">
        <f>IF(N146="","",IF(IF(AND(N(N146)&gt;0,G146&lt;&gt;"",TODAY()&gt;G146),"PAST DUE; ","")&amp;IF(AND(N(I146)&gt;0,P146&lt;&gt;"",N(I146)&gt;N(P146)),"FEE OVER LIMIT; ","")&amp;IF(AND(N(I146)&gt;0,K146&lt;&gt;"",O146&lt;&gt;"",N(J146)&gt;=N(F146),K146&lt;O146),"FEE TOO EARLY; ","")&amp;IF(AND(N(I146)&gt;0,UPPER(H146)&lt;&gt;"Y"),"FEE NOT IN LEASE; ","")&amp;IF(AND(L146="Cash",UPPER(M146)&lt;&gt;"Y"),"CASH NO RECEIPT; ","")&amp;IF(AND(R146&lt;&gt;"",N(N146)&gt;0,TODAY()&gt;R146),"PROMISE MISSED; ","")&amp;IF(AND(N(N146)&gt;0,O146&lt;&gt;"",TODAY()&gt;=O146,Q146=""),"NO REMINDER; ","")="","",LEFT(IF(AND(N(N146)&gt;0,G146&lt;&gt;"",TODAY()&gt;G146),"PAST DUE; ","")&amp;IF(AND(N(I146)&gt;0,P146&lt;&gt;"",N(I146)&gt;N(P146)),"FEE OVER LIMIT; ","")&amp;IF(AND(N(I146)&gt;0,K146&lt;&gt;"",O146&lt;&gt;"",N(J146)&gt;=N(F146),K146&lt;O146),"FEE TOO EARLY; ","")&amp;IF(AND(N(I146)&gt;0,UPPER(H146)&lt;&gt;"Y"),"FEE NOT IN LEASE; ","")&amp;IF(AND(L146="Cash",UPPER(M146)&lt;&gt;"Y"),"CASH NO RECEIPT; ","")&amp;IF(AND(R146&lt;&gt;"",N(N146)&gt;0,TODAY()&gt;R146),"PROMISE MISSED; ","")&amp;IF(AND(N(N146)&gt;0,O146&lt;&gt;"",TODAY()&gt;=O146,Q146=""),"NO REMINDER; ",""),LEN(IF(AND(N(N146)&gt;0,G146&lt;&gt;"",TODAY()&gt;G146),"PAST DUE; ","")&amp;IF(AND(N(I146)&gt;0,P146&lt;&gt;"",N(I146)&gt;N(P146)),"FEE OVER LIMIT; ","")&amp;IF(AND(N(I146)&gt;0,K146&lt;&gt;"",O146&lt;&gt;"",N(J146)&gt;=N(F146),K146&lt;O146),"FEE TOO EARLY; ","")&amp;IF(AND(N(I146)&gt;0,UPPER(H146)&lt;&gt;"Y"),"FEE NOT IN LEASE; ","")&amp;IF(AND(L146="Cash",UPPER(M146)&lt;&gt;"Y"),"CASH NO RECEIPT; ","")&amp;IF(AND(R146&lt;&gt;"",N(N146)&gt;0,TODAY()&gt;R146),"PROMISE MISSED; ","")&amp;IF(AND(N(N146)&gt;0,O146&lt;&gt;"",TODAY()&gt;=O146,Q146=""),"NO REMINDER; ",""))-2)))</f>
        <v/>
      </c>
    </row>
    <row r="147">
      <c r="A147" s="7" t="n"/>
      <c r="F147" s="8" t="n"/>
      <c r="G147" s="9" t="n"/>
      <c r="I147" s="8" t="n"/>
      <c r="J147" s="8" t="n"/>
      <c r="K147" s="9" t="n"/>
      <c r="N147" s="8">
        <f>IF(OR(C147="",F147=""),"",N(F147)+N(I147)-N(J147))</f>
        <v/>
      </c>
      <c r="O147" s="9">
        <f>IF(G147="","",G147+MAX('Settings'!$B$2,2)+1)</f>
        <v/>
      </c>
      <c r="P147" s="8">
        <f>IF(F147="","",ROUND(F147*IF(N(E147)&gt;4,'Settings'!$B$4,'Settings'!$B$3),2))</f>
        <v/>
      </c>
      <c r="Q147" s="9" t="n"/>
      <c r="R147" s="9" t="n"/>
      <c r="S147">
        <f>IF(N147="","",IF(N147&lt;=0,"PAID",IF(N(J147)&gt;0,"PARTIAL",IF(AND(G147&lt;&gt;"",TODAY()&lt;=G147),"NOT DUE YET","UNPAID"))))</f>
        <v/>
      </c>
      <c r="T147">
        <f>IF(N147="","",IF(IF(AND(N(N147)&gt;0,G147&lt;&gt;"",TODAY()&gt;G147),"PAST DUE; ","")&amp;IF(AND(N(I147)&gt;0,P147&lt;&gt;"",N(I147)&gt;N(P147)),"FEE OVER LIMIT; ","")&amp;IF(AND(N(I147)&gt;0,K147&lt;&gt;"",O147&lt;&gt;"",N(J147)&gt;=N(F147),K147&lt;O147),"FEE TOO EARLY; ","")&amp;IF(AND(N(I147)&gt;0,UPPER(H147)&lt;&gt;"Y"),"FEE NOT IN LEASE; ","")&amp;IF(AND(L147="Cash",UPPER(M147)&lt;&gt;"Y"),"CASH NO RECEIPT; ","")&amp;IF(AND(R147&lt;&gt;"",N(N147)&gt;0,TODAY()&gt;R147),"PROMISE MISSED; ","")&amp;IF(AND(N(N147)&gt;0,O147&lt;&gt;"",TODAY()&gt;=O147,Q147=""),"NO REMINDER; ","")="","",LEFT(IF(AND(N(N147)&gt;0,G147&lt;&gt;"",TODAY()&gt;G147),"PAST DUE; ","")&amp;IF(AND(N(I147)&gt;0,P147&lt;&gt;"",N(I147)&gt;N(P147)),"FEE OVER LIMIT; ","")&amp;IF(AND(N(I147)&gt;0,K147&lt;&gt;"",O147&lt;&gt;"",N(J147)&gt;=N(F147),K147&lt;O147),"FEE TOO EARLY; ","")&amp;IF(AND(N(I147)&gt;0,UPPER(H147)&lt;&gt;"Y"),"FEE NOT IN LEASE; ","")&amp;IF(AND(L147="Cash",UPPER(M147)&lt;&gt;"Y"),"CASH NO RECEIPT; ","")&amp;IF(AND(R147&lt;&gt;"",N(N147)&gt;0,TODAY()&gt;R147),"PROMISE MISSED; ","")&amp;IF(AND(N(N147)&gt;0,O147&lt;&gt;"",TODAY()&gt;=O147,Q147=""),"NO REMINDER; ",""),LEN(IF(AND(N(N147)&gt;0,G147&lt;&gt;"",TODAY()&gt;G147),"PAST DUE; ","")&amp;IF(AND(N(I147)&gt;0,P147&lt;&gt;"",N(I147)&gt;N(P147)),"FEE OVER LIMIT; ","")&amp;IF(AND(N(I147)&gt;0,K147&lt;&gt;"",O147&lt;&gt;"",N(J147)&gt;=N(F147),K147&lt;O147),"FEE TOO EARLY; ","")&amp;IF(AND(N(I147)&gt;0,UPPER(H147)&lt;&gt;"Y"),"FEE NOT IN LEASE; ","")&amp;IF(AND(L147="Cash",UPPER(M147)&lt;&gt;"Y"),"CASH NO RECEIPT; ","")&amp;IF(AND(R147&lt;&gt;"",N(N147)&gt;0,TODAY()&gt;R147),"PROMISE MISSED; ","")&amp;IF(AND(N(N147)&gt;0,O147&lt;&gt;"",TODAY()&gt;=O147,Q147=""),"NO REMINDER; ",""))-2)))</f>
        <v/>
      </c>
    </row>
    <row r="148">
      <c r="A148" s="7" t="n"/>
      <c r="F148" s="8" t="n"/>
      <c r="G148" s="9" t="n"/>
      <c r="I148" s="8" t="n"/>
      <c r="J148" s="8" t="n"/>
      <c r="K148" s="9" t="n"/>
      <c r="N148" s="8">
        <f>IF(OR(C148="",F148=""),"",N(F148)+N(I148)-N(J148))</f>
        <v/>
      </c>
      <c r="O148" s="9">
        <f>IF(G148="","",G148+MAX('Settings'!$B$2,2)+1)</f>
        <v/>
      </c>
      <c r="P148" s="8">
        <f>IF(F148="","",ROUND(F148*IF(N(E148)&gt;4,'Settings'!$B$4,'Settings'!$B$3),2))</f>
        <v/>
      </c>
      <c r="Q148" s="9" t="n"/>
      <c r="R148" s="9" t="n"/>
      <c r="S148">
        <f>IF(N148="","",IF(N148&lt;=0,"PAID",IF(N(J148)&gt;0,"PARTIAL",IF(AND(G148&lt;&gt;"",TODAY()&lt;=G148),"NOT DUE YET","UNPAID"))))</f>
        <v/>
      </c>
      <c r="T148">
        <f>IF(N148="","",IF(IF(AND(N(N148)&gt;0,G148&lt;&gt;"",TODAY()&gt;G148),"PAST DUE; ","")&amp;IF(AND(N(I148)&gt;0,P148&lt;&gt;"",N(I148)&gt;N(P148)),"FEE OVER LIMIT; ","")&amp;IF(AND(N(I148)&gt;0,K148&lt;&gt;"",O148&lt;&gt;"",N(J148)&gt;=N(F148),K148&lt;O148),"FEE TOO EARLY; ","")&amp;IF(AND(N(I148)&gt;0,UPPER(H148)&lt;&gt;"Y"),"FEE NOT IN LEASE; ","")&amp;IF(AND(L148="Cash",UPPER(M148)&lt;&gt;"Y"),"CASH NO RECEIPT; ","")&amp;IF(AND(R148&lt;&gt;"",N(N148)&gt;0,TODAY()&gt;R148),"PROMISE MISSED; ","")&amp;IF(AND(N(N148)&gt;0,O148&lt;&gt;"",TODAY()&gt;=O148,Q148=""),"NO REMINDER; ","")="","",LEFT(IF(AND(N(N148)&gt;0,G148&lt;&gt;"",TODAY()&gt;G148),"PAST DUE; ","")&amp;IF(AND(N(I148)&gt;0,P148&lt;&gt;"",N(I148)&gt;N(P148)),"FEE OVER LIMIT; ","")&amp;IF(AND(N(I148)&gt;0,K148&lt;&gt;"",O148&lt;&gt;"",N(J148)&gt;=N(F148),K148&lt;O148),"FEE TOO EARLY; ","")&amp;IF(AND(N(I148)&gt;0,UPPER(H148)&lt;&gt;"Y"),"FEE NOT IN LEASE; ","")&amp;IF(AND(L148="Cash",UPPER(M148)&lt;&gt;"Y"),"CASH NO RECEIPT; ","")&amp;IF(AND(R148&lt;&gt;"",N(N148)&gt;0,TODAY()&gt;R148),"PROMISE MISSED; ","")&amp;IF(AND(N(N148)&gt;0,O148&lt;&gt;"",TODAY()&gt;=O148,Q148=""),"NO REMINDER; ",""),LEN(IF(AND(N(N148)&gt;0,G148&lt;&gt;"",TODAY()&gt;G148),"PAST DUE; ","")&amp;IF(AND(N(I148)&gt;0,P148&lt;&gt;"",N(I148)&gt;N(P148)),"FEE OVER LIMIT; ","")&amp;IF(AND(N(I148)&gt;0,K148&lt;&gt;"",O148&lt;&gt;"",N(J148)&gt;=N(F148),K148&lt;O148),"FEE TOO EARLY; ","")&amp;IF(AND(N(I148)&gt;0,UPPER(H148)&lt;&gt;"Y"),"FEE NOT IN LEASE; ","")&amp;IF(AND(L148="Cash",UPPER(M148)&lt;&gt;"Y"),"CASH NO RECEIPT; ","")&amp;IF(AND(R148&lt;&gt;"",N(N148)&gt;0,TODAY()&gt;R148),"PROMISE MISSED; ","")&amp;IF(AND(N(N148)&gt;0,O148&lt;&gt;"",TODAY()&gt;=O148,Q148=""),"NO REMINDER; ",""))-2)))</f>
        <v/>
      </c>
    </row>
    <row r="149">
      <c r="A149" s="7" t="n"/>
      <c r="F149" s="8" t="n"/>
      <c r="G149" s="9" t="n"/>
      <c r="I149" s="8" t="n"/>
      <c r="J149" s="8" t="n"/>
      <c r="K149" s="9" t="n"/>
      <c r="N149" s="8">
        <f>IF(OR(C149="",F149=""),"",N(F149)+N(I149)-N(J149))</f>
        <v/>
      </c>
      <c r="O149" s="9">
        <f>IF(G149="","",G149+MAX('Settings'!$B$2,2)+1)</f>
        <v/>
      </c>
      <c r="P149" s="8">
        <f>IF(F149="","",ROUND(F149*IF(N(E149)&gt;4,'Settings'!$B$4,'Settings'!$B$3),2))</f>
        <v/>
      </c>
      <c r="Q149" s="9" t="n"/>
      <c r="R149" s="9" t="n"/>
      <c r="S149">
        <f>IF(N149="","",IF(N149&lt;=0,"PAID",IF(N(J149)&gt;0,"PARTIAL",IF(AND(G149&lt;&gt;"",TODAY()&lt;=G149),"NOT DUE YET","UNPAID"))))</f>
        <v/>
      </c>
      <c r="T149">
        <f>IF(N149="","",IF(IF(AND(N(N149)&gt;0,G149&lt;&gt;"",TODAY()&gt;G149),"PAST DUE; ","")&amp;IF(AND(N(I149)&gt;0,P149&lt;&gt;"",N(I149)&gt;N(P149)),"FEE OVER LIMIT; ","")&amp;IF(AND(N(I149)&gt;0,K149&lt;&gt;"",O149&lt;&gt;"",N(J149)&gt;=N(F149),K149&lt;O149),"FEE TOO EARLY; ","")&amp;IF(AND(N(I149)&gt;0,UPPER(H149)&lt;&gt;"Y"),"FEE NOT IN LEASE; ","")&amp;IF(AND(L149="Cash",UPPER(M149)&lt;&gt;"Y"),"CASH NO RECEIPT; ","")&amp;IF(AND(R149&lt;&gt;"",N(N149)&gt;0,TODAY()&gt;R149),"PROMISE MISSED; ","")&amp;IF(AND(N(N149)&gt;0,O149&lt;&gt;"",TODAY()&gt;=O149,Q149=""),"NO REMINDER; ","")="","",LEFT(IF(AND(N(N149)&gt;0,G149&lt;&gt;"",TODAY()&gt;G149),"PAST DUE; ","")&amp;IF(AND(N(I149)&gt;0,P149&lt;&gt;"",N(I149)&gt;N(P149)),"FEE OVER LIMIT; ","")&amp;IF(AND(N(I149)&gt;0,K149&lt;&gt;"",O149&lt;&gt;"",N(J149)&gt;=N(F149),K149&lt;O149),"FEE TOO EARLY; ","")&amp;IF(AND(N(I149)&gt;0,UPPER(H149)&lt;&gt;"Y"),"FEE NOT IN LEASE; ","")&amp;IF(AND(L149="Cash",UPPER(M149)&lt;&gt;"Y"),"CASH NO RECEIPT; ","")&amp;IF(AND(R149&lt;&gt;"",N(N149)&gt;0,TODAY()&gt;R149),"PROMISE MISSED; ","")&amp;IF(AND(N(N149)&gt;0,O149&lt;&gt;"",TODAY()&gt;=O149,Q149=""),"NO REMINDER; ",""),LEN(IF(AND(N(N149)&gt;0,G149&lt;&gt;"",TODAY()&gt;G149),"PAST DUE; ","")&amp;IF(AND(N(I149)&gt;0,P149&lt;&gt;"",N(I149)&gt;N(P149)),"FEE OVER LIMIT; ","")&amp;IF(AND(N(I149)&gt;0,K149&lt;&gt;"",O149&lt;&gt;"",N(J149)&gt;=N(F149),K149&lt;O149),"FEE TOO EARLY; ","")&amp;IF(AND(N(I149)&gt;0,UPPER(H149)&lt;&gt;"Y"),"FEE NOT IN LEASE; ","")&amp;IF(AND(L149="Cash",UPPER(M149)&lt;&gt;"Y"),"CASH NO RECEIPT; ","")&amp;IF(AND(R149&lt;&gt;"",N(N149)&gt;0,TODAY()&gt;R149),"PROMISE MISSED; ","")&amp;IF(AND(N(N149)&gt;0,O149&lt;&gt;"",TODAY()&gt;=O149,Q149=""),"NO REMINDER; ",""))-2)))</f>
        <v/>
      </c>
    </row>
    <row r="150">
      <c r="A150" s="7" t="n"/>
      <c r="F150" s="8" t="n"/>
      <c r="G150" s="9" t="n"/>
      <c r="I150" s="8" t="n"/>
      <c r="J150" s="8" t="n"/>
      <c r="K150" s="9" t="n"/>
      <c r="N150" s="8">
        <f>IF(OR(C150="",F150=""),"",N(F150)+N(I150)-N(J150))</f>
        <v/>
      </c>
      <c r="O150" s="9">
        <f>IF(G150="","",G150+MAX('Settings'!$B$2,2)+1)</f>
        <v/>
      </c>
      <c r="P150" s="8">
        <f>IF(F150="","",ROUND(F150*IF(N(E150)&gt;4,'Settings'!$B$4,'Settings'!$B$3),2))</f>
        <v/>
      </c>
      <c r="Q150" s="9" t="n"/>
      <c r="R150" s="9" t="n"/>
      <c r="S150">
        <f>IF(N150="","",IF(N150&lt;=0,"PAID",IF(N(J150)&gt;0,"PARTIAL",IF(AND(G150&lt;&gt;"",TODAY()&lt;=G150),"NOT DUE YET","UNPAID"))))</f>
        <v/>
      </c>
      <c r="T150">
        <f>IF(N150="","",IF(IF(AND(N(N150)&gt;0,G150&lt;&gt;"",TODAY()&gt;G150),"PAST DUE; ","")&amp;IF(AND(N(I150)&gt;0,P150&lt;&gt;"",N(I150)&gt;N(P150)),"FEE OVER LIMIT; ","")&amp;IF(AND(N(I150)&gt;0,K150&lt;&gt;"",O150&lt;&gt;"",N(J150)&gt;=N(F150),K150&lt;O150),"FEE TOO EARLY; ","")&amp;IF(AND(N(I150)&gt;0,UPPER(H150)&lt;&gt;"Y"),"FEE NOT IN LEASE; ","")&amp;IF(AND(L150="Cash",UPPER(M150)&lt;&gt;"Y"),"CASH NO RECEIPT; ","")&amp;IF(AND(R150&lt;&gt;"",N(N150)&gt;0,TODAY()&gt;R150),"PROMISE MISSED; ","")&amp;IF(AND(N(N150)&gt;0,O150&lt;&gt;"",TODAY()&gt;=O150,Q150=""),"NO REMINDER; ","")="","",LEFT(IF(AND(N(N150)&gt;0,G150&lt;&gt;"",TODAY()&gt;G150),"PAST DUE; ","")&amp;IF(AND(N(I150)&gt;0,P150&lt;&gt;"",N(I150)&gt;N(P150)),"FEE OVER LIMIT; ","")&amp;IF(AND(N(I150)&gt;0,K150&lt;&gt;"",O150&lt;&gt;"",N(J150)&gt;=N(F150),K150&lt;O150),"FEE TOO EARLY; ","")&amp;IF(AND(N(I150)&gt;0,UPPER(H150)&lt;&gt;"Y"),"FEE NOT IN LEASE; ","")&amp;IF(AND(L150="Cash",UPPER(M150)&lt;&gt;"Y"),"CASH NO RECEIPT; ","")&amp;IF(AND(R150&lt;&gt;"",N(N150)&gt;0,TODAY()&gt;R150),"PROMISE MISSED; ","")&amp;IF(AND(N(N150)&gt;0,O150&lt;&gt;"",TODAY()&gt;=O150,Q150=""),"NO REMINDER; ",""),LEN(IF(AND(N(N150)&gt;0,G150&lt;&gt;"",TODAY()&gt;G150),"PAST DUE; ","")&amp;IF(AND(N(I150)&gt;0,P150&lt;&gt;"",N(I150)&gt;N(P150)),"FEE OVER LIMIT; ","")&amp;IF(AND(N(I150)&gt;0,K150&lt;&gt;"",O150&lt;&gt;"",N(J150)&gt;=N(F150),K150&lt;O150),"FEE TOO EARLY; ","")&amp;IF(AND(N(I150)&gt;0,UPPER(H150)&lt;&gt;"Y"),"FEE NOT IN LEASE; ","")&amp;IF(AND(L150="Cash",UPPER(M150)&lt;&gt;"Y"),"CASH NO RECEIPT; ","")&amp;IF(AND(R150&lt;&gt;"",N(N150)&gt;0,TODAY()&gt;R150),"PROMISE MISSED; ","")&amp;IF(AND(N(N150)&gt;0,O150&lt;&gt;"",TODAY()&gt;=O150,Q150=""),"NO REMINDER; ",""))-2)))</f>
        <v/>
      </c>
    </row>
    <row r="151">
      <c r="A151" s="7" t="n"/>
      <c r="F151" s="8" t="n"/>
      <c r="G151" s="9" t="n"/>
      <c r="I151" s="8" t="n"/>
      <c r="J151" s="8" t="n"/>
      <c r="K151" s="9" t="n"/>
      <c r="N151" s="8">
        <f>IF(OR(C151="",F151=""),"",N(F151)+N(I151)-N(J151))</f>
        <v/>
      </c>
      <c r="O151" s="9">
        <f>IF(G151="","",G151+MAX('Settings'!$B$2,2)+1)</f>
        <v/>
      </c>
      <c r="P151" s="8">
        <f>IF(F151="","",ROUND(F151*IF(N(E151)&gt;4,'Settings'!$B$4,'Settings'!$B$3),2))</f>
        <v/>
      </c>
      <c r="Q151" s="9" t="n"/>
      <c r="R151" s="9" t="n"/>
      <c r="S151">
        <f>IF(N151="","",IF(N151&lt;=0,"PAID",IF(N(J151)&gt;0,"PARTIAL",IF(AND(G151&lt;&gt;"",TODAY()&lt;=G151),"NOT DUE YET","UNPAID"))))</f>
        <v/>
      </c>
      <c r="T151">
        <f>IF(N151="","",IF(IF(AND(N(N151)&gt;0,G151&lt;&gt;"",TODAY()&gt;G151),"PAST DUE; ","")&amp;IF(AND(N(I151)&gt;0,P151&lt;&gt;"",N(I151)&gt;N(P151)),"FEE OVER LIMIT; ","")&amp;IF(AND(N(I151)&gt;0,K151&lt;&gt;"",O151&lt;&gt;"",N(J151)&gt;=N(F151),K151&lt;O151),"FEE TOO EARLY; ","")&amp;IF(AND(N(I151)&gt;0,UPPER(H151)&lt;&gt;"Y"),"FEE NOT IN LEASE; ","")&amp;IF(AND(L151="Cash",UPPER(M151)&lt;&gt;"Y"),"CASH NO RECEIPT; ","")&amp;IF(AND(R151&lt;&gt;"",N(N151)&gt;0,TODAY()&gt;R151),"PROMISE MISSED; ","")&amp;IF(AND(N(N151)&gt;0,O151&lt;&gt;"",TODAY()&gt;=O151,Q151=""),"NO REMINDER; ","")="","",LEFT(IF(AND(N(N151)&gt;0,G151&lt;&gt;"",TODAY()&gt;G151),"PAST DUE; ","")&amp;IF(AND(N(I151)&gt;0,P151&lt;&gt;"",N(I151)&gt;N(P151)),"FEE OVER LIMIT; ","")&amp;IF(AND(N(I151)&gt;0,K151&lt;&gt;"",O151&lt;&gt;"",N(J151)&gt;=N(F151),K151&lt;O151),"FEE TOO EARLY; ","")&amp;IF(AND(N(I151)&gt;0,UPPER(H151)&lt;&gt;"Y"),"FEE NOT IN LEASE; ","")&amp;IF(AND(L151="Cash",UPPER(M151)&lt;&gt;"Y"),"CASH NO RECEIPT; ","")&amp;IF(AND(R151&lt;&gt;"",N(N151)&gt;0,TODAY()&gt;R151),"PROMISE MISSED; ","")&amp;IF(AND(N(N151)&gt;0,O151&lt;&gt;"",TODAY()&gt;=O151,Q151=""),"NO REMINDER; ",""),LEN(IF(AND(N(N151)&gt;0,G151&lt;&gt;"",TODAY()&gt;G151),"PAST DUE; ","")&amp;IF(AND(N(I151)&gt;0,P151&lt;&gt;"",N(I151)&gt;N(P151)),"FEE OVER LIMIT; ","")&amp;IF(AND(N(I151)&gt;0,K151&lt;&gt;"",O151&lt;&gt;"",N(J151)&gt;=N(F151),K151&lt;O151),"FEE TOO EARLY; ","")&amp;IF(AND(N(I151)&gt;0,UPPER(H151)&lt;&gt;"Y"),"FEE NOT IN LEASE; ","")&amp;IF(AND(L151="Cash",UPPER(M151)&lt;&gt;"Y"),"CASH NO RECEIPT; ","")&amp;IF(AND(R151&lt;&gt;"",N(N151)&gt;0,TODAY()&gt;R151),"PROMISE MISSED; ","")&amp;IF(AND(N(N151)&gt;0,O151&lt;&gt;"",TODAY()&gt;=O151,Q151=""),"NO REMINDER; ",""))-2)))</f>
        <v/>
      </c>
    </row>
    <row r="152">
      <c r="A152" s="7" t="n"/>
      <c r="F152" s="8" t="n"/>
      <c r="G152" s="9" t="n"/>
      <c r="I152" s="8" t="n"/>
      <c r="J152" s="8" t="n"/>
      <c r="K152" s="9" t="n"/>
      <c r="N152" s="8">
        <f>IF(OR(C152="",F152=""),"",N(F152)+N(I152)-N(J152))</f>
        <v/>
      </c>
      <c r="O152" s="9">
        <f>IF(G152="","",G152+MAX('Settings'!$B$2,2)+1)</f>
        <v/>
      </c>
      <c r="P152" s="8">
        <f>IF(F152="","",ROUND(F152*IF(N(E152)&gt;4,'Settings'!$B$4,'Settings'!$B$3),2))</f>
        <v/>
      </c>
      <c r="Q152" s="9" t="n"/>
      <c r="R152" s="9" t="n"/>
      <c r="S152">
        <f>IF(N152="","",IF(N152&lt;=0,"PAID",IF(N(J152)&gt;0,"PARTIAL",IF(AND(G152&lt;&gt;"",TODAY()&lt;=G152),"NOT DUE YET","UNPAID"))))</f>
        <v/>
      </c>
      <c r="T152">
        <f>IF(N152="","",IF(IF(AND(N(N152)&gt;0,G152&lt;&gt;"",TODAY()&gt;G152),"PAST DUE; ","")&amp;IF(AND(N(I152)&gt;0,P152&lt;&gt;"",N(I152)&gt;N(P152)),"FEE OVER LIMIT; ","")&amp;IF(AND(N(I152)&gt;0,K152&lt;&gt;"",O152&lt;&gt;"",N(J152)&gt;=N(F152),K152&lt;O152),"FEE TOO EARLY; ","")&amp;IF(AND(N(I152)&gt;0,UPPER(H152)&lt;&gt;"Y"),"FEE NOT IN LEASE; ","")&amp;IF(AND(L152="Cash",UPPER(M152)&lt;&gt;"Y"),"CASH NO RECEIPT; ","")&amp;IF(AND(R152&lt;&gt;"",N(N152)&gt;0,TODAY()&gt;R152),"PROMISE MISSED; ","")&amp;IF(AND(N(N152)&gt;0,O152&lt;&gt;"",TODAY()&gt;=O152,Q152=""),"NO REMINDER; ","")="","",LEFT(IF(AND(N(N152)&gt;0,G152&lt;&gt;"",TODAY()&gt;G152),"PAST DUE; ","")&amp;IF(AND(N(I152)&gt;0,P152&lt;&gt;"",N(I152)&gt;N(P152)),"FEE OVER LIMIT; ","")&amp;IF(AND(N(I152)&gt;0,K152&lt;&gt;"",O152&lt;&gt;"",N(J152)&gt;=N(F152),K152&lt;O152),"FEE TOO EARLY; ","")&amp;IF(AND(N(I152)&gt;0,UPPER(H152)&lt;&gt;"Y"),"FEE NOT IN LEASE; ","")&amp;IF(AND(L152="Cash",UPPER(M152)&lt;&gt;"Y"),"CASH NO RECEIPT; ","")&amp;IF(AND(R152&lt;&gt;"",N(N152)&gt;0,TODAY()&gt;R152),"PROMISE MISSED; ","")&amp;IF(AND(N(N152)&gt;0,O152&lt;&gt;"",TODAY()&gt;=O152,Q152=""),"NO REMINDER; ",""),LEN(IF(AND(N(N152)&gt;0,G152&lt;&gt;"",TODAY()&gt;G152),"PAST DUE; ","")&amp;IF(AND(N(I152)&gt;0,P152&lt;&gt;"",N(I152)&gt;N(P152)),"FEE OVER LIMIT; ","")&amp;IF(AND(N(I152)&gt;0,K152&lt;&gt;"",O152&lt;&gt;"",N(J152)&gt;=N(F152),K152&lt;O152),"FEE TOO EARLY; ","")&amp;IF(AND(N(I152)&gt;0,UPPER(H152)&lt;&gt;"Y"),"FEE NOT IN LEASE; ","")&amp;IF(AND(L152="Cash",UPPER(M152)&lt;&gt;"Y"),"CASH NO RECEIPT; ","")&amp;IF(AND(R152&lt;&gt;"",N(N152)&gt;0,TODAY()&gt;R152),"PROMISE MISSED; ","")&amp;IF(AND(N(N152)&gt;0,O152&lt;&gt;"",TODAY()&gt;=O152,Q152=""),"NO REMINDER; ",""))-2)))</f>
        <v/>
      </c>
    </row>
    <row r="153">
      <c r="A153" s="7" t="n"/>
      <c r="F153" s="8" t="n"/>
      <c r="G153" s="9" t="n"/>
      <c r="I153" s="8" t="n"/>
      <c r="J153" s="8" t="n"/>
      <c r="K153" s="9" t="n"/>
      <c r="N153" s="8">
        <f>IF(OR(C153="",F153=""),"",N(F153)+N(I153)-N(J153))</f>
        <v/>
      </c>
      <c r="O153" s="9">
        <f>IF(G153="","",G153+MAX('Settings'!$B$2,2)+1)</f>
        <v/>
      </c>
      <c r="P153" s="8">
        <f>IF(F153="","",ROUND(F153*IF(N(E153)&gt;4,'Settings'!$B$4,'Settings'!$B$3),2))</f>
        <v/>
      </c>
      <c r="Q153" s="9" t="n"/>
      <c r="R153" s="9" t="n"/>
      <c r="S153">
        <f>IF(N153="","",IF(N153&lt;=0,"PAID",IF(N(J153)&gt;0,"PARTIAL",IF(AND(G153&lt;&gt;"",TODAY()&lt;=G153),"NOT DUE YET","UNPAID"))))</f>
        <v/>
      </c>
      <c r="T153">
        <f>IF(N153="","",IF(IF(AND(N(N153)&gt;0,G153&lt;&gt;"",TODAY()&gt;G153),"PAST DUE; ","")&amp;IF(AND(N(I153)&gt;0,P153&lt;&gt;"",N(I153)&gt;N(P153)),"FEE OVER LIMIT; ","")&amp;IF(AND(N(I153)&gt;0,K153&lt;&gt;"",O153&lt;&gt;"",N(J153)&gt;=N(F153),K153&lt;O153),"FEE TOO EARLY; ","")&amp;IF(AND(N(I153)&gt;0,UPPER(H153)&lt;&gt;"Y"),"FEE NOT IN LEASE; ","")&amp;IF(AND(L153="Cash",UPPER(M153)&lt;&gt;"Y"),"CASH NO RECEIPT; ","")&amp;IF(AND(R153&lt;&gt;"",N(N153)&gt;0,TODAY()&gt;R153),"PROMISE MISSED; ","")&amp;IF(AND(N(N153)&gt;0,O153&lt;&gt;"",TODAY()&gt;=O153,Q153=""),"NO REMINDER; ","")="","",LEFT(IF(AND(N(N153)&gt;0,G153&lt;&gt;"",TODAY()&gt;G153),"PAST DUE; ","")&amp;IF(AND(N(I153)&gt;0,P153&lt;&gt;"",N(I153)&gt;N(P153)),"FEE OVER LIMIT; ","")&amp;IF(AND(N(I153)&gt;0,K153&lt;&gt;"",O153&lt;&gt;"",N(J153)&gt;=N(F153),K153&lt;O153),"FEE TOO EARLY; ","")&amp;IF(AND(N(I153)&gt;0,UPPER(H153)&lt;&gt;"Y"),"FEE NOT IN LEASE; ","")&amp;IF(AND(L153="Cash",UPPER(M153)&lt;&gt;"Y"),"CASH NO RECEIPT; ","")&amp;IF(AND(R153&lt;&gt;"",N(N153)&gt;0,TODAY()&gt;R153),"PROMISE MISSED; ","")&amp;IF(AND(N(N153)&gt;0,O153&lt;&gt;"",TODAY()&gt;=O153,Q153=""),"NO REMINDER; ",""),LEN(IF(AND(N(N153)&gt;0,G153&lt;&gt;"",TODAY()&gt;G153),"PAST DUE; ","")&amp;IF(AND(N(I153)&gt;0,P153&lt;&gt;"",N(I153)&gt;N(P153)),"FEE OVER LIMIT; ","")&amp;IF(AND(N(I153)&gt;0,K153&lt;&gt;"",O153&lt;&gt;"",N(J153)&gt;=N(F153),K153&lt;O153),"FEE TOO EARLY; ","")&amp;IF(AND(N(I153)&gt;0,UPPER(H153)&lt;&gt;"Y"),"FEE NOT IN LEASE; ","")&amp;IF(AND(L153="Cash",UPPER(M153)&lt;&gt;"Y"),"CASH NO RECEIPT; ","")&amp;IF(AND(R153&lt;&gt;"",N(N153)&gt;0,TODAY()&gt;R153),"PROMISE MISSED; ","")&amp;IF(AND(N(N153)&gt;0,O153&lt;&gt;"",TODAY()&gt;=O153,Q153=""),"NO REMINDER; ",""))-2)))</f>
        <v/>
      </c>
    </row>
    <row r="154">
      <c r="A154" s="7" t="n"/>
      <c r="F154" s="8" t="n"/>
      <c r="G154" s="9" t="n"/>
      <c r="I154" s="8" t="n"/>
      <c r="J154" s="8" t="n"/>
      <c r="K154" s="9" t="n"/>
      <c r="N154" s="8">
        <f>IF(OR(C154="",F154=""),"",N(F154)+N(I154)-N(J154))</f>
        <v/>
      </c>
      <c r="O154" s="9">
        <f>IF(G154="","",G154+MAX('Settings'!$B$2,2)+1)</f>
        <v/>
      </c>
      <c r="P154" s="8">
        <f>IF(F154="","",ROUND(F154*IF(N(E154)&gt;4,'Settings'!$B$4,'Settings'!$B$3),2))</f>
        <v/>
      </c>
      <c r="Q154" s="9" t="n"/>
      <c r="R154" s="9" t="n"/>
      <c r="S154">
        <f>IF(N154="","",IF(N154&lt;=0,"PAID",IF(N(J154)&gt;0,"PARTIAL",IF(AND(G154&lt;&gt;"",TODAY()&lt;=G154),"NOT DUE YET","UNPAID"))))</f>
        <v/>
      </c>
      <c r="T154">
        <f>IF(N154="","",IF(IF(AND(N(N154)&gt;0,G154&lt;&gt;"",TODAY()&gt;G154),"PAST DUE; ","")&amp;IF(AND(N(I154)&gt;0,P154&lt;&gt;"",N(I154)&gt;N(P154)),"FEE OVER LIMIT; ","")&amp;IF(AND(N(I154)&gt;0,K154&lt;&gt;"",O154&lt;&gt;"",N(J154)&gt;=N(F154),K154&lt;O154),"FEE TOO EARLY; ","")&amp;IF(AND(N(I154)&gt;0,UPPER(H154)&lt;&gt;"Y"),"FEE NOT IN LEASE; ","")&amp;IF(AND(L154="Cash",UPPER(M154)&lt;&gt;"Y"),"CASH NO RECEIPT; ","")&amp;IF(AND(R154&lt;&gt;"",N(N154)&gt;0,TODAY()&gt;R154),"PROMISE MISSED; ","")&amp;IF(AND(N(N154)&gt;0,O154&lt;&gt;"",TODAY()&gt;=O154,Q154=""),"NO REMINDER; ","")="","",LEFT(IF(AND(N(N154)&gt;0,G154&lt;&gt;"",TODAY()&gt;G154),"PAST DUE; ","")&amp;IF(AND(N(I154)&gt;0,P154&lt;&gt;"",N(I154)&gt;N(P154)),"FEE OVER LIMIT; ","")&amp;IF(AND(N(I154)&gt;0,K154&lt;&gt;"",O154&lt;&gt;"",N(J154)&gt;=N(F154),K154&lt;O154),"FEE TOO EARLY; ","")&amp;IF(AND(N(I154)&gt;0,UPPER(H154)&lt;&gt;"Y"),"FEE NOT IN LEASE; ","")&amp;IF(AND(L154="Cash",UPPER(M154)&lt;&gt;"Y"),"CASH NO RECEIPT; ","")&amp;IF(AND(R154&lt;&gt;"",N(N154)&gt;0,TODAY()&gt;R154),"PROMISE MISSED; ","")&amp;IF(AND(N(N154)&gt;0,O154&lt;&gt;"",TODAY()&gt;=O154,Q154=""),"NO REMINDER; ",""),LEN(IF(AND(N(N154)&gt;0,G154&lt;&gt;"",TODAY()&gt;G154),"PAST DUE; ","")&amp;IF(AND(N(I154)&gt;0,P154&lt;&gt;"",N(I154)&gt;N(P154)),"FEE OVER LIMIT; ","")&amp;IF(AND(N(I154)&gt;0,K154&lt;&gt;"",O154&lt;&gt;"",N(J154)&gt;=N(F154),K154&lt;O154),"FEE TOO EARLY; ","")&amp;IF(AND(N(I154)&gt;0,UPPER(H154)&lt;&gt;"Y"),"FEE NOT IN LEASE; ","")&amp;IF(AND(L154="Cash",UPPER(M154)&lt;&gt;"Y"),"CASH NO RECEIPT; ","")&amp;IF(AND(R154&lt;&gt;"",N(N154)&gt;0,TODAY()&gt;R154),"PROMISE MISSED; ","")&amp;IF(AND(N(N154)&gt;0,O154&lt;&gt;"",TODAY()&gt;=O154,Q154=""),"NO REMINDER; ",""))-2)))</f>
        <v/>
      </c>
    </row>
    <row r="155">
      <c r="A155" s="7" t="n"/>
      <c r="F155" s="8" t="n"/>
      <c r="G155" s="9" t="n"/>
      <c r="I155" s="8" t="n"/>
      <c r="J155" s="8" t="n"/>
      <c r="K155" s="9" t="n"/>
      <c r="N155" s="8">
        <f>IF(OR(C155="",F155=""),"",N(F155)+N(I155)-N(J155))</f>
        <v/>
      </c>
      <c r="O155" s="9">
        <f>IF(G155="","",G155+MAX('Settings'!$B$2,2)+1)</f>
        <v/>
      </c>
      <c r="P155" s="8">
        <f>IF(F155="","",ROUND(F155*IF(N(E155)&gt;4,'Settings'!$B$4,'Settings'!$B$3),2))</f>
        <v/>
      </c>
      <c r="Q155" s="9" t="n"/>
      <c r="R155" s="9" t="n"/>
      <c r="S155">
        <f>IF(N155="","",IF(N155&lt;=0,"PAID",IF(N(J155)&gt;0,"PARTIAL",IF(AND(G155&lt;&gt;"",TODAY()&lt;=G155),"NOT DUE YET","UNPAID"))))</f>
        <v/>
      </c>
      <c r="T155">
        <f>IF(N155="","",IF(IF(AND(N(N155)&gt;0,G155&lt;&gt;"",TODAY()&gt;G155),"PAST DUE; ","")&amp;IF(AND(N(I155)&gt;0,P155&lt;&gt;"",N(I155)&gt;N(P155)),"FEE OVER LIMIT; ","")&amp;IF(AND(N(I155)&gt;0,K155&lt;&gt;"",O155&lt;&gt;"",N(J155)&gt;=N(F155),K155&lt;O155),"FEE TOO EARLY; ","")&amp;IF(AND(N(I155)&gt;0,UPPER(H155)&lt;&gt;"Y"),"FEE NOT IN LEASE; ","")&amp;IF(AND(L155="Cash",UPPER(M155)&lt;&gt;"Y"),"CASH NO RECEIPT; ","")&amp;IF(AND(R155&lt;&gt;"",N(N155)&gt;0,TODAY()&gt;R155),"PROMISE MISSED; ","")&amp;IF(AND(N(N155)&gt;0,O155&lt;&gt;"",TODAY()&gt;=O155,Q155=""),"NO REMINDER; ","")="","",LEFT(IF(AND(N(N155)&gt;0,G155&lt;&gt;"",TODAY()&gt;G155),"PAST DUE; ","")&amp;IF(AND(N(I155)&gt;0,P155&lt;&gt;"",N(I155)&gt;N(P155)),"FEE OVER LIMIT; ","")&amp;IF(AND(N(I155)&gt;0,K155&lt;&gt;"",O155&lt;&gt;"",N(J155)&gt;=N(F155),K155&lt;O155),"FEE TOO EARLY; ","")&amp;IF(AND(N(I155)&gt;0,UPPER(H155)&lt;&gt;"Y"),"FEE NOT IN LEASE; ","")&amp;IF(AND(L155="Cash",UPPER(M155)&lt;&gt;"Y"),"CASH NO RECEIPT; ","")&amp;IF(AND(R155&lt;&gt;"",N(N155)&gt;0,TODAY()&gt;R155),"PROMISE MISSED; ","")&amp;IF(AND(N(N155)&gt;0,O155&lt;&gt;"",TODAY()&gt;=O155,Q155=""),"NO REMINDER; ",""),LEN(IF(AND(N(N155)&gt;0,G155&lt;&gt;"",TODAY()&gt;G155),"PAST DUE; ","")&amp;IF(AND(N(I155)&gt;0,P155&lt;&gt;"",N(I155)&gt;N(P155)),"FEE OVER LIMIT; ","")&amp;IF(AND(N(I155)&gt;0,K155&lt;&gt;"",O155&lt;&gt;"",N(J155)&gt;=N(F155),K155&lt;O155),"FEE TOO EARLY; ","")&amp;IF(AND(N(I155)&gt;0,UPPER(H155)&lt;&gt;"Y"),"FEE NOT IN LEASE; ","")&amp;IF(AND(L155="Cash",UPPER(M155)&lt;&gt;"Y"),"CASH NO RECEIPT; ","")&amp;IF(AND(R155&lt;&gt;"",N(N155)&gt;0,TODAY()&gt;R155),"PROMISE MISSED; ","")&amp;IF(AND(N(N155)&gt;0,O155&lt;&gt;"",TODAY()&gt;=O155,Q155=""),"NO REMINDER; ",""))-2)))</f>
        <v/>
      </c>
    </row>
    <row r="156">
      <c r="A156" s="7" t="n"/>
      <c r="F156" s="8" t="n"/>
      <c r="G156" s="9" t="n"/>
      <c r="I156" s="8" t="n"/>
      <c r="J156" s="8" t="n"/>
      <c r="K156" s="9" t="n"/>
      <c r="N156" s="8">
        <f>IF(OR(C156="",F156=""),"",N(F156)+N(I156)-N(J156))</f>
        <v/>
      </c>
      <c r="O156" s="9">
        <f>IF(G156="","",G156+MAX('Settings'!$B$2,2)+1)</f>
        <v/>
      </c>
      <c r="P156" s="8">
        <f>IF(F156="","",ROUND(F156*IF(N(E156)&gt;4,'Settings'!$B$4,'Settings'!$B$3),2))</f>
        <v/>
      </c>
      <c r="Q156" s="9" t="n"/>
      <c r="R156" s="9" t="n"/>
      <c r="S156">
        <f>IF(N156="","",IF(N156&lt;=0,"PAID",IF(N(J156)&gt;0,"PARTIAL",IF(AND(G156&lt;&gt;"",TODAY()&lt;=G156),"NOT DUE YET","UNPAID"))))</f>
        <v/>
      </c>
      <c r="T156">
        <f>IF(N156="","",IF(IF(AND(N(N156)&gt;0,G156&lt;&gt;"",TODAY()&gt;G156),"PAST DUE; ","")&amp;IF(AND(N(I156)&gt;0,P156&lt;&gt;"",N(I156)&gt;N(P156)),"FEE OVER LIMIT; ","")&amp;IF(AND(N(I156)&gt;0,K156&lt;&gt;"",O156&lt;&gt;"",N(J156)&gt;=N(F156),K156&lt;O156),"FEE TOO EARLY; ","")&amp;IF(AND(N(I156)&gt;0,UPPER(H156)&lt;&gt;"Y"),"FEE NOT IN LEASE; ","")&amp;IF(AND(L156="Cash",UPPER(M156)&lt;&gt;"Y"),"CASH NO RECEIPT; ","")&amp;IF(AND(R156&lt;&gt;"",N(N156)&gt;0,TODAY()&gt;R156),"PROMISE MISSED; ","")&amp;IF(AND(N(N156)&gt;0,O156&lt;&gt;"",TODAY()&gt;=O156,Q156=""),"NO REMINDER; ","")="","",LEFT(IF(AND(N(N156)&gt;0,G156&lt;&gt;"",TODAY()&gt;G156),"PAST DUE; ","")&amp;IF(AND(N(I156)&gt;0,P156&lt;&gt;"",N(I156)&gt;N(P156)),"FEE OVER LIMIT; ","")&amp;IF(AND(N(I156)&gt;0,K156&lt;&gt;"",O156&lt;&gt;"",N(J156)&gt;=N(F156),K156&lt;O156),"FEE TOO EARLY; ","")&amp;IF(AND(N(I156)&gt;0,UPPER(H156)&lt;&gt;"Y"),"FEE NOT IN LEASE; ","")&amp;IF(AND(L156="Cash",UPPER(M156)&lt;&gt;"Y"),"CASH NO RECEIPT; ","")&amp;IF(AND(R156&lt;&gt;"",N(N156)&gt;0,TODAY()&gt;R156),"PROMISE MISSED; ","")&amp;IF(AND(N(N156)&gt;0,O156&lt;&gt;"",TODAY()&gt;=O156,Q156=""),"NO REMINDER; ",""),LEN(IF(AND(N(N156)&gt;0,G156&lt;&gt;"",TODAY()&gt;G156),"PAST DUE; ","")&amp;IF(AND(N(I156)&gt;0,P156&lt;&gt;"",N(I156)&gt;N(P156)),"FEE OVER LIMIT; ","")&amp;IF(AND(N(I156)&gt;0,K156&lt;&gt;"",O156&lt;&gt;"",N(J156)&gt;=N(F156),K156&lt;O156),"FEE TOO EARLY; ","")&amp;IF(AND(N(I156)&gt;0,UPPER(H156)&lt;&gt;"Y"),"FEE NOT IN LEASE; ","")&amp;IF(AND(L156="Cash",UPPER(M156)&lt;&gt;"Y"),"CASH NO RECEIPT; ","")&amp;IF(AND(R156&lt;&gt;"",N(N156)&gt;0,TODAY()&gt;R156),"PROMISE MISSED; ","")&amp;IF(AND(N(N156)&gt;0,O156&lt;&gt;"",TODAY()&gt;=O156,Q156=""),"NO REMINDER; ",""))-2)))</f>
        <v/>
      </c>
    </row>
    <row r="157">
      <c r="A157" s="7" t="n"/>
      <c r="F157" s="8" t="n"/>
      <c r="G157" s="9" t="n"/>
      <c r="I157" s="8" t="n"/>
      <c r="J157" s="8" t="n"/>
      <c r="K157" s="9" t="n"/>
      <c r="N157" s="8">
        <f>IF(OR(C157="",F157=""),"",N(F157)+N(I157)-N(J157))</f>
        <v/>
      </c>
      <c r="O157" s="9">
        <f>IF(G157="","",G157+MAX('Settings'!$B$2,2)+1)</f>
        <v/>
      </c>
      <c r="P157" s="8">
        <f>IF(F157="","",ROUND(F157*IF(N(E157)&gt;4,'Settings'!$B$4,'Settings'!$B$3),2))</f>
        <v/>
      </c>
      <c r="Q157" s="9" t="n"/>
      <c r="R157" s="9" t="n"/>
      <c r="S157">
        <f>IF(N157="","",IF(N157&lt;=0,"PAID",IF(N(J157)&gt;0,"PARTIAL",IF(AND(G157&lt;&gt;"",TODAY()&lt;=G157),"NOT DUE YET","UNPAID"))))</f>
        <v/>
      </c>
      <c r="T157">
        <f>IF(N157="","",IF(IF(AND(N(N157)&gt;0,G157&lt;&gt;"",TODAY()&gt;G157),"PAST DUE; ","")&amp;IF(AND(N(I157)&gt;0,P157&lt;&gt;"",N(I157)&gt;N(P157)),"FEE OVER LIMIT; ","")&amp;IF(AND(N(I157)&gt;0,K157&lt;&gt;"",O157&lt;&gt;"",N(J157)&gt;=N(F157),K157&lt;O157),"FEE TOO EARLY; ","")&amp;IF(AND(N(I157)&gt;0,UPPER(H157)&lt;&gt;"Y"),"FEE NOT IN LEASE; ","")&amp;IF(AND(L157="Cash",UPPER(M157)&lt;&gt;"Y"),"CASH NO RECEIPT; ","")&amp;IF(AND(R157&lt;&gt;"",N(N157)&gt;0,TODAY()&gt;R157),"PROMISE MISSED; ","")&amp;IF(AND(N(N157)&gt;0,O157&lt;&gt;"",TODAY()&gt;=O157,Q157=""),"NO REMINDER; ","")="","",LEFT(IF(AND(N(N157)&gt;0,G157&lt;&gt;"",TODAY()&gt;G157),"PAST DUE; ","")&amp;IF(AND(N(I157)&gt;0,P157&lt;&gt;"",N(I157)&gt;N(P157)),"FEE OVER LIMIT; ","")&amp;IF(AND(N(I157)&gt;0,K157&lt;&gt;"",O157&lt;&gt;"",N(J157)&gt;=N(F157),K157&lt;O157),"FEE TOO EARLY; ","")&amp;IF(AND(N(I157)&gt;0,UPPER(H157)&lt;&gt;"Y"),"FEE NOT IN LEASE; ","")&amp;IF(AND(L157="Cash",UPPER(M157)&lt;&gt;"Y"),"CASH NO RECEIPT; ","")&amp;IF(AND(R157&lt;&gt;"",N(N157)&gt;0,TODAY()&gt;R157),"PROMISE MISSED; ","")&amp;IF(AND(N(N157)&gt;0,O157&lt;&gt;"",TODAY()&gt;=O157,Q157=""),"NO REMINDER; ",""),LEN(IF(AND(N(N157)&gt;0,G157&lt;&gt;"",TODAY()&gt;G157),"PAST DUE; ","")&amp;IF(AND(N(I157)&gt;0,P157&lt;&gt;"",N(I157)&gt;N(P157)),"FEE OVER LIMIT; ","")&amp;IF(AND(N(I157)&gt;0,K157&lt;&gt;"",O157&lt;&gt;"",N(J157)&gt;=N(F157),K157&lt;O157),"FEE TOO EARLY; ","")&amp;IF(AND(N(I157)&gt;0,UPPER(H157)&lt;&gt;"Y"),"FEE NOT IN LEASE; ","")&amp;IF(AND(L157="Cash",UPPER(M157)&lt;&gt;"Y"),"CASH NO RECEIPT; ","")&amp;IF(AND(R157&lt;&gt;"",N(N157)&gt;0,TODAY()&gt;R157),"PROMISE MISSED; ","")&amp;IF(AND(N(N157)&gt;0,O157&lt;&gt;"",TODAY()&gt;=O157,Q157=""),"NO REMINDER; ",""))-2)))</f>
        <v/>
      </c>
    </row>
    <row r="158">
      <c r="A158" s="7" t="n"/>
      <c r="F158" s="8" t="n"/>
      <c r="G158" s="9" t="n"/>
      <c r="I158" s="8" t="n"/>
      <c r="J158" s="8" t="n"/>
      <c r="K158" s="9" t="n"/>
      <c r="N158" s="8">
        <f>IF(OR(C158="",F158=""),"",N(F158)+N(I158)-N(J158))</f>
        <v/>
      </c>
      <c r="O158" s="9">
        <f>IF(G158="","",G158+MAX('Settings'!$B$2,2)+1)</f>
        <v/>
      </c>
      <c r="P158" s="8">
        <f>IF(F158="","",ROUND(F158*IF(N(E158)&gt;4,'Settings'!$B$4,'Settings'!$B$3),2))</f>
        <v/>
      </c>
      <c r="Q158" s="9" t="n"/>
      <c r="R158" s="9" t="n"/>
      <c r="S158">
        <f>IF(N158="","",IF(N158&lt;=0,"PAID",IF(N(J158)&gt;0,"PARTIAL",IF(AND(G158&lt;&gt;"",TODAY()&lt;=G158),"NOT DUE YET","UNPAID"))))</f>
        <v/>
      </c>
      <c r="T158">
        <f>IF(N158="","",IF(IF(AND(N(N158)&gt;0,G158&lt;&gt;"",TODAY()&gt;G158),"PAST DUE; ","")&amp;IF(AND(N(I158)&gt;0,P158&lt;&gt;"",N(I158)&gt;N(P158)),"FEE OVER LIMIT; ","")&amp;IF(AND(N(I158)&gt;0,K158&lt;&gt;"",O158&lt;&gt;"",N(J158)&gt;=N(F158),K158&lt;O158),"FEE TOO EARLY; ","")&amp;IF(AND(N(I158)&gt;0,UPPER(H158)&lt;&gt;"Y"),"FEE NOT IN LEASE; ","")&amp;IF(AND(L158="Cash",UPPER(M158)&lt;&gt;"Y"),"CASH NO RECEIPT; ","")&amp;IF(AND(R158&lt;&gt;"",N(N158)&gt;0,TODAY()&gt;R158),"PROMISE MISSED; ","")&amp;IF(AND(N(N158)&gt;0,O158&lt;&gt;"",TODAY()&gt;=O158,Q158=""),"NO REMINDER; ","")="","",LEFT(IF(AND(N(N158)&gt;0,G158&lt;&gt;"",TODAY()&gt;G158),"PAST DUE; ","")&amp;IF(AND(N(I158)&gt;0,P158&lt;&gt;"",N(I158)&gt;N(P158)),"FEE OVER LIMIT; ","")&amp;IF(AND(N(I158)&gt;0,K158&lt;&gt;"",O158&lt;&gt;"",N(J158)&gt;=N(F158),K158&lt;O158),"FEE TOO EARLY; ","")&amp;IF(AND(N(I158)&gt;0,UPPER(H158)&lt;&gt;"Y"),"FEE NOT IN LEASE; ","")&amp;IF(AND(L158="Cash",UPPER(M158)&lt;&gt;"Y"),"CASH NO RECEIPT; ","")&amp;IF(AND(R158&lt;&gt;"",N(N158)&gt;0,TODAY()&gt;R158),"PROMISE MISSED; ","")&amp;IF(AND(N(N158)&gt;0,O158&lt;&gt;"",TODAY()&gt;=O158,Q158=""),"NO REMINDER; ",""),LEN(IF(AND(N(N158)&gt;0,G158&lt;&gt;"",TODAY()&gt;G158),"PAST DUE; ","")&amp;IF(AND(N(I158)&gt;0,P158&lt;&gt;"",N(I158)&gt;N(P158)),"FEE OVER LIMIT; ","")&amp;IF(AND(N(I158)&gt;0,K158&lt;&gt;"",O158&lt;&gt;"",N(J158)&gt;=N(F158),K158&lt;O158),"FEE TOO EARLY; ","")&amp;IF(AND(N(I158)&gt;0,UPPER(H158)&lt;&gt;"Y"),"FEE NOT IN LEASE; ","")&amp;IF(AND(L158="Cash",UPPER(M158)&lt;&gt;"Y"),"CASH NO RECEIPT; ","")&amp;IF(AND(R158&lt;&gt;"",N(N158)&gt;0,TODAY()&gt;R158),"PROMISE MISSED; ","")&amp;IF(AND(N(N158)&gt;0,O158&lt;&gt;"",TODAY()&gt;=O158,Q158=""),"NO REMINDER; ",""))-2)))</f>
        <v/>
      </c>
    </row>
    <row r="159">
      <c r="A159" s="7" t="n"/>
      <c r="F159" s="8" t="n"/>
      <c r="G159" s="9" t="n"/>
      <c r="I159" s="8" t="n"/>
      <c r="J159" s="8" t="n"/>
      <c r="K159" s="9" t="n"/>
      <c r="N159" s="8">
        <f>IF(OR(C159="",F159=""),"",N(F159)+N(I159)-N(J159))</f>
        <v/>
      </c>
      <c r="O159" s="9">
        <f>IF(G159="","",G159+MAX('Settings'!$B$2,2)+1)</f>
        <v/>
      </c>
      <c r="P159" s="8">
        <f>IF(F159="","",ROUND(F159*IF(N(E159)&gt;4,'Settings'!$B$4,'Settings'!$B$3),2))</f>
        <v/>
      </c>
      <c r="Q159" s="9" t="n"/>
      <c r="R159" s="9" t="n"/>
      <c r="S159">
        <f>IF(N159="","",IF(N159&lt;=0,"PAID",IF(N(J159)&gt;0,"PARTIAL",IF(AND(G159&lt;&gt;"",TODAY()&lt;=G159),"NOT DUE YET","UNPAID"))))</f>
        <v/>
      </c>
      <c r="T159">
        <f>IF(N159="","",IF(IF(AND(N(N159)&gt;0,G159&lt;&gt;"",TODAY()&gt;G159),"PAST DUE; ","")&amp;IF(AND(N(I159)&gt;0,P159&lt;&gt;"",N(I159)&gt;N(P159)),"FEE OVER LIMIT; ","")&amp;IF(AND(N(I159)&gt;0,K159&lt;&gt;"",O159&lt;&gt;"",N(J159)&gt;=N(F159),K159&lt;O159),"FEE TOO EARLY; ","")&amp;IF(AND(N(I159)&gt;0,UPPER(H159)&lt;&gt;"Y"),"FEE NOT IN LEASE; ","")&amp;IF(AND(L159="Cash",UPPER(M159)&lt;&gt;"Y"),"CASH NO RECEIPT; ","")&amp;IF(AND(R159&lt;&gt;"",N(N159)&gt;0,TODAY()&gt;R159),"PROMISE MISSED; ","")&amp;IF(AND(N(N159)&gt;0,O159&lt;&gt;"",TODAY()&gt;=O159,Q159=""),"NO REMINDER; ","")="","",LEFT(IF(AND(N(N159)&gt;0,G159&lt;&gt;"",TODAY()&gt;G159),"PAST DUE; ","")&amp;IF(AND(N(I159)&gt;0,P159&lt;&gt;"",N(I159)&gt;N(P159)),"FEE OVER LIMIT; ","")&amp;IF(AND(N(I159)&gt;0,K159&lt;&gt;"",O159&lt;&gt;"",N(J159)&gt;=N(F159),K159&lt;O159),"FEE TOO EARLY; ","")&amp;IF(AND(N(I159)&gt;0,UPPER(H159)&lt;&gt;"Y"),"FEE NOT IN LEASE; ","")&amp;IF(AND(L159="Cash",UPPER(M159)&lt;&gt;"Y"),"CASH NO RECEIPT; ","")&amp;IF(AND(R159&lt;&gt;"",N(N159)&gt;0,TODAY()&gt;R159),"PROMISE MISSED; ","")&amp;IF(AND(N(N159)&gt;0,O159&lt;&gt;"",TODAY()&gt;=O159,Q159=""),"NO REMINDER; ",""),LEN(IF(AND(N(N159)&gt;0,G159&lt;&gt;"",TODAY()&gt;G159),"PAST DUE; ","")&amp;IF(AND(N(I159)&gt;0,P159&lt;&gt;"",N(I159)&gt;N(P159)),"FEE OVER LIMIT; ","")&amp;IF(AND(N(I159)&gt;0,K159&lt;&gt;"",O159&lt;&gt;"",N(J159)&gt;=N(F159),K159&lt;O159),"FEE TOO EARLY; ","")&amp;IF(AND(N(I159)&gt;0,UPPER(H159)&lt;&gt;"Y"),"FEE NOT IN LEASE; ","")&amp;IF(AND(L159="Cash",UPPER(M159)&lt;&gt;"Y"),"CASH NO RECEIPT; ","")&amp;IF(AND(R159&lt;&gt;"",N(N159)&gt;0,TODAY()&gt;R159),"PROMISE MISSED; ","")&amp;IF(AND(N(N159)&gt;0,O159&lt;&gt;"",TODAY()&gt;=O159,Q159=""),"NO REMINDER; ",""))-2)))</f>
        <v/>
      </c>
    </row>
    <row r="160">
      <c r="A160" s="7" t="n"/>
      <c r="F160" s="8" t="n"/>
      <c r="G160" s="9" t="n"/>
      <c r="I160" s="8" t="n"/>
      <c r="J160" s="8" t="n"/>
      <c r="K160" s="9" t="n"/>
      <c r="N160" s="8">
        <f>IF(OR(C160="",F160=""),"",N(F160)+N(I160)-N(J160))</f>
        <v/>
      </c>
      <c r="O160" s="9">
        <f>IF(G160="","",G160+MAX('Settings'!$B$2,2)+1)</f>
        <v/>
      </c>
      <c r="P160" s="8">
        <f>IF(F160="","",ROUND(F160*IF(N(E160)&gt;4,'Settings'!$B$4,'Settings'!$B$3),2))</f>
        <v/>
      </c>
      <c r="Q160" s="9" t="n"/>
      <c r="R160" s="9" t="n"/>
      <c r="S160">
        <f>IF(N160="","",IF(N160&lt;=0,"PAID",IF(N(J160)&gt;0,"PARTIAL",IF(AND(G160&lt;&gt;"",TODAY()&lt;=G160),"NOT DUE YET","UNPAID"))))</f>
        <v/>
      </c>
      <c r="T160">
        <f>IF(N160="","",IF(IF(AND(N(N160)&gt;0,G160&lt;&gt;"",TODAY()&gt;G160),"PAST DUE; ","")&amp;IF(AND(N(I160)&gt;0,P160&lt;&gt;"",N(I160)&gt;N(P160)),"FEE OVER LIMIT; ","")&amp;IF(AND(N(I160)&gt;0,K160&lt;&gt;"",O160&lt;&gt;"",N(J160)&gt;=N(F160),K160&lt;O160),"FEE TOO EARLY; ","")&amp;IF(AND(N(I160)&gt;0,UPPER(H160)&lt;&gt;"Y"),"FEE NOT IN LEASE; ","")&amp;IF(AND(L160="Cash",UPPER(M160)&lt;&gt;"Y"),"CASH NO RECEIPT; ","")&amp;IF(AND(R160&lt;&gt;"",N(N160)&gt;0,TODAY()&gt;R160),"PROMISE MISSED; ","")&amp;IF(AND(N(N160)&gt;0,O160&lt;&gt;"",TODAY()&gt;=O160,Q160=""),"NO REMINDER; ","")="","",LEFT(IF(AND(N(N160)&gt;0,G160&lt;&gt;"",TODAY()&gt;G160),"PAST DUE; ","")&amp;IF(AND(N(I160)&gt;0,P160&lt;&gt;"",N(I160)&gt;N(P160)),"FEE OVER LIMIT; ","")&amp;IF(AND(N(I160)&gt;0,K160&lt;&gt;"",O160&lt;&gt;"",N(J160)&gt;=N(F160),K160&lt;O160),"FEE TOO EARLY; ","")&amp;IF(AND(N(I160)&gt;0,UPPER(H160)&lt;&gt;"Y"),"FEE NOT IN LEASE; ","")&amp;IF(AND(L160="Cash",UPPER(M160)&lt;&gt;"Y"),"CASH NO RECEIPT; ","")&amp;IF(AND(R160&lt;&gt;"",N(N160)&gt;0,TODAY()&gt;R160),"PROMISE MISSED; ","")&amp;IF(AND(N(N160)&gt;0,O160&lt;&gt;"",TODAY()&gt;=O160,Q160=""),"NO REMINDER; ",""),LEN(IF(AND(N(N160)&gt;0,G160&lt;&gt;"",TODAY()&gt;G160),"PAST DUE; ","")&amp;IF(AND(N(I160)&gt;0,P160&lt;&gt;"",N(I160)&gt;N(P160)),"FEE OVER LIMIT; ","")&amp;IF(AND(N(I160)&gt;0,K160&lt;&gt;"",O160&lt;&gt;"",N(J160)&gt;=N(F160),K160&lt;O160),"FEE TOO EARLY; ","")&amp;IF(AND(N(I160)&gt;0,UPPER(H160)&lt;&gt;"Y"),"FEE NOT IN LEASE; ","")&amp;IF(AND(L160="Cash",UPPER(M160)&lt;&gt;"Y"),"CASH NO RECEIPT; ","")&amp;IF(AND(R160&lt;&gt;"",N(N160)&gt;0,TODAY()&gt;R160),"PROMISE MISSED; ","")&amp;IF(AND(N(N160)&gt;0,O160&lt;&gt;"",TODAY()&gt;=O160,Q160=""),"NO REMINDER; ",""))-2)))</f>
        <v/>
      </c>
    </row>
    <row r="161">
      <c r="A161" s="7" t="n"/>
      <c r="F161" s="8" t="n"/>
      <c r="G161" s="9" t="n"/>
      <c r="I161" s="8" t="n"/>
      <c r="J161" s="8" t="n"/>
      <c r="K161" s="9" t="n"/>
      <c r="N161" s="8">
        <f>IF(OR(C161="",F161=""),"",N(F161)+N(I161)-N(J161))</f>
        <v/>
      </c>
      <c r="O161" s="9">
        <f>IF(G161="","",G161+MAX('Settings'!$B$2,2)+1)</f>
        <v/>
      </c>
      <c r="P161" s="8">
        <f>IF(F161="","",ROUND(F161*IF(N(E161)&gt;4,'Settings'!$B$4,'Settings'!$B$3),2))</f>
        <v/>
      </c>
      <c r="Q161" s="9" t="n"/>
      <c r="R161" s="9" t="n"/>
      <c r="S161">
        <f>IF(N161="","",IF(N161&lt;=0,"PAID",IF(N(J161)&gt;0,"PARTIAL",IF(AND(G161&lt;&gt;"",TODAY()&lt;=G161),"NOT DUE YET","UNPAID"))))</f>
        <v/>
      </c>
      <c r="T161">
        <f>IF(N161="","",IF(IF(AND(N(N161)&gt;0,G161&lt;&gt;"",TODAY()&gt;G161),"PAST DUE; ","")&amp;IF(AND(N(I161)&gt;0,P161&lt;&gt;"",N(I161)&gt;N(P161)),"FEE OVER LIMIT; ","")&amp;IF(AND(N(I161)&gt;0,K161&lt;&gt;"",O161&lt;&gt;"",N(J161)&gt;=N(F161),K161&lt;O161),"FEE TOO EARLY; ","")&amp;IF(AND(N(I161)&gt;0,UPPER(H161)&lt;&gt;"Y"),"FEE NOT IN LEASE; ","")&amp;IF(AND(L161="Cash",UPPER(M161)&lt;&gt;"Y"),"CASH NO RECEIPT; ","")&amp;IF(AND(R161&lt;&gt;"",N(N161)&gt;0,TODAY()&gt;R161),"PROMISE MISSED; ","")&amp;IF(AND(N(N161)&gt;0,O161&lt;&gt;"",TODAY()&gt;=O161,Q161=""),"NO REMINDER; ","")="","",LEFT(IF(AND(N(N161)&gt;0,G161&lt;&gt;"",TODAY()&gt;G161),"PAST DUE; ","")&amp;IF(AND(N(I161)&gt;0,P161&lt;&gt;"",N(I161)&gt;N(P161)),"FEE OVER LIMIT; ","")&amp;IF(AND(N(I161)&gt;0,K161&lt;&gt;"",O161&lt;&gt;"",N(J161)&gt;=N(F161),K161&lt;O161),"FEE TOO EARLY; ","")&amp;IF(AND(N(I161)&gt;0,UPPER(H161)&lt;&gt;"Y"),"FEE NOT IN LEASE; ","")&amp;IF(AND(L161="Cash",UPPER(M161)&lt;&gt;"Y"),"CASH NO RECEIPT; ","")&amp;IF(AND(R161&lt;&gt;"",N(N161)&gt;0,TODAY()&gt;R161),"PROMISE MISSED; ","")&amp;IF(AND(N(N161)&gt;0,O161&lt;&gt;"",TODAY()&gt;=O161,Q161=""),"NO REMINDER; ",""),LEN(IF(AND(N(N161)&gt;0,G161&lt;&gt;"",TODAY()&gt;G161),"PAST DUE; ","")&amp;IF(AND(N(I161)&gt;0,P161&lt;&gt;"",N(I161)&gt;N(P161)),"FEE OVER LIMIT; ","")&amp;IF(AND(N(I161)&gt;0,K161&lt;&gt;"",O161&lt;&gt;"",N(J161)&gt;=N(F161),K161&lt;O161),"FEE TOO EARLY; ","")&amp;IF(AND(N(I161)&gt;0,UPPER(H161)&lt;&gt;"Y"),"FEE NOT IN LEASE; ","")&amp;IF(AND(L161="Cash",UPPER(M161)&lt;&gt;"Y"),"CASH NO RECEIPT; ","")&amp;IF(AND(R161&lt;&gt;"",N(N161)&gt;0,TODAY()&gt;R161),"PROMISE MISSED; ","")&amp;IF(AND(N(N161)&gt;0,O161&lt;&gt;"",TODAY()&gt;=O161,Q161=""),"NO REMINDER; ",""))-2)))</f>
        <v/>
      </c>
    </row>
    <row r="162">
      <c r="A162" s="7" t="n"/>
      <c r="F162" s="8" t="n"/>
      <c r="G162" s="9" t="n"/>
      <c r="I162" s="8" t="n"/>
      <c r="J162" s="8" t="n"/>
      <c r="K162" s="9" t="n"/>
      <c r="N162" s="8">
        <f>IF(OR(C162="",F162=""),"",N(F162)+N(I162)-N(J162))</f>
        <v/>
      </c>
      <c r="O162" s="9">
        <f>IF(G162="","",G162+MAX('Settings'!$B$2,2)+1)</f>
        <v/>
      </c>
      <c r="P162" s="8">
        <f>IF(F162="","",ROUND(F162*IF(N(E162)&gt;4,'Settings'!$B$4,'Settings'!$B$3),2))</f>
        <v/>
      </c>
      <c r="Q162" s="9" t="n"/>
      <c r="R162" s="9" t="n"/>
      <c r="S162">
        <f>IF(N162="","",IF(N162&lt;=0,"PAID",IF(N(J162)&gt;0,"PARTIAL",IF(AND(G162&lt;&gt;"",TODAY()&lt;=G162),"NOT DUE YET","UNPAID"))))</f>
        <v/>
      </c>
      <c r="T162">
        <f>IF(N162="","",IF(IF(AND(N(N162)&gt;0,G162&lt;&gt;"",TODAY()&gt;G162),"PAST DUE; ","")&amp;IF(AND(N(I162)&gt;0,P162&lt;&gt;"",N(I162)&gt;N(P162)),"FEE OVER LIMIT; ","")&amp;IF(AND(N(I162)&gt;0,K162&lt;&gt;"",O162&lt;&gt;"",N(J162)&gt;=N(F162),K162&lt;O162),"FEE TOO EARLY; ","")&amp;IF(AND(N(I162)&gt;0,UPPER(H162)&lt;&gt;"Y"),"FEE NOT IN LEASE; ","")&amp;IF(AND(L162="Cash",UPPER(M162)&lt;&gt;"Y"),"CASH NO RECEIPT; ","")&amp;IF(AND(R162&lt;&gt;"",N(N162)&gt;0,TODAY()&gt;R162),"PROMISE MISSED; ","")&amp;IF(AND(N(N162)&gt;0,O162&lt;&gt;"",TODAY()&gt;=O162,Q162=""),"NO REMINDER; ","")="","",LEFT(IF(AND(N(N162)&gt;0,G162&lt;&gt;"",TODAY()&gt;G162),"PAST DUE; ","")&amp;IF(AND(N(I162)&gt;0,P162&lt;&gt;"",N(I162)&gt;N(P162)),"FEE OVER LIMIT; ","")&amp;IF(AND(N(I162)&gt;0,K162&lt;&gt;"",O162&lt;&gt;"",N(J162)&gt;=N(F162),K162&lt;O162),"FEE TOO EARLY; ","")&amp;IF(AND(N(I162)&gt;0,UPPER(H162)&lt;&gt;"Y"),"FEE NOT IN LEASE; ","")&amp;IF(AND(L162="Cash",UPPER(M162)&lt;&gt;"Y"),"CASH NO RECEIPT; ","")&amp;IF(AND(R162&lt;&gt;"",N(N162)&gt;0,TODAY()&gt;R162),"PROMISE MISSED; ","")&amp;IF(AND(N(N162)&gt;0,O162&lt;&gt;"",TODAY()&gt;=O162,Q162=""),"NO REMINDER; ",""),LEN(IF(AND(N(N162)&gt;0,G162&lt;&gt;"",TODAY()&gt;G162),"PAST DUE; ","")&amp;IF(AND(N(I162)&gt;0,P162&lt;&gt;"",N(I162)&gt;N(P162)),"FEE OVER LIMIT; ","")&amp;IF(AND(N(I162)&gt;0,K162&lt;&gt;"",O162&lt;&gt;"",N(J162)&gt;=N(F162),K162&lt;O162),"FEE TOO EARLY; ","")&amp;IF(AND(N(I162)&gt;0,UPPER(H162)&lt;&gt;"Y"),"FEE NOT IN LEASE; ","")&amp;IF(AND(L162="Cash",UPPER(M162)&lt;&gt;"Y"),"CASH NO RECEIPT; ","")&amp;IF(AND(R162&lt;&gt;"",N(N162)&gt;0,TODAY()&gt;R162),"PROMISE MISSED; ","")&amp;IF(AND(N(N162)&gt;0,O162&lt;&gt;"",TODAY()&gt;=O162,Q162=""),"NO REMINDER; ",""))-2)))</f>
        <v/>
      </c>
    </row>
    <row r="163">
      <c r="A163" s="7" t="n"/>
      <c r="F163" s="8" t="n"/>
      <c r="G163" s="9" t="n"/>
      <c r="I163" s="8" t="n"/>
      <c r="J163" s="8" t="n"/>
      <c r="K163" s="9" t="n"/>
      <c r="N163" s="8">
        <f>IF(OR(C163="",F163=""),"",N(F163)+N(I163)-N(J163))</f>
        <v/>
      </c>
      <c r="O163" s="9">
        <f>IF(G163="","",G163+MAX('Settings'!$B$2,2)+1)</f>
        <v/>
      </c>
      <c r="P163" s="8">
        <f>IF(F163="","",ROUND(F163*IF(N(E163)&gt;4,'Settings'!$B$4,'Settings'!$B$3),2))</f>
        <v/>
      </c>
      <c r="Q163" s="9" t="n"/>
      <c r="R163" s="9" t="n"/>
      <c r="S163">
        <f>IF(N163="","",IF(N163&lt;=0,"PAID",IF(N(J163)&gt;0,"PARTIAL",IF(AND(G163&lt;&gt;"",TODAY()&lt;=G163),"NOT DUE YET","UNPAID"))))</f>
        <v/>
      </c>
      <c r="T163">
        <f>IF(N163="","",IF(IF(AND(N(N163)&gt;0,G163&lt;&gt;"",TODAY()&gt;G163),"PAST DUE; ","")&amp;IF(AND(N(I163)&gt;0,P163&lt;&gt;"",N(I163)&gt;N(P163)),"FEE OVER LIMIT; ","")&amp;IF(AND(N(I163)&gt;0,K163&lt;&gt;"",O163&lt;&gt;"",N(J163)&gt;=N(F163),K163&lt;O163),"FEE TOO EARLY; ","")&amp;IF(AND(N(I163)&gt;0,UPPER(H163)&lt;&gt;"Y"),"FEE NOT IN LEASE; ","")&amp;IF(AND(L163="Cash",UPPER(M163)&lt;&gt;"Y"),"CASH NO RECEIPT; ","")&amp;IF(AND(R163&lt;&gt;"",N(N163)&gt;0,TODAY()&gt;R163),"PROMISE MISSED; ","")&amp;IF(AND(N(N163)&gt;0,O163&lt;&gt;"",TODAY()&gt;=O163,Q163=""),"NO REMINDER; ","")="","",LEFT(IF(AND(N(N163)&gt;0,G163&lt;&gt;"",TODAY()&gt;G163),"PAST DUE; ","")&amp;IF(AND(N(I163)&gt;0,P163&lt;&gt;"",N(I163)&gt;N(P163)),"FEE OVER LIMIT; ","")&amp;IF(AND(N(I163)&gt;0,K163&lt;&gt;"",O163&lt;&gt;"",N(J163)&gt;=N(F163),K163&lt;O163),"FEE TOO EARLY; ","")&amp;IF(AND(N(I163)&gt;0,UPPER(H163)&lt;&gt;"Y"),"FEE NOT IN LEASE; ","")&amp;IF(AND(L163="Cash",UPPER(M163)&lt;&gt;"Y"),"CASH NO RECEIPT; ","")&amp;IF(AND(R163&lt;&gt;"",N(N163)&gt;0,TODAY()&gt;R163),"PROMISE MISSED; ","")&amp;IF(AND(N(N163)&gt;0,O163&lt;&gt;"",TODAY()&gt;=O163,Q163=""),"NO REMINDER; ",""),LEN(IF(AND(N(N163)&gt;0,G163&lt;&gt;"",TODAY()&gt;G163),"PAST DUE; ","")&amp;IF(AND(N(I163)&gt;0,P163&lt;&gt;"",N(I163)&gt;N(P163)),"FEE OVER LIMIT; ","")&amp;IF(AND(N(I163)&gt;0,K163&lt;&gt;"",O163&lt;&gt;"",N(J163)&gt;=N(F163),K163&lt;O163),"FEE TOO EARLY; ","")&amp;IF(AND(N(I163)&gt;0,UPPER(H163)&lt;&gt;"Y"),"FEE NOT IN LEASE; ","")&amp;IF(AND(L163="Cash",UPPER(M163)&lt;&gt;"Y"),"CASH NO RECEIPT; ","")&amp;IF(AND(R163&lt;&gt;"",N(N163)&gt;0,TODAY()&gt;R163),"PROMISE MISSED; ","")&amp;IF(AND(N(N163)&gt;0,O163&lt;&gt;"",TODAY()&gt;=O163,Q163=""),"NO REMINDER; ",""))-2)))</f>
        <v/>
      </c>
    </row>
    <row r="164">
      <c r="A164" s="7" t="n"/>
      <c r="F164" s="8" t="n"/>
      <c r="G164" s="9" t="n"/>
      <c r="I164" s="8" t="n"/>
      <c r="J164" s="8" t="n"/>
      <c r="K164" s="9" t="n"/>
      <c r="N164" s="8">
        <f>IF(OR(C164="",F164=""),"",N(F164)+N(I164)-N(J164))</f>
        <v/>
      </c>
      <c r="O164" s="9">
        <f>IF(G164="","",G164+MAX('Settings'!$B$2,2)+1)</f>
        <v/>
      </c>
      <c r="P164" s="8">
        <f>IF(F164="","",ROUND(F164*IF(N(E164)&gt;4,'Settings'!$B$4,'Settings'!$B$3),2))</f>
        <v/>
      </c>
      <c r="Q164" s="9" t="n"/>
      <c r="R164" s="9" t="n"/>
      <c r="S164">
        <f>IF(N164="","",IF(N164&lt;=0,"PAID",IF(N(J164)&gt;0,"PARTIAL",IF(AND(G164&lt;&gt;"",TODAY()&lt;=G164),"NOT DUE YET","UNPAID"))))</f>
        <v/>
      </c>
      <c r="T164">
        <f>IF(N164="","",IF(IF(AND(N(N164)&gt;0,G164&lt;&gt;"",TODAY()&gt;G164),"PAST DUE; ","")&amp;IF(AND(N(I164)&gt;0,P164&lt;&gt;"",N(I164)&gt;N(P164)),"FEE OVER LIMIT; ","")&amp;IF(AND(N(I164)&gt;0,K164&lt;&gt;"",O164&lt;&gt;"",N(J164)&gt;=N(F164),K164&lt;O164),"FEE TOO EARLY; ","")&amp;IF(AND(N(I164)&gt;0,UPPER(H164)&lt;&gt;"Y"),"FEE NOT IN LEASE; ","")&amp;IF(AND(L164="Cash",UPPER(M164)&lt;&gt;"Y"),"CASH NO RECEIPT; ","")&amp;IF(AND(R164&lt;&gt;"",N(N164)&gt;0,TODAY()&gt;R164),"PROMISE MISSED; ","")&amp;IF(AND(N(N164)&gt;0,O164&lt;&gt;"",TODAY()&gt;=O164,Q164=""),"NO REMINDER; ","")="","",LEFT(IF(AND(N(N164)&gt;0,G164&lt;&gt;"",TODAY()&gt;G164),"PAST DUE; ","")&amp;IF(AND(N(I164)&gt;0,P164&lt;&gt;"",N(I164)&gt;N(P164)),"FEE OVER LIMIT; ","")&amp;IF(AND(N(I164)&gt;0,K164&lt;&gt;"",O164&lt;&gt;"",N(J164)&gt;=N(F164),K164&lt;O164),"FEE TOO EARLY; ","")&amp;IF(AND(N(I164)&gt;0,UPPER(H164)&lt;&gt;"Y"),"FEE NOT IN LEASE; ","")&amp;IF(AND(L164="Cash",UPPER(M164)&lt;&gt;"Y"),"CASH NO RECEIPT; ","")&amp;IF(AND(R164&lt;&gt;"",N(N164)&gt;0,TODAY()&gt;R164),"PROMISE MISSED; ","")&amp;IF(AND(N(N164)&gt;0,O164&lt;&gt;"",TODAY()&gt;=O164,Q164=""),"NO REMINDER; ",""),LEN(IF(AND(N(N164)&gt;0,G164&lt;&gt;"",TODAY()&gt;G164),"PAST DUE; ","")&amp;IF(AND(N(I164)&gt;0,P164&lt;&gt;"",N(I164)&gt;N(P164)),"FEE OVER LIMIT; ","")&amp;IF(AND(N(I164)&gt;0,K164&lt;&gt;"",O164&lt;&gt;"",N(J164)&gt;=N(F164),K164&lt;O164),"FEE TOO EARLY; ","")&amp;IF(AND(N(I164)&gt;0,UPPER(H164)&lt;&gt;"Y"),"FEE NOT IN LEASE; ","")&amp;IF(AND(L164="Cash",UPPER(M164)&lt;&gt;"Y"),"CASH NO RECEIPT; ","")&amp;IF(AND(R164&lt;&gt;"",N(N164)&gt;0,TODAY()&gt;R164),"PROMISE MISSED; ","")&amp;IF(AND(N(N164)&gt;0,O164&lt;&gt;"",TODAY()&gt;=O164,Q164=""),"NO REMINDER; ",""))-2)))</f>
        <v/>
      </c>
    </row>
    <row r="165">
      <c r="A165" s="7" t="n"/>
      <c r="F165" s="8" t="n"/>
      <c r="G165" s="9" t="n"/>
      <c r="I165" s="8" t="n"/>
      <c r="J165" s="8" t="n"/>
      <c r="K165" s="9" t="n"/>
      <c r="N165" s="8">
        <f>IF(OR(C165="",F165=""),"",N(F165)+N(I165)-N(J165))</f>
        <v/>
      </c>
      <c r="O165" s="9">
        <f>IF(G165="","",G165+MAX('Settings'!$B$2,2)+1)</f>
        <v/>
      </c>
      <c r="P165" s="8">
        <f>IF(F165="","",ROUND(F165*IF(N(E165)&gt;4,'Settings'!$B$4,'Settings'!$B$3),2))</f>
        <v/>
      </c>
      <c r="Q165" s="9" t="n"/>
      <c r="R165" s="9" t="n"/>
      <c r="S165">
        <f>IF(N165="","",IF(N165&lt;=0,"PAID",IF(N(J165)&gt;0,"PARTIAL",IF(AND(G165&lt;&gt;"",TODAY()&lt;=G165),"NOT DUE YET","UNPAID"))))</f>
        <v/>
      </c>
      <c r="T165">
        <f>IF(N165="","",IF(IF(AND(N(N165)&gt;0,G165&lt;&gt;"",TODAY()&gt;G165),"PAST DUE; ","")&amp;IF(AND(N(I165)&gt;0,P165&lt;&gt;"",N(I165)&gt;N(P165)),"FEE OVER LIMIT; ","")&amp;IF(AND(N(I165)&gt;0,K165&lt;&gt;"",O165&lt;&gt;"",N(J165)&gt;=N(F165),K165&lt;O165),"FEE TOO EARLY; ","")&amp;IF(AND(N(I165)&gt;0,UPPER(H165)&lt;&gt;"Y"),"FEE NOT IN LEASE; ","")&amp;IF(AND(L165="Cash",UPPER(M165)&lt;&gt;"Y"),"CASH NO RECEIPT; ","")&amp;IF(AND(R165&lt;&gt;"",N(N165)&gt;0,TODAY()&gt;R165),"PROMISE MISSED; ","")&amp;IF(AND(N(N165)&gt;0,O165&lt;&gt;"",TODAY()&gt;=O165,Q165=""),"NO REMINDER; ","")="","",LEFT(IF(AND(N(N165)&gt;0,G165&lt;&gt;"",TODAY()&gt;G165),"PAST DUE; ","")&amp;IF(AND(N(I165)&gt;0,P165&lt;&gt;"",N(I165)&gt;N(P165)),"FEE OVER LIMIT; ","")&amp;IF(AND(N(I165)&gt;0,K165&lt;&gt;"",O165&lt;&gt;"",N(J165)&gt;=N(F165),K165&lt;O165),"FEE TOO EARLY; ","")&amp;IF(AND(N(I165)&gt;0,UPPER(H165)&lt;&gt;"Y"),"FEE NOT IN LEASE; ","")&amp;IF(AND(L165="Cash",UPPER(M165)&lt;&gt;"Y"),"CASH NO RECEIPT; ","")&amp;IF(AND(R165&lt;&gt;"",N(N165)&gt;0,TODAY()&gt;R165),"PROMISE MISSED; ","")&amp;IF(AND(N(N165)&gt;0,O165&lt;&gt;"",TODAY()&gt;=O165,Q165=""),"NO REMINDER; ",""),LEN(IF(AND(N(N165)&gt;0,G165&lt;&gt;"",TODAY()&gt;G165),"PAST DUE; ","")&amp;IF(AND(N(I165)&gt;0,P165&lt;&gt;"",N(I165)&gt;N(P165)),"FEE OVER LIMIT; ","")&amp;IF(AND(N(I165)&gt;0,K165&lt;&gt;"",O165&lt;&gt;"",N(J165)&gt;=N(F165),K165&lt;O165),"FEE TOO EARLY; ","")&amp;IF(AND(N(I165)&gt;0,UPPER(H165)&lt;&gt;"Y"),"FEE NOT IN LEASE; ","")&amp;IF(AND(L165="Cash",UPPER(M165)&lt;&gt;"Y"),"CASH NO RECEIPT; ","")&amp;IF(AND(R165&lt;&gt;"",N(N165)&gt;0,TODAY()&gt;R165),"PROMISE MISSED; ","")&amp;IF(AND(N(N165)&gt;0,O165&lt;&gt;"",TODAY()&gt;=O165,Q165=""),"NO REMINDER; ",""))-2)))</f>
        <v/>
      </c>
    </row>
    <row r="166">
      <c r="A166" s="7" t="n"/>
      <c r="F166" s="8" t="n"/>
      <c r="G166" s="9" t="n"/>
      <c r="I166" s="8" t="n"/>
      <c r="J166" s="8" t="n"/>
      <c r="K166" s="9" t="n"/>
      <c r="N166" s="8">
        <f>IF(OR(C166="",F166=""),"",N(F166)+N(I166)-N(J166))</f>
        <v/>
      </c>
      <c r="O166" s="9">
        <f>IF(G166="","",G166+MAX('Settings'!$B$2,2)+1)</f>
        <v/>
      </c>
      <c r="P166" s="8">
        <f>IF(F166="","",ROUND(F166*IF(N(E166)&gt;4,'Settings'!$B$4,'Settings'!$B$3),2))</f>
        <v/>
      </c>
      <c r="Q166" s="9" t="n"/>
      <c r="R166" s="9" t="n"/>
      <c r="S166">
        <f>IF(N166="","",IF(N166&lt;=0,"PAID",IF(N(J166)&gt;0,"PARTIAL",IF(AND(G166&lt;&gt;"",TODAY()&lt;=G166),"NOT DUE YET","UNPAID"))))</f>
        <v/>
      </c>
      <c r="T166">
        <f>IF(N166="","",IF(IF(AND(N(N166)&gt;0,G166&lt;&gt;"",TODAY()&gt;G166),"PAST DUE; ","")&amp;IF(AND(N(I166)&gt;0,P166&lt;&gt;"",N(I166)&gt;N(P166)),"FEE OVER LIMIT; ","")&amp;IF(AND(N(I166)&gt;0,K166&lt;&gt;"",O166&lt;&gt;"",N(J166)&gt;=N(F166),K166&lt;O166),"FEE TOO EARLY; ","")&amp;IF(AND(N(I166)&gt;0,UPPER(H166)&lt;&gt;"Y"),"FEE NOT IN LEASE; ","")&amp;IF(AND(L166="Cash",UPPER(M166)&lt;&gt;"Y"),"CASH NO RECEIPT; ","")&amp;IF(AND(R166&lt;&gt;"",N(N166)&gt;0,TODAY()&gt;R166),"PROMISE MISSED; ","")&amp;IF(AND(N(N166)&gt;0,O166&lt;&gt;"",TODAY()&gt;=O166,Q166=""),"NO REMINDER; ","")="","",LEFT(IF(AND(N(N166)&gt;0,G166&lt;&gt;"",TODAY()&gt;G166),"PAST DUE; ","")&amp;IF(AND(N(I166)&gt;0,P166&lt;&gt;"",N(I166)&gt;N(P166)),"FEE OVER LIMIT; ","")&amp;IF(AND(N(I166)&gt;0,K166&lt;&gt;"",O166&lt;&gt;"",N(J166)&gt;=N(F166),K166&lt;O166),"FEE TOO EARLY; ","")&amp;IF(AND(N(I166)&gt;0,UPPER(H166)&lt;&gt;"Y"),"FEE NOT IN LEASE; ","")&amp;IF(AND(L166="Cash",UPPER(M166)&lt;&gt;"Y"),"CASH NO RECEIPT; ","")&amp;IF(AND(R166&lt;&gt;"",N(N166)&gt;0,TODAY()&gt;R166),"PROMISE MISSED; ","")&amp;IF(AND(N(N166)&gt;0,O166&lt;&gt;"",TODAY()&gt;=O166,Q166=""),"NO REMINDER; ",""),LEN(IF(AND(N(N166)&gt;0,G166&lt;&gt;"",TODAY()&gt;G166),"PAST DUE; ","")&amp;IF(AND(N(I166)&gt;0,P166&lt;&gt;"",N(I166)&gt;N(P166)),"FEE OVER LIMIT; ","")&amp;IF(AND(N(I166)&gt;0,K166&lt;&gt;"",O166&lt;&gt;"",N(J166)&gt;=N(F166),K166&lt;O166),"FEE TOO EARLY; ","")&amp;IF(AND(N(I166)&gt;0,UPPER(H166)&lt;&gt;"Y"),"FEE NOT IN LEASE; ","")&amp;IF(AND(L166="Cash",UPPER(M166)&lt;&gt;"Y"),"CASH NO RECEIPT; ","")&amp;IF(AND(R166&lt;&gt;"",N(N166)&gt;0,TODAY()&gt;R166),"PROMISE MISSED; ","")&amp;IF(AND(N(N166)&gt;0,O166&lt;&gt;"",TODAY()&gt;=O166,Q166=""),"NO REMINDER; ",""))-2)))</f>
        <v/>
      </c>
    </row>
    <row r="167">
      <c r="A167" s="7" t="n"/>
      <c r="F167" s="8" t="n"/>
      <c r="G167" s="9" t="n"/>
      <c r="I167" s="8" t="n"/>
      <c r="J167" s="8" t="n"/>
      <c r="K167" s="9" t="n"/>
      <c r="N167" s="8">
        <f>IF(OR(C167="",F167=""),"",N(F167)+N(I167)-N(J167))</f>
        <v/>
      </c>
      <c r="O167" s="9">
        <f>IF(G167="","",G167+MAX('Settings'!$B$2,2)+1)</f>
        <v/>
      </c>
      <c r="P167" s="8">
        <f>IF(F167="","",ROUND(F167*IF(N(E167)&gt;4,'Settings'!$B$4,'Settings'!$B$3),2))</f>
        <v/>
      </c>
      <c r="Q167" s="9" t="n"/>
      <c r="R167" s="9" t="n"/>
      <c r="S167">
        <f>IF(N167="","",IF(N167&lt;=0,"PAID",IF(N(J167)&gt;0,"PARTIAL",IF(AND(G167&lt;&gt;"",TODAY()&lt;=G167),"NOT DUE YET","UNPAID"))))</f>
        <v/>
      </c>
      <c r="T167">
        <f>IF(N167="","",IF(IF(AND(N(N167)&gt;0,G167&lt;&gt;"",TODAY()&gt;G167),"PAST DUE; ","")&amp;IF(AND(N(I167)&gt;0,P167&lt;&gt;"",N(I167)&gt;N(P167)),"FEE OVER LIMIT; ","")&amp;IF(AND(N(I167)&gt;0,K167&lt;&gt;"",O167&lt;&gt;"",N(J167)&gt;=N(F167),K167&lt;O167),"FEE TOO EARLY; ","")&amp;IF(AND(N(I167)&gt;0,UPPER(H167)&lt;&gt;"Y"),"FEE NOT IN LEASE; ","")&amp;IF(AND(L167="Cash",UPPER(M167)&lt;&gt;"Y"),"CASH NO RECEIPT; ","")&amp;IF(AND(R167&lt;&gt;"",N(N167)&gt;0,TODAY()&gt;R167),"PROMISE MISSED; ","")&amp;IF(AND(N(N167)&gt;0,O167&lt;&gt;"",TODAY()&gt;=O167,Q167=""),"NO REMINDER; ","")="","",LEFT(IF(AND(N(N167)&gt;0,G167&lt;&gt;"",TODAY()&gt;G167),"PAST DUE; ","")&amp;IF(AND(N(I167)&gt;0,P167&lt;&gt;"",N(I167)&gt;N(P167)),"FEE OVER LIMIT; ","")&amp;IF(AND(N(I167)&gt;0,K167&lt;&gt;"",O167&lt;&gt;"",N(J167)&gt;=N(F167),K167&lt;O167),"FEE TOO EARLY; ","")&amp;IF(AND(N(I167)&gt;0,UPPER(H167)&lt;&gt;"Y"),"FEE NOT IN LEASE; ","")&amp;IF(AND(L167="Cash",UPPER(M167)&lt;&gt;"Y"),"CASH NO RECEIPT; ","")&amp;IF(AND(R167&lt;&gt;"",N(N167)&gt;0,TODAY()&gt;R167),"PROMISE MISSED; ","")&amp;IF(AND(N(N167)&gt;0,O167&lt;&gt;"",TODAY()&gt;=O167,Q167=""),"NO REMINDER; ",""),LEN(IF(AND(N(N167)&gt;0,G167&lt;&gt;"",TODAY()&gt;G167),"PAST DUE; ","")&amp;IF(AND(N(I167)&gt;0,P167&lt;&gt;"",N(I167)&gt;N(P167)),"FEE OVER LIMIT; ","")&amp;IF(AND(N(I167)&gt;0,K167&lt;&gt;"",O167&lt;&gt;"",N(J167)&gt;=N(F167),K167&lt;O167),"FEE TOO EARLY; ","")&amp;IF(AND(N(I167)&gt;0,UPPER(H167)&lt;&gt;"Y"),"FEE NOT IN LEASE; ","")&amp;IF(AND(L167="Cash",UPPER(M167)&lt;&gt;"Y"),"CASH NO RECEIPT; ","")&amp;IF(AND(R167&lt;&gt;"",N(N167)&gt;0,TODAY()&gt;R167),"PROMISE MISSED; ","")&amp;IF(AND(N(N167)&gt;0,O167&lt;&gt;"",TODAY()&gt;=O167,Q167=""),"NO REMINDER; ",""))-2)))</f>
        <v/>
      </c>
    </row>
    <row r="168">
      <c r="A168" s="7" t="n"/>
      <c r="F168" s="8" t="n"/>
      <c r="G168" s="9" t="n"/>
      <c r="I168" s="8" t="n"/>
      <c r="J168" s="8" t="n"/>
      <c r="K168" s="9" t="n"/>
      <c r="N168" s="8">
        <f>IF(OR(C168="",F168=""),"",N(F168)+N(I168)-N(J168))</f>
        <v/>
      </c>
      <c r="O168" s="9">
        <f>IF(G168="","",G168+MAX('Settings'!$B$2,2)+1)</f>
        <v/>
      </c>
      <c r="P168" s="8">
        <f>IF(F168="","",ROUND(F168*IF(N(E168)&gt;4,'Settings'!$B$4,'Settings'!$B$3),2))</f>
        <v/>
      </c>
      <c r="Q168" s="9" t="n"/>
      <c r="R168" s="9" t="n"/>
      <c r="S168">
        <f>IF(N168="","",IF(N168&lt;=0,"PAID",IF(N(J168)&gt;0,"PARTIAL",IF(AND(G168&lt;&gt;"",TODAY()&lt;=G168),"NOT DUE YET","UNPAID"))))</f>
        <v/>
      </c>
      <c r="T168">
        <f>IF(N168="","",IF(IF(AND(N(N168)&gt;0,G168&lt;&gt;"",TODAY()&gt;G168),"PAST DUE; ","")&amp;IF(AND(N(I168)&gt;0,P168&lt;&gt;"",N(I168)&gt;N(P168)),"FEE OVER LIMIT; ","")&amp;IF(AND(N(I168)&gt;0,K168&lt;&gt;"",O168&lt;&gt;"",N(J168)&gt;=N(F168),K168&lt;O168),"FEE TOO EARLY; ","")&amp;IF(AND(N(I168)&gt;0,UPPER(H168)&lt;&gt;"Y"),"FEE NOT IN LEASE; ","")&amp;IF(AND(L168="Cash",UPPER(M168)&lt;&gt;"Y"),"CASH NO RECEIPT; ","")&amp;IF(AND(R168&lt;&gt;"",N(N168)&gt;0,TODAY()&gt;R168),"PROMISE MISSED; ","")&amp;IF(AND(N(N168)&gt;0,O168&lt;&gt;"",TODAY()&gt;=O168,Q168=""),"NO REMINDER; ","")="","",LEFT(IF(AND(N(N168)&gt;0,G168&lt;&gt;"",TODAY()&gt;G168),"PAST DUE; ","")&amp;IF(AND(N(I168)&gt;0,P168&lt;&gt;"",N(I168)&gt;N(P168)),"FEE OVER LIMIT; ","")&amp;IF(AND(N(I168)&gt;0,K168&lt;&gt;"",O168&lt;&gt;"",N(J168)&gt;=N(F168),K168&lt;O168),"FEE TOO EARLY; ","")&amp;IF(AND(N(I168)&gt;0,UPPER(H168)&lt;&gt;"Y"),"FEE NOT IN LEASE; ","")&amp;IF(AND(L168="Cash",UPPER(M168)&lt;&gt;"Y"),"CASH NO RECEIPT; ","")&amp;IF(AND(R168&lt;&gt;"",N(N168)&gt;0,TODAY()&gt;R168),"PROMISE MISSED; ","")&amp;IF(AND(N(N168)&gt;0,O168&lt;&gt;"",TODAY()&gt;=O168,Q168=""),"NO REMINDER; ",""),LEN(IF(AND(N(N168)&gt;0,G168&lt;&gt;"",TODAY()&gt;G168),"PAST DUE; ","")&amp;IF(AND(N(I168)&gt;0,P168&lt;&gt;"",N(I168)&gt;N(P168)),"FEE OVER LIMIT; ","")&amp;IF(AND(N(I168)&gt;0,K168&lt;&gt;"",O168&lt;&gt;"",N(J168)&gt;=N(F168),K168&lt;O168),"FEE TOO EARLY; ","")&amp;IF(AND(N(I168)&gt;0,UPPER(H168)&lt;&gt;"Y"),"FEE NOT IN LEASE; ","")&amp;IF(AND(L168="Cash",UPPER(M168)&lt;&gt;"Y"),"CASH NO RECEIPT; ","")&amp;IF(AND(R168&lt;&gt;"",N(N168)&gt;0,TODAY()&gt;R168),"PROMISE MISSED; ","")&amp;IF(AND(N(N168)&gt;0,O168&lt;&gt;"",TODAY()&gt;=O168,Q168=""),"NO REMINDER; ",""))-2)))</f>
        <v/>
      </c>
    </row>
    <row r="169">
      <c r="A169" s="7" t="n"/>
      <c r="F169" s="8" t="n"/>
      <c r="G169" s="9" t="n"/>
      <c r="I169" s="8" t="n"/>
      <c r="J169" s="8" t="n"/>
      <c r="K169" s="9" t="n"/>
      <c r="N169" s="8">
        <f>IF(OR(C169="",F169=""),"",N(F169)+N(I169)-N(J169))</f>
        <v/>
      </c>
      <c r="O169" s="9">
        <f>IF(G169="","",G169+MAX('Settings'!$B$2,2)+1)</f>
        <v/>
      </c>
      <c r="P169" s="8">
        <f>IF(F169="","",ROUND(F169*IF(N(E169)&gt;4,'Settings'!$B$4,'Settings'!$B$3),2))</f>
        <v/>
      </c>
      <c r="Q169" s="9" t="n"/>
      <c r="R169" s="9" t="n"/>
      <c r="S169">
        <f>IF(N169="","",IF(N169&lt;=0,"PAID",IF(N(J169)&gt;0,"PARTIAL",IF(AND(G169&lt;&gt;"",TODAY()&lt;=G169),"NOT DUE YET","UNPAID"))))</f>
        <v/>
      </c>
      <c r="T169">
        <f>IF(N169="","",IF(IF(AND(N(N169)&gt;0,G169&lt;&gt;"",TODAY()&gt;G169),"PAST DUE; ","")&amp;IF(AND(N(I169)&gt;0,P169&lt;&gt;"",N(I169)&gt;N(P169)),"FEE OVER LIMIT; ","")&amp;IF(AND(N(I169)&gt;0,K169&lt;&gt;"",O169&lt;&gt;"",N(J169)&gt;=N(F169),K169&lt;O169),"FEE TOO EARLY; ","")&amp;IF(AND(N(I169)&gt;0,UPPER(H169)&lt;&gt;"Y"),"FEE NOT IN LEASE; ","")&amp;IF(AND(L169="Cash",UPPER(M169)&lt;&gt;"Y"),"CASH NO RECEIPT; ","")&amp;IF(AND(R169&lt;&gt;"",N(N169)&gt;0,TODAY()&gt;R169),"PROMISE MISSED; ","")&amp;IF(AND(N(N169)&gt;0,O169&lt;&gt;"",TODAY()&gt;=O169,Q169=""),"NO REMINDER; ","")="","",LEFT(IF(AND(N(N169)&gt;0,G169&lt;&gt;"",TODAY()&gt;G169),"PAST DUE; ","")&amp;IF(AND(N(I169)&gt;0,P169&lt;&gt;"",N(I169)&gt;N(P169)),"FEE OVER LIMIT; ","")&amp;IF(AND(N(I169)&gt;0,K169&lt;&gt;"",O169&lt;&gt;"",N(J169)&gt;=N(F169),K169&lt;O169),"FEE TOO EARLY; ","")&amp;IF(AND(N(I169)&gt;0,UPPER(H169)&lt;&gt;"Y"),"FEE NOT IN LEASE; ","")&amp;IF(AND(L169="Cash",UPPER(M169)&lt;&gt;"Y"),"CASH NO RECEIPT; ","")&amp;IF(AND(R169&lt;&gt;"",N(N169)&gt;0,TODAY()&gt;R169),"PROMISE MISSED; ","")&amp;IF(AND(N(N169)&gt;0,O169&lt;&gt;"",TODAY()&gt;=O169,Q169=""),"NO REMINDER; ",""),LEN(IF(AND(N(N169)&gt;0,G169&lt;&gt;"",TODAY()&gt;G169),"PAST DUE; ","")&amp;IF(AND(N(I169)&gt;0,P169&lt;&gt;"",N(I169)&gt;N(P169)),"FEE OVER LIMIT; ","")&amp;IF(AND(N(I169)&gt;0,K169&lt;&gt;"",O169&lt;&gt;"",N(J169)&gt;=N(F169),K169&lt;O169),"FEE TOO EARLY; ","")&amp;IF(AND(N(I169)&gt;0,UPPER(H169)&lt;&gt;"Y"),"FEE NOT IN LEASE; ","")&amp;IF(AND(L169="Cash",UPPER(M169)&lt;&gt;"Y"),"CASH NO RECEIPT; ","")&amp;IF(AND(R169&lt;&gt;"",N(N169)&gt;0,TODAY()&gt;R169),"PROMISE MISSED; ","")&amp;IF(AND(N(N169)&gt;0,O169&lt;&gt;"",TODAY()&gt;=O169,Q169=""),"NO REMINDER; ",""))-2)))</f>
        <v/>
      </c>
    </row>
    <row r="170">
      <c r="A170" s="7" t="n"/>
      <c r="F170" s="8" t="n"/>
      <c r="G170" s="9" t="n"/>
      <c r="I170" s="8" t="n"/>
      <c r="J170" s="8" t="n"/>
      <c r="K170" s="9" t="n"/>
      <c r="N170" s="8">
        <f>IF(OR(C170="",F170=""),"",N(F170)+N(I170)-N(J170))</f>
        <v/>
      </c>
      <c r="O170" s="9">
        <f>IF(G170="","",G170+MAX('Settings'!$B$2,2)+1)</f>
        <v/>
      </c>
      <c r="P170" s="8">
        <f>IF(F170="","",ROUND(F170*IF(N(E170)&gt;4,'Settings'!$B$4,'Settings'!$B$3),2))</f>
        <v/>
      </c>
      <c r="Q170" s="9" t="n"/>
      <c r="R170" s="9" t="n"/>
      <c r="S170">
        <f>IF(N170="","",IF(N170&lt;=0,"PAID",IF(N(J170)&gt;0,"PARTIAL",IF(AND(G170&lt;&gt;"",TODAY()&lt;=G170),"NOT DUE YET","UNPAID"))))</f>
        <v/>
      </c>
      <c r="T170">
        <f>IF(N170="","",IF(IF(AND(N(N170)&gt;0,G170&lt;&gt;"",TODAY()&gt;G170),"PAST DUE; ","")&amp;IF(AND(N(I170)&gt;0,P170&lt;&gt;"",N(I170)&gt;N(P170)),"FEE OVER LIMIT; ","")&amp;IF(AND(N(I170)&gt;0,K170&lt;&gt;"",O170&lt;&gt;"",N(J170)&gt;=N(F170),K170&lt;O170),"FEE TOO EARLY; ","")&amp;IF(AND(N(I170)&gt;0,UPPER(H170)&lt;&gt;"Y"),"FEE NOT IN LEASE; ","")&amp;IF(AND(L170="Cash",UPPER(M170)&lt;&gt;"Y"),"CASH NO RECEIPT; ","")&amp;IF(AND(R170&lt;&gt;"",N(N170)&gt;0,TODAY()&gt;R170),"PROMISE MISSED; ","")&amp;IF(AND(N(N170)&gt;0,O170&lt;&gt;"",TODAY()&gt;=O170,Q170=""),"NO REMINDER; ","")="","",LEFT(IF(AND(N(N170)&gt;0,G170&lt;&gt;"",TODAY()&gt;G170),"PAST DUE; ","")&amp;IF(AND(N(I170)&gt;0,P170&lt;&gt;"",N(I170)&gt;N(P170)),"FEE OVER LIMIT; ","")&amp;IF(AND(N(I170)&gt;0,K170&lt;&gt;"",O170&lt;&gt;"",N(J170)&gt;=N(F170),K170&lt;O170),"FEE TOO EARLY; ","")&amp;IF(AND(N(I170)&gt;0,UPPER(H170)&lt;&gt;"Y"),"FEE NOT IN LEASE; ","")&amp;IF(AND(L170="Cash",UPPER(M170)&lt;&gt;"Y"),"CASH NO RECEIPT; ","")&amp;IF(AND(R170&lt;&gt;"",N(N170)&gt;0,TODAY()&gt;R170),"PROMISE MISSED; ","")&amp;IF(AND(N(N170)&gt;0,O170&lt;&gt;"",TODAY()&gt;=O170,Q170=""),"NO REMINDER; ",""),LEN(IF(AND(N(N170)&gt;0,G170&lt;&gt;"",TODAY()&gt;G170),"PAST DUE; ","")&amp;IF(AND(N(I170)&gt;0,P170&lt;&gt;"",N(I170)&gt;N(P170)),"FEE OVER LIMIT; ","")&amp;IF(AND(N(I170)&gt;0,K170&lt;&gt;"",O170&lt;&gt;"",N(J170)&gt;=N(F170),K170&lt;O170),"FEE TOO EARLY; ","")&amp;IF(AND(N(I170)&gt;0,UPPER(H170)&lt;&gt;"Y"),"FEE NOT IN LEASE; ","")&amp;IF(AND(L170="Cash",UPPER(M170)&lt;&gt;"Y"),"CASH NO RECEIPT; ","")&amp;IF(AND(R170&lt;&gt;"",N(N170)&gt;0,TODAY()&gt;R170),"PROMISE MISSED; ","")&amp;IF(AND(N(N170)&gt;0,O170&lt;&gt;"",TODAY()&gt;=O170,Q170=""),"NO REMINDER; ",""))-2)))</f>
        <v/>
      </c>
    </row>
    <row r="171">
      <c r="A171" s="7" t="n"/>
      <c r="F171" s="8" t="n"/>
      <c r="G171" s="9" t="n"/>
      <c r="I171" s="8" t="n"/>
      <c r="J171" s="8" t="n"/>
      <c r="K171" s="9" t="n"/>
      <c r="N171" s="8">
        <f>IF(OR(C171="",F171=""),"",N(F171)+N(I171)-N(J171))</f>
        <v/>
      </c>
      <c r="O171" s="9">
        <f>IF(G171="","",G171+MAX('Settings'!$B$2,2)+1)</f>
        <v/>
      </c>
      <c r="P171" s="8">
        <f>IF(F171="","",ROUND(F171*IF(N(E171)&gt;4,'Settings'!$B$4,'Settings'!$B$3),2))</f>
        <v/>
      </c>
      <c r="Q171" s="9" t="n"/>
      <c r="R171" s="9" t="n"/>
      <c r="S171">
        <f>IF(N171="","",IF(N171&lt;=0,"PAID",IF(N(J171)&gt;0,"PARTIAL",IF(AND(G171&lt;&gt;"",TODAY()&lt;=G171),"NOT DUE YET","UNPAID"))))</f>
        <v/>
      </c>
      <c r="T171">
        <f>IF(N171="","",IF(IF(AND(N(N171)&gt;0,G171&lt;&gt;"",TODAY()&gt;G171),"PAST DUE; ","")&amp;IF(AND(N(I171)&gt;0,P171&lt;&gt;"",N(I171)&gt;N(P171)),"FEE OVER LIMIT; ","")&amp;IF(AND(N(I171)&gt;0,K171&lt;&gt;"",O171&lt;&gt;"",N(J171)&gt;=N(F171),K171&lt;O171),"FEE TOO EARLY; ","")&amp;IF(AND(N(I171)&gt;0,UPPER(H171)&lt;&gt;"Y"),"FEE NOT IN LEASE; ","")&amp;IF(AND(L171="Cash",UPPER(M171)&lt;&gt;"Y"),"CASH NO RECEIPT; ","")&amp;IF(AND(R171&lt;&gt;"",N(N171)&gt;0,TODAY()&gt;R171),"PROMISE MISSED; ","")&amp;IF(AND(N(N171)&gt;0,O171&lt;&gt;"",TODAY()&gt;=O171,Q171=""),"NO REMINDER; ","")="","",LEFT(IF(AND(N(N171)&gt;0,G171&lt;&gt;"",TODAY()&gt;G171),"PAST DUE; ","")&amp;IF(AND(N(I171)&gt;0,P171&lt;&gt;"",N(I171)&gt;N(P171)),"FEE OVER LIMIT; ","")&amp;IF(AND(N(I171)&gt;0,K171&lt;&gt;"",O171&lt;&gt;"",N(J171)&gt;=N(F171),K171&lt;O171),"FEE TOO EARLY; ","")&amp;IF(AND(N(I171)&gt;0,UPPER(H171)&lt;&gt;"Y"),"FEE NOT IN LEASE; ","")&amp;IF(AND(L171="Cash",UPPER(M171)&lt;&gt;"Y"),"CASH NO RECEIPT; ","")&amp;IF(AND(R171&lt;&gt;"",N(N171)&gt;0,TODAY()&gt;R171),"PROMISE MISSED; ","")&amp;IF(AND(N(N171)&gt;0,O171&lt;&gt;"",TODAY()&gt;=O171,Q171=""),"NO REMINDER; ",""),LEN(IF(AND(N(N171)&gt;0,G171&lt;&gt;"",TODAY()&gt;G171),"PAST DUE; ","")&amp;IF(AND(N(I171)&gt;0,P171&lt;&gt;"",N(I171)&gt;N(P171)),"FEE OVER LIMIT; ","")&amp;IF(AND(N(I171)&gt;0,K171&lt;&gt;"",O171&lt;&gt;"",N(J171)&gt;=N(F171),K171&lt;O171),"FEE TOO EARLY; ","")&amp;IF(AND(N(I171)&gt;0,UPPER(H171)&lt;&gt;"Y"),"FEE NOT IN LEASE; ","")&amp;IF(AND(L171="Cash",UPPER(M171)&lt;&gt;"Y"),"CASH NO RECEIPT; ","")&amp;IF(AND(R171&lt;&gt;"",N(N171)&gt;0,TODAY()&gt;R171),"PROMISE MISSED; ","")&amp;IF(AND(N(N171)&gt;0,O171&lt;&gt;"",TODAY()&gt;=O171,Q171=""),"NO REMINDER; ",""))-2)))</f>
        <v/>
      </c>
    </row>
    <row r="172">
      <c r="A172" s="7" t="n"/>
      <c r="F172" s="8" t="n"/>
      <c r="G172" s="9" t="n"/>
      <c r="I172" s="8" t="n"/>
      <c r="J172" s="8" t="n"/>
      <c r="K172" s="9" t="n"/>
      <c r="N172" s="8">
        <f>IF(OR(C172="",F172=""),"",N(F172)+N(I172)-N(J172))</f>
        <v/>
      </c>
      <c r="O172" s="9">
        <f>IF(G172="","",G172+MAX('Settings'!$B$2,2)+1)</f>
        <v/>
      </c>
      <c r="P172" s="8">
        <f>IF(F172="","",ROUND(F172*IF(N(E172)&gt;4,'Settings'!$B$4,'Settings'!$B$3),2))</f>
        <v/>
      </c>
      <c r="Q172" s="9" t="n"/>
      <c r="R172" s="9" t="n"/>
      <c r="S172">
        <f>IF(N172="","",IF(N172&lt;=0,"PAID",IF(N(J172)&gt;0,"PARTIAL",IF(AND(G172&lt;&gt;"",TODAY()&lt;=G172),"NOT DUE YET","UNPAID"))))</f>
        <v/>
      </c>
      <c r="T172">
        <f>IF(N172="","",IF(IF(AND(N(N172)&gt;0,G172&lt;&gt;"",TODAY()&gt;G172),"PAST DUE; ","")&amp;IF(AND(N(I172)&gt;0,P172&lt;&gt;"",N(I172)&gt;N(P172)),"FEE OVER LIMIT; ","")&amp;IF(AND(N(I172)&gt;0,K172&lt;&gt;"",O172&lt;&gt;"",N(J172)&gt;=N(F172),K172&lt;O172),"FEE TOO EARLY; ","")&amp;IF(AND(N(I172)&gt;0,UPPER(H172)&lt;&gt;"Y"),"FEE NOT IN LEASE; ","")&amp;IF(AND(L172="Cash",UPPER(M172)&lt;&gt;"Y"),"CASH NO RECEIPT; ","")&amp;IF(AND(R172&lt;&gt;"",N(N172)&gt;0,TODAY()&gt;R172),"PROMISE MISSED; ","")&amp;IF(AND(N(N172)&gt;0,O172&lt;&gt;"",TODAY()&gt;=O172,Q172=""),"NO REMINDER; ","")="","",LEFT(IF(AND(N(N172)&gt;0,G172&lt;&gt;"",TODAY()&gt;G172),"PAST DUE; ","")&amp;IF(AND(N(I172)&gt;0,P172&lt;&gt;"",N(I172)&gt;N(P172)),"FEE OVER LIMIT; ","")&amp;IF(AND(N(I172)&gt;0,K172&lt;&gt;"",O172&lt;&gt;"",N(J172)&gt;=N(F172),K172&lt;O172),"FEE TOO EARLY; ","")&amp;IF(AND(N(I172)&gt;0,UPPER(H172)&lt;&gt;"Y"),"FEE NOT IN LEASE; ","")&amp;IF(AND(L172="Cash",UPPER(M172)&lt;&gt;"Y"),"CASH NO RECEIPT; ","")&amp;IF(AND(R172&lt;&gt;"",N(N172)&gt;0,TODAY()&gt;R172),"PROMISE MISSED; ","")&amp;IF(AND(N(N172)&gt;0,O172&lt;&gt;"",TODAY()&gt;=O172,Q172=""),"NO REMINDER; ",""),LEN(IF(AND(N(N172)&gt;0,G172&lt;&gt;"",TODAY()&gt;G172),"PAST DUE; ","")&amp;IF(AND(N(I172)&gt;0,P172&lt;&gt;"",N(I172)&gt;N(P172)),"FEE OVER LIMIT; ","")&amp;IF(AND(N(I172)&gt;0,K172&lt;&gt;"",O172&lt;&gt;"",N(J172)&gt;=N(F172),K172&lt;O172),"FEE TOO EARLY; ","")&amp;IF(AND(N(I172)&gt;0,UPPER(H172)&lt;&gt;"Y"),"FEE NOT IN LEASE; ","")&amp;IF(AND(L172="Cash",UPPER(M172)&lt;&gt;"Y"),"CASH NO RECEIPT; ","")&amp;IF(AND(R172&lt;&gt;"",N(N172)&gt;0,TODAY()&gt;R172),"PROMISE MISSED; ","")&amp;IF(AND(N(N172)&gt;0,O172&lt;&gt;"",TODAY()&gt;=O172,Q172=""),"NO REMINDER; ",""))-2)))</f>
        <v/>
      </c>
    </row>
    <row r="173">
      <c r="A173" s="7" t="n"/>
      <c r="F173" s="8" t="n"/>
      <c r="G173" s="9" t="n"/>
      <c r="I173" s="8" t="n"/>
      <c r="J173" s="8" t="n"/>
      <c r="K173" s="9" t="n"/>
      <c r="N173" s="8">
        <f>IF(OR(C173="",F173=""),"",N(F173)+N(I173)-N(J173))</f>
        <v/>
      </c>
      <c r="O173" s="9">
        <f>IF(G173="","",G173+MAX('Settings'!$B$2,2)+1)</f>
        <v/>
      </c>
      <c r="P173" s="8">
        <f>IF(F173="","",ROUND(F173*IF(N(E173)&gt;4,'Settings'!$B$4,'Settings'!$B$3),2))</f>
        <v/>
      </c>
      <c r="Q173" s="9" t="n"/>
      <c r="R173" s="9" t="n"/>
      <c r="S173">
        <f>IF(N173="","",IF(N173&lt;=0,"PAID",IF(N(J173)&gt;0,"PARTIAL",IF(AND(G173&lt;&gt;"",TODAY()&lt;=G173),"NOT DUE YET","UNPAID"))))</f>
        <v/>
      </c>
      <c r="T173">
        <f>IF(N173="","",IF(IF(AND(N(N173)&gt;0,G173&lt;&gt;"",TODAY()&gt;G173),"PAST DUE; ","")&amp;IF(AND(N(I173)&gt;0,P173&lt;&gt;"",N(I173)&gt;N(P173)),"FEE OVER LIMIT; ","")&amp;IF(AND(N(I173)&gt;0,K173&lt;&gt;"",O173&lt;&gt;"",N(J173)&gt;=N(F173),K173&lt;O173),"FEE TOO EARLY; ","")&amp;IF(AND(N(I173)&gt;0,UPPER(H173)&lt;&gt;"Y"),"FEE NOT IN LEASE; ","")&amp;IF(AND(L173="Cash",UPPER(M173)&lt;&gt;"Y"),"CASH NO RECEIPT; ","")&amp;IF(AND(R173&lt;&gt;"",N(N173)&gt;0,TODAY()&gt;R173),"PROMISE MISSED; ","")&amp;IF(AND(N(N173)&gt;0,O173&lt;&gt;"",TODAY()&gt;=O173,Q173=""),"NO REMINDER; ","")="","",LEFT(IF(AND(N(N173)&gt;0,G173&lt;&gt;"",TODAY()&gt;G173),"PAST DUE; ","")&amp;IF(AND(N(I173)&gt;0,P173&lt;&gt;"",N(I173)&gt;N(P173)),"FEE OVER LIMIT; ","")&amp;IF(AND(N(I173)&gt;0,K173&lt;&gt;"",O173&lt;&gt;"",N(J173)&gt;=N(F173),K173&lt;O173),"FEE TOO EARLY; ","")&amp;IF(AND(N(I173)&gt;0,UPPER(H173)&lt;&gt;"Y"),"FEE NOT IN LEASE; ","")&amp;IF(AND(L173="Cash",UPPER(M173)&lt;&gt;"Y"),"CASH NO RECEIPT; ","")&amp;IF(AND(R173&lt;&gt;"",N(N173)&gt;0,TODAY()&gt;R173),"PROMISE MISSED; ","")&amp;IF(AND(N(N173)&gt;0,O173&lt;&gt;"",TODAY()&gt;=O173,Q173=""),"NO REMINDER; ",""),LEN(IF(AND(N(N173)&gt;0,G173&lt;&gt;"",TODAY()&gt;G173),"PAST DUE; ","")&amp;IF(AND(N(I173)&gt;0,P173&lt;&gt;"",N(I173)&gt;N(P173)),"FEE OVER LIMIT; ","")&amp;IF(AND(N(I173)&gt;0,K173&lt;&gt;"",O173&lt;&gt;"",N(J173)&gt;=N(F173),K173&lt;O173),"FEE TOO EARLY; ","")&amp;IF(AND(N(I173)&gt;0,UPPER(H173)&lt;&gt;"Y"),"FEE NOT IN LEASE; ","")&amp;IF(AND(L173="Cash",UPPER(M173)&lt;&gt;"Y"),"CASH NO RECEIPT; ","")&amp;IF(AND(R173&lt;&gt;"",N(N173)&gt;0,TODAY()&gt;R173),"PROMISE MISSED; ","")&amp;IF(AND(N(N173)&gt;0,O173&lt;&gt;"",TODAY()&gt;=O173,Q173=""),"NO REMINDER; ",""))-2)))</f>
        <v/>
      </c>
    </row>
    <row r="174">
      <c r="A174" s="7" t="n"/>
      <c r="F174" s="8" t="n"/>
      <c r="G174" s="9" t="n"/>
      <c r="I174" s="8" t="n"/>
      <c r="J174" s="8" t="n"/>
      <c r="K174" s="9" t="n"/>
      <c r="N174" s="8">
        <f>IF(OR(C174="",F174=""),"",N(F174)+N(I174)-N(J174))</f>
        <v/>
      </c>
      <c r="O174" s="9">
        <f>IF(G174="","",G174+MAX('Settings'!$B$2,2)+1)</f>
        <v/>
      </c>
      <c r="P174" s="8">
        <f>IF(F174="","",ROUND(F174*IF(N(E174)&gt;4,'Settings'!$B$4,'Settings'!$B$3),2))</f>
        <v/>
      </c>
      <c r="Q174" s="9" t="n"/>
      <c r="R174" s="9" t="n"/>
      <c r="S174">
        <f>IF(N174="","",IF(N174&lt;=0,"PAID",IF(N(J174)&gt;0,"PARTIAL",IF(AND(G174&lt;&gt;"",TODAY()&lt;=G174),"NOT DUE YET","UNPAID"))))</f>
        <v/>
      </c>
      <c r="T174">
        <f>IF(N174="","",IF(IF(AND(N(N174)&gt;0,G174&lt;&gt;"",TODAY()&gt;G174),"PAST DUE; ","")&amp;IF(AND(N(I174)&gt;0,P174&lt;&gt;"",N(I174)&gt;N(P174)),"FEE OVER LIMIT; ","")&amp;IF(AND(N(I174)&gt;0,K174&lt;&gt;"",O174&lt;&gt;"",N(J174)&gt;=N(F174),K174&lt;O174),"FEE TOO EARLY; ","")&amp;IF(AND(N(I174)&gt;0,UPPER(H174)&lt;&gt;"Y"),"FEE NOT IN LEASE; ","")&amp;IF(AND(L174="Cash",UPPER(M174)&lt;&gt;"Y"),"CASH NO RECEIPT; ","")&amp;IF(AND(R174&lt;&gt;"",N(N174)&gt;0,TODAY()&gt;R174),"PROMISE MISSED; ","")&amp;IF(AND(N(N174)&gt;0,O174&lt;&gt;"",TODAY()&gt;=O174,Q174=""),"NO REMINDER; ","")="","",LEFT(IF(AND(N(N174)&gt;0,G174&lt;&gt;"",TODAY()&gt;G174),"PAST DUE; ","")&amp;IF(AND(N(I174)&gt;0,P174&lt;&gt;"",N(I174)&gt;N(P174)),"FEE OVER LIMIT; ","")&amp;IF(AND(N(I174)&gt;0,K174&lt;&gt;"",O174&lt;&gt;"",N(J174)&gt;=N(F174),K174&lt;O174),"FEE TOO EARLY; ","")&amp;IF(AND(N(I174)&gt;0,UPPER(H174)&lt;&gt;"Y"),"FEE NOT IN LEASE; ","")&amp;IF(AND(L174="Cash",UPPER(M174)&lt;&gt;"Y"),"CASH NO RECEIPT; ","")&amp;IF(AND(R174&lt;&gt;"",N(N174)&gt;0,TODAY()&gt;R174),"PROMISE MISSED; ","")&amp;IF(AND(N(N174)&gt;0,O174&lt;&gt;"",TODAY()&gt;=O174,Q174=""),"NO REMINDER; ",""),LEN(IF(AND(N(N174)&gt;0,G174&lt;&gt;"",TODAY()&gt;G174),"PAST DUE; ","")&amp;IF(AND(N(I174)&gt;0,P174&lt;&gt;"",N(I174)&gt;N(P174)),"FEE OVER LIMIT; ","")&amp;IF(AND(N(I174)&gt;0,K174&lt;&gt;"",O174&lt;&gt;"",N(J174)&gt;=N(F174),K174&lt;O174),"FEE TOO EARLY; ","")&amp;IF(AND(N(I174)&gt;0,UPPER(H174)&lt;&gt;"Y"),"FEE NOT IN LEASE; ","")&amp;IF(AND(L174="Cash",UPPER(M174)&lt;&gt;"Y"),"CASH NO RECEIPT; ","")&amp;IF(AND(R174&lt;&gt;"",N(N174)&gt;0,TODAY()&gt;R174),"PROMISE MISSED; ","")&amp;IF(AND(N(N174)&gt;0,O174&lt;&gt;"",TODAY()&gt;=O174,Q174=""),"NO REMINDER; ",""))-2)))</f>
        <v/>
      </c>
    </row>
    <row r="175">
      <c r="A175" s="7" t="n"/>
      <c r="F175" s="8" t="n"/>
      <c r="G175" s="9" t="n"/>
      <c r="I175" s="8" t="n"/>
      <c r="J175" s="8" t="n"/>
      <c r="K175" s="9" t="n"/>
      <c r="N175" s="8">
        <f>IF(OR(C175="",F175=""),"",N(F175)+N(I175)-N(J175))</f>
        <v/>
      </c>
      <c r="O175" s="9">
        <f>IF(G175="","",G175+MAX('Settings'!$B$2,2)+1)</f>
        <v/>
      </c>
      <c r="P175" s="8">
        <f>IF(F175="","",ROUND(F175*IF(N(E175)&gt;4,'Settings'!$B$4,'Settings'!$B$3),2))</f>
        <v/>
      </c>
      <c r="Q175" s="9" t="n"/>
      <c r="R175" s="9" t="n"/>
      <c r="S175">
        <f>IF(N175="","",IF(N175&lt;=0,"PAID",IF(N(J175)&gt;0,"PARTIAL",IF(AND(G175&lt;&gt;"",TODAY()&lt;=G175),"NOT DUE YET","UNPAID"))))</f>
        <v/>
      </c>
      <c r="T175">
        <f>IF(N175="","",IF(IF(AND(N(N175)&gt;0,G175&lt;&gt;"",TODAY()&gt;G175),"PAST DUE; ","")&amp;IF(AND(N(I175)&gt;0,P175&lt;&gt;"",N(I175)&gt;N(P175)),"FEE OVER LIMIT; ","")&amp;IF(AND(N(I175)&gt;0,K175&lt;&gt;"",O175&lt;&gt;"",N(J175)&gt;=N(F175),K175&lt;O175),"FEE TOO EARLY; ","")&amp;IF(AND(N(I175)&gt;0,UPPER(H175)&lt;&gt;"Y"),"FEE NOT IN LEASE; ","")&amp;IF(AND(L175="Cash",UPPER(M175)&lt;&gt;"Y"),"CASH NO RECEIPT; ","")&amp;IF(AND(R175&lt;&gt;"",N(N175)&gt;0,TODAY()&gt;R175),"PROMISE MISSED; ","")&amp;IF(AND(N(N175)&gt;0,O175&lt;&gt;"",TODAY()&gt;=O175,Q175=""),"NO REMINDER; ","")="","",LEFT(IF(AND(N(N175)&gt;0,G175&lt;&gt;"",TODAY()&gt;G175),"PAST DUE; ","")&amp;IF(AND(N(I175)&gt;0,P175&lt;&gt;"",N(I175)&gt;N(P175)),"FEE OVER LIMIT; ","")&amp;IF(AND(N(I175)&gt;0,K175&lt;&gt;"",O175&lt;&gt;"",N(J175)&gt;=N(F175),K175&lt;O175),"FEE TOO EARLY; ","")&amp;IF(AND(N(I175)&gt;0,UPPER(H175)&lt;&gt;"Y"),"FEE NOT IN LEASE; ","")&amp;IF(AND(L175="Cash",UPPER(M175)&lt;&gt;"Y"),"CASH NO RECEIPT; ","")&amp;IF(AND(R175&lt;&gt;"",N(N175)&gt;0,TODAY()&gt;R175),"PROMISE MISSED; ","")&amp;IF(AND(N(N175)&gt;0,O175&lt;&gt;"",TODAY()&gt;=O175,Q175=""),"NO REMINDER; ",""),LEN(IF(AND(N(N175)&gt;0,G175&lt;&gt;"",TODAY()&gt;G175),"PAST DUE; ","")&amp;IF(AND(N(I175)&gt;0,P175&lt;&gt;"",N(I175)&gt;N(P175)),"FEE OVER LIMIT; ","")&amp;IF(AND(N(I175)&gt;0,K175&lt;&gt;"",O175&lt;&gt;"",N(J175)&gt;=N(F175),K175&lt;O175),"FEE TOO EARLY; ","")&amp;IF(AND(N(I175)&gt;0,UPPER(H175)&lt;&gt;"Y"),"FEE NOT IN LEASE; ","")&amp;IF(AND(L175="Cash",UPPER(M175)&lt;&gt;"Y"),"CASH NO RECEIPT; ","")&amp;IF(AND(R175&lt;&gt;"",N(N175)&gt;0,TODAY()&gt;R175),"PROMISE MISSED; ","")&amp;IF(AND(N(N175)&gt;0,O175&lt;&gt;"",TODAY()&gt;=O175,Q175=""),"NO REMINDER; ",""))-2)))</f>
        <v/>
      </c>
    </row>
    <row r="176">
      <c r="A176" s="7" t="n"/>
      <c r="F176" s="8" t="n"/>
      <c r="G176" s="9" t="n"/>
      <c r="I176" s="8" t="n"/>
      <c r="J176" s="8" t="n"/>
      <c r="K176" s="9" t="n"/>
      <c r="N176" s="8">
        <f>IF(OR(C176="",F176=""),"",N(F176)+N(I176)-N(J176))</f>
        <v/>
      </c>
      <c r="O176" s="9">
        <f>IF(G176="","",G176+MAX('Settings'!$B$2,2)+1)</f>
        <v/>
      </c>
      <c r="P176" s="8">
        <f>IF(F176="","",ROUND(F176*IF(N(E176)&gt;4,'Settings'!$B$4,'Settings'!$B$3),2))</f>
        <v/>
      </c>
      <c r="Q176" s="9" t="n"/>
      <c r="R176" s="9" t="n"/>
      <c r="S176">
        <f>IF(N176="","",IF(N176&lt;=0,"PAID",IF(N(J176)&gt;0,"PARTIAL",IF(AND(G176&lt;&gt;"",TODAY()&lt;=G176),"NOT DUE YET","UNPAID"))))</f>
        <v/>
      </c>
      <c r="T176">
        <f>IF(N176="","",IF(IF(AND(N(N176)&gt;0,G176&lt;&gt;"",TODAY()&gt;G176),"PAST DUE; ","")&amp;IF(AND(N(I176)&gt;0,P176&lt;&gt;"",N(I176)&gt;N(P176)),"FEE OVER LIMIT; ","")&amp;IF(AND(N(I176)&gt;0,K176&lt;&gt;"",O176&lt;&gt;"",N(J176)&gt;=N(F176),K176&lt;O176),"FEE TOO EARLY; ","")&amp;IF(AND(N(I176)&gt;0,UPPER(H176)&lt;&gt;"Y"),"FEE NOT IN LEASE; ","")&amp;IF(AND(L176="Cash",UPPER(M176)&lt;&gt;"Y"),"CASH NO RECEIPT; ","")&amp;IF(AND(R176&lt;&gt;"",N(N176)&gt;0,TODAY()&gt;R176),"PROMISE MISSED; ","")&amp;IF(AND(N(N176)&gt;0,O176&lt;&gt;"",TODAY()&gt;=O176,Q176=""),"NO REMINDER; ","")="","",LEFT(IF(AND(N(N176)&gt;0,G176&lt;&gt;"",TODAY()&gt;G176),"PAST DUE; ","")&amp;IF(AND(N(I176)&gt;0,P176&lt;&gt;"",N(I176)&gt;N(P176)),"FEE OVER LIMIT; ","")&amp;IF(AND(N(I176)&gt;0,K176&lt;&gt;"",O176&lt;&gt;"",N(J176)&gt;=N(F176),K176&lt;O176),"FEE TOO EARLY; ","")&amp;IF(AND(N(I176)&gt;0,UPPER(H176)&lt;&gt;"Y"),"FEE NOT IN LEASE; ","")&amp;IF(AND(L176="Cash",UPPER(M176)&lt;&gt;"Y"),"CASH NO RECEIPT; ","")&amp;IF(AND(R176&lt;&gt;"",N(N176)&gt;0,TODAY()&gt;R176),"PROMISE MISSED; ","")&amp;IF(AND(N(N176)&gt;0,O176&lt;&gt;"",TODAY()&gt;=O176,Q176=""),"NO REMINDER; ",""),LEN(IF(AND(N(N176)&gt;0,G176&lt;&gt;"",TODAY()&gt;G176),"PAST DUE; ","")&amp;IF(AND(N(I176)&gt;0,P176&lt;&gt;"",N(I176)&gt;N(P176)),"FEE OVER LIMIT; ","")&amp;IF(AND(N(I176)&gt;0,K176&lt;&gt;"",O176&lt;&gt;"",N(J176)&gt;=N(F176),K176&lt;O176),"FEE TOO EARLY; ","")&amp;IF(AND(N(I176)&gt;0,UPPER(H176)&lt;&gt;"Y"),"FEE NOT IN LEASE; ","")&amp;IF(AND(L176="Cash",UPPER(M176)&lt;&gt;"Y"),"CASH NO RECEIPT; ","")&amp;IF(AND(R176&lt;&gt;"",N(N176)&gt;0,TODAY()&gt;R176),"PROMISE MISSED; ","")&amp;IF(AND(N(N176)&gt;0,O176&lt;&gt;"",TODAY()&gt;=O176,Q176=""),"NO REMINDER; ",""))-2)))</f>
        <v/>
      </c>
    </row>
    <row r="177">
      <c r="A177" s="7" t="n"/>
      <c r="F177" s="8" t="n"/>
      <c r="G177" s="9" t="n"/>
      <c r="I177" s="8" t="n"/>
      <c r="J177" s="8" t="n"/>
      <c r="K177" s="9" t="n"/>
      <c r="N177" s="8">
        <f>IF(OR(C177="",F177=""),"",N(F177)+N(I177)-N(J177))</f>
        <v/>
      </c>
      <c r="O177" s="9">
        <f>IF(G177="","",G177+MAX('Settings'!$B$2,2)+1)</f>
        <v/>
      </c>
      <c r="P177" s="8">
        <f>IF(F177="","",ROUND(F177*IF(N(E177)&gt;4,'Settings'!$B$4,'Settings'!$B$3),2))</f>
        <v/>
      </c>
      <c r="Q177" s="9" t="n"/>
      <c r="R177" s="9" t="n"/>
      <c r="S177">
        <f>IF(N177="","",IF(N177&lt;=0,"PAID",IF(N(J177)&gt;0,"PARTIAL",IF(AND(G177&lt;&gt;"",TODAY()&lt;=G177),"NOT DUE YET","UNPAID"))))</f>
        <v/>
      </c>
      <c r="T177">
        <f>IF(N177="","",IF(IF(AND(N(N177)&gt;0,G177&lt;&gt;"",TODAY()&gt;G177),"PAST DUE; ","")&amp;IF(AND(N(I177)&gt;0,P177&lt;&gt;"",N(I177)&gt;N(P177)),"FEE OVER LIMIT; ","")&amp;IF(AND(N(I177)&gt;0,K177&lt;&gt;"",O177&lt;&gt;"",N(J177)&gt;=N(F177),K177&lt;O177),"FEE TOO EARLY; ","")&amp;IF(AND(N(I177)&gt;0,UPPER(H177)&lt;&gt;"Y"),"FEE NOT IN LEASE; ","")&amp;IF(AND(L177="Cash",UPPER(M177)&lt;&gt;"Y"),"CASH NO RECEIPT; ","")&amp;IF(AND(R177&lt;&gt;"",N(N177)&gt;0,TODAY()&gt;R177),"PROMISE MISSED; ","")&amp;IF(AND(N(N177)&gt;0,O177&lt;&gt;"",TODAY()&gt;=O177,Q177=""),"NO REMINDER; ","")="","",LEFT(IF(AND(N(N177)&gt;0,G177&lt;&gt;"",TODAY()&gt;G177),"PAST DUE; ","")&amp;IF(AND(N(I177)&gt;0,P177&lt;&gt;"",N(I177)&gt;N(P177)),"FEE OVER LIMIT; ","")&amp;IF(AND(N(I177)&gt;0,K177&lt;&gt;"",O177&lt;&gt;"",N(J177)&gt;=N(F177),K177&lt;O177),"FEE TOO EARLY; ","")&amp;IF(AND(N(I177)&gt;0,UPPER(H177)&lt;&gt;"Y"),"FEE NOT IN LEASE; ","")&amp;IF(AND(L177="Cash",UPPER(M177)&lt;&gt;"Y"),"CASH NO RECEIPT; ","")&amp;IF(AND(R177&lt;&gt;"",N(N177)&gt;0,TODAY()&gt;R177),"PROMISE MISSED; ","")&amp;IF(AND(N(N177)&gt;0,O177&lt;&gt;"",TODAY()&gt;=O177,Q177=""),"NO REMINDER; ",""),LEN(IF(AND(N(N177)&gt;0,G177&lt;&gt;"",TODAY()&gt;G177),"PAST DUE; ","")&amp;IF(AND(N(I177)&gt;0,P177&lt;&gt;"",N(I177)&gt;N(P177)),"FEE OVER LIMIT; ","")&amp;IF(AND(N(I177)&gt;0,K177&lt;&gt;"",O177&lt;&gt;"",N(J177)&gt;=N(F177),K177&lt;O177),"FEE TOO EARLY; ","")&amp;IF(AND(N(I177)&gt;0,UPPER(H177)&lt;&gt;"Y"),"FEE NOT IN LEASE; ","")&amp;IF(AND(L177="Cash",UPPER(M177)&lt;&gt;"Y"),"CASH NO RECEIPT; ","")&amp;IF(AND(R177&lt;&gt;"",N(N177)&gt;0,TODAY()&gt;R177),"PROMISE MISSED; ","")&amp;IF(AND(N(N177)&gt;0,O177&lt;&gt;"",TODAY()&gt;=O177,Q177=""),"NO REMINDER; ",""))-2)))</f>
        <v/>
      </c>
    </row>
    <row r="178">
      <c r="A178" s="7" t="n"/>
      <c r="F178" s="8" t="n"/>
      <c r="G178" s="9" t="n"/>
      <c r="I178" s="8" t="n"/>
      <c r="J178" s="8" t="n"/>
      <c r="K178" s="9" t="n"/>
      <c r="N178" s="8">
        <f>IF(OR(C178="",F178=""),"",N(F178)+N(I178)-N(J178))</f>
        <v/>
      </c>
      <c r="O178" s="9">
        <f>IF(G178="","",G178+MAX('Settings'!$B$2,2)+1)</f>
        <v/>
      </c>
      <c r="P178" s="8">
        <f>IF(F178="","",ROUND(F178*IF(N(E178)&gt;4,'Settings'!$B$4,'Settings'!$B$3),2))</f>
        <v/>
      </c>
      <c r="Q178" s="9" t="n"/>
      <c r="R178" s="9" t="n"/>
      <c r="S178">
        <f>IF(N178="","",IF(N178&lt;=0,"PAID",IF(N(J178)&gt;0,"PARTIAL",IF(AND(G178&lt;&gt;"",TODAY()&lt;=G178),"NOT DUE YET","UNPAID"))))</f>
        <v/>
      </c>
      <c r="T178">
        <f>IF(N178="","",IF(IF(AND(N(N178)&gt;0,G178&lt;&gt;"",TODAY()&gt;G178),"PAST DUE; ","")&amp;IF(AND(N(I178)&gt;0,P178&lt;&gt;"",N(I178)&gt;N(P178)),"FEE OVER LIMIT; ","")&amp;IF(AND(N(I178)&gt;0,K178&lt;&gt;"",O178&lt;&gt;"",N(J178)&gt;=N(F178),K178&lt;O178),"FEE TOO EARLY; ","")&amp;IF(AND(N(I178)&gt;0,UPPER(H178)&lt;&gt;"Y"),"FEE NOT IN LEASE; ","")&amp;IF(AND(L178="Cash",UPPER(M178)&lt;&gt;"Y"),"CASH NO RECEIPT; ","")&amp;IF(AND(R178&lt;&gt;"",N(N178)&gt;0,TODAY()&gt;R178),"PROMISE MISSED; ","")&amp;IF(AND(N(N178)&gt;0,O178&lt;&gt;"",TODAY()&gt;=O178,Q178=""),"NO REMINDER; ","")="","",LEFT(IF(AND(N(N178)&gt;0,G178&lt;&gt;"",TODAY()&gt;G178),"PAST DUE; ","")&amp;IF(AND(N(I178)&gt;0,P178&lt;&gt;"",N(I178)&gt;N(P178)),"FEE OVER LIMIT; ","")&amp;IF(AND(N(I178)&gt;0,K178&lt;&gt;"",O178&lt;&gt;"",N(J178)&gt;=N(F178),K178&lt;O178),"FEE TOO EARLY; ","")&amp;IF(AND(N(I178)&gt;0,UPPER(H178)&lt;&gt;"Y"),"FEE NOT IN LEASE; ","")&amp;IF(AND(L178="Cash",UPPER(M178)&lt;&gt;"Y"),"CASH NO RECEIPT; ","")&amp;IF(AND(R178&lt;&gt;"",N(N178)&gt;0,TODAY()&gt;R178),"PROMISE MISSED; ","")&amp;IF(AND(N(N178)&gt;0,O178&lt;&gt;"",TODAY()&gt;=O178,Q178=""),"NO REMINDER; ",""),LEN(IF(AND(N(N178)&gt;0,G178&lt;&gt;"",TODAY()&gt;G178),"PAST DUE; ","")&amp;IF(AND(N(I178)&gt;0,P178&lt;&gt;"",N(I178)&gt;N(P178)),"FEE OVER LIMIT; ","")&amp;IF(AND(N(I178)&gt;0,K178&lt;&gt;"",O178&lt;&gt;"",N(J178)&gt;=N(F178),K178&lt;O178),"FEE TOO EARLY; ","")&amp;IF(AND(N(I178)&gt;0,UPPER(H178)&lt;&gt;"Y"),"FEE NOT IN LEASE; ","")&amp;IF(AND(L178="Cash",UPPER(M178)&lt;&gt;"Y"),"CASH NO RECEIPT; ","")&amp;IF(AND(R178&lt;&gt;"",N(N178)&gt;0,TODAY()&gt;R178),"PROMISE MISSED; ","")&amp;IF(AND(N(N178)&gt;0,O178&lt;&gt;"",TODAY()&gt;=O178,Q178=""),"NO REMINDER; ",""))-2)))</f>
        <v/>
      </c>
    </row>
    <row r="179">
      <c r="A179" s="7" t="n"/>
      <c r="F179" s="8" t="n"/>
      <c r="G179" s="9" t="n"/>
      <c r="I179" s="8" t="n"/>
      <c r="J179" s="8" t="n"/>
      <c r="K179" s="9" t="n"/>
      <c r="N179" s="8">
        <f>IF(OR(C179="",F179=""),"",N(F179)+N(I179)-N(J179))</f>
        <v/>
      </c>
      <c r="O179" s="9">
        <f>IF(G179="","",G179+MAX('Settings'!$B$2,2)+1)</f>
        <v/>
      </c>
      <c r="P179" s="8">
        <f>IF(F179="","",ROUND(F179*IF(N(E179)&gt;4,'Settings'!$B$4,'Settings'!$B$3),2))</f>
        <v/>
      </c>
      <c r="Q179" s="9" t="n"/>
      <c r="R179" s="9" t="n"/>
      <c r="S179">
        <f>IF(N179="","",IF(N179&lt;=0,"PAID",IF(N(J179)&gt;0,"PARTIAL",IF(AND(G179&lt;&gt;"",TODAY()&lt;=G179),"NOT DUE YET","UNPAID"))))</f>
        <v/>
      </c>
      <c r="T179">
        <f>IF(N179="","",IF(IF(AND(N(N179)&gt;0,G179&lt;&gt;"",TODAY()&gt;G179),"PAST DUE; ","")&amp;IF(AND(N(I179)&gt;0,P179&lt;&gt;"",N(I179)&gt;N(P179)),"FEE OVER LIMIT; ","")&amp;IF(AND(N(I179)&gt;0,K179&lt;&gt;"",O179&lt;&gt;"",N(J179)&gt;=N(F179),K179&lt;O179),"FEE TOO EARLY; ","")&amp;IF(AND(N(I179)&gt;0,UPPER(H179)&lt;&gt;"Y"),"FEE NOT IN LEASE; ","")&amp;IF(AND(L179="Cash",UPPER(M179)&lt;&gt;"Y"),"CASH NO RECEIPT; ","")&amp;IF(AND(R179&lt;&gt;"",N(N179)&gt;0,TODAY()&gt;R179),"PROMISE MISSED; ","")&amp;IF(AND(N(N179)&gt;0,O179&lt;&gt;"",TODAY()&gt;=O179,Q179=""),"NO REMINDER; ","")="","",LEFT(IF(AND(N(N179)&gt;0,G179&lt;&gt;"",TODAY()&gt;G179),"PAST DUE; ","")&amp;IF(AND(N(I179)&gt;0,P179&lt;&gt;"",N(I179)&gt;N(P179)),"FEE OVER LIMIT; ","")&amp;IF(AND(N(I179)&gt;0,K179&lt;&gt;"",O179&lt;&gt;"",N(J179)&gt;=N(F179),K179&lt;O179),"FEE TOO EARLY; ","")&amp;IF(AND(N(I179)&gt;0,UPPER(H179)&lt;&gt;"Y"),"FEE NOT IN LEASE; ","")&amp;IF(AND(L179="Cash",UPPER(M179)&lt;&gt;"Y"),"CASH NO RECEIPT; ","")&amp;IF(AND(R179&lt;&gt;"",N(N179)&gt;0,TODAY()&gt;R179),"PROMISE MISSED; ","")&amp;IF(AND(N(N179)&gt;0,O179&lt;&gt;"",TODAY()&gt;=O179,Q179=""),"NO REMINDER; ",""),LEN(IF(AND(N(N179)&gt;0,G179&lt;&gt;"",TODAY()&gt;G179),"PAST DUE; ","")&amp;IF(AND(N(I179)&gt;0,P179&lt;&gt;"",N(I179)&gt;N(P179)),"FEE OVER LIMIT; ","")&amp;IF(AND(N(I179)&gt;0,K179&lt;&gt;"",O179&lt;&gt;"",N(J179)&gt;=N(F179),K179&lt;O179),"FEE TOO EARLY; ","")&amp;IF(AND(N(I179)&gt;0,UPPER(H179)&lt;&gt;"Y"),"FEE NOT IN LEASE; ","")&amp;IF(AND(L179="Cash",UPPER(M179)&lt;&gt;"Y"),"CASH NO RECEIPT; ","")&amp;IF(AND(R179&lt;&gt;"",N(N179)&gt;0,TODAY()&gt;R179),"PROMISE MISSED; ","")&amp;IF(AND(N(N179)&gt;0,O179&lt;&gt;"",TODAY()&gt;=O179,Q179=""),"NO REMINDER; ",""))-2)))</f>
        <v/>
      </c>
    </row>
    <row r="180">
      <c r="A180" s="7" t="n"/>
      <c r="F180" s="8" t="n"/>
      <c r="G180" s="9" t="n"/>
      <c r="I180" s="8" t="n"/>
      <c r="J180" s="8" t="n"/>
      <c r="K180" s="9" t="n"/>
      <c r="N180" s="8">
        <f>IF(OR(C180="",F180=""),"",N(F180)+N(I180)-N(J180))</f>
        <v/>
      </c>
      <c r="O180" s="9">
        <f>IF(G180="","",G180+MAX('Settings'!$B$2,2)+1)</f>
        <v/>
      </c>
      <c r="P180" s="8">
        <f>IF(F180="","",ROUND(F180*IF(N(E180)&gt;4,'Settings'!$B$4,'Settings'!$B$3),2))</f>
        <v/>
      </c>
      <c r="Q180" s="9" t="n"/>
      <c r="R180" s="9" t="n"/>
      <c r="S180">
        <f>IF(N180="","",IF(N180&lt;=0,"PAID",IF(N(J180)&gt;0,"PARTIAL",IF(AND(G180&lt;&gt;"",TODAY()&lt;=G180),"NOT DUE YET","UNPAID"))))</f>
        <v/>
      </c>
      <c r="T180">
        <f>IF(N180="","",IF(IF(AND(N(N180)&gt;0,G180&lt;&gt;"",TODAY()&gt;G180),"PAST DUE; ","")&amp;IF(AND(N(I180)&gt;0,P180&lt;&gt;"",N(I180)&gt;N(P180)),"FEE OVER LIMIT; ","")&amp;IF(AND(N(I180)&gt;0,K180&lt;&gt;"",O180&lt;&gt;"",N(J180)&gt;=N(F180),K180&lt;O180),"FEE TOO EARLY; ","")&amp;IF(AND(N(I180)&gt;0,UPPER(H180)&lt;&gt;"Y"),"FEE NOT IN LEASE; ","")&amp;IF(AND(L180="Cash",UPPER(M180)&lt;&gt;"Y"),"CASH NO RECEIPT; ","")&amp;IF(AND(R180&lt;&gt;"",N(N180)&gt;0,TODAY()&gt;R180),"PROMISE MISSED; ","")&amp;IF(AND(N(N180)&gt;0,O180&lt;&gt;"",TODAY()&gt;=O180,Q180=""),"NO REMINDER; ","")="","",LEFT(IF(AND(N(N180)&gt;0,G180&lt;&gt;"",TODAY()&gt;G180),"PAST DUE; ","")&amp;IF(AND(N(I180)&gt;0,P180&lt;&gt;"",N(I180)&gt;N(P180)),"FEE OVER LIMIT; ","")&amp;IF(AND(N(I180)&gt;0,K180&lt;&gt;"",O180&lt;&gt;"",N(J180)&gt;=N(F180),K180&lt;O180),"FEE TOO EARLY; ","")&amp;IF(AND(N(I180)&gt;0,UPPER(H180)&lt;&gt;"Y"),"FEE NOT IN LEASE; ","")&amp;IF(AND(L180="Cash",UPPER(M180)&lt;&gt;"Y"),"CASH NO RECEIPT; ","")&amp;IF(AND(R180&lt;&gt;"",N(N180)&gt;0,TODAY()&gt;R180),"PROMISE MISSED; ","")&amp;IF(AND(N(N180)&gt;0,O180&lt;&gt;"",TODAY()&gt;=O180,Q180=""),"NO REMINDER; ",""),LEN(IF(AND(N(N180)&gt;0,G180&lt;&gt;"",TODAY()&gt;G180),"PAST DUE; ","")&amp;IF(AND(N(I180)&gt;0,P180&lt;&gt;"",N(I180)&gt;N(P180)),"FEE OVER LIMIT; ","")&amp;IF(AND(N(I180)&gt;0,K180&lt;&gt;"",O180&lt;&gt;"",N(J180)&gt;=N(F180),K180&lt;O180),"FEE TOO EARLY; ","")&amp;IF(AND(N(I180)&gt;0,UPPER(H180)&lt;&gt;"Y"),"FEE NOT IN LEASE; ","")&amp;IF(AND(L180="Cash",UPPER(M180)&lt;&gt;"Y"),"CASH NO RECEIPT; ","")&amp;IF(AND(R180&lt;&gt;"",N(N180)&gt;0,TODAY()&gt;R180),"PROMISE MISSED; ","")&amp;IF(AND(N(N180)&gt;0,O180&lt;&gt;"",TODAY()&gt;=O180,Q180=""),"NO REMINDER; ",""))-2)))</f>
        <v/>
      </c>
    </row>
    <row r="181">
      <c r="A181" s="7" t="n"/>
      <c r="F181" s="8" t="n"/>
      <c r="G181" s="9" t="n"/>
      <c r="I181" s="8" t="n"/>
      <c r="J181" s="8" t="n"/>
      <c r="K181" s="9" t="n"/>
      <c r="N181" s="8">
        <f>IF(OR(C181="",F181=""),"",N(F181)+N(I181)-N(J181))</f>
        <v/>
      </c>
      <c r="O181" s="9">
        <f>IF(G181="","",G181+MAX('Settings'!$B$2,2)+1)</f>
        <v/>
      </c>
      <c r="P181" s="8">
        <f>IF(F181="","",ROUND(F181*IF(N(E181)&gt;4,'Settings'!$B$4,'Settings'!$B$3),2))</f>
        <v/>
      </c>
      <c r="Q181" s="9" t="n"/>
      <c r="R181" s="9" t="n"/>
      <c r="S181">
        <f>IF(N181="","",IF(N181&lt;=0,"PAID",IF(N(J181)&gt;0,"PARTIAL",IF(AND(G181&lt;&gt;"",TODAY()&lt;=G181),"NOT DUE YET","UNPAID"))))</f>
        <v/>
      </c>
      <c r="T181">
        <f>IF(N181="","",IF(IF(AND(N(N181)&gt;0,G181&lt;&gt;"",TODAY()&gt;G181),"PAST DUE; ","")&amp;IF(AND(N(I181)&gt;0,P181&lt;&gt;"",N(I181)&gt;N(P181)),"FEE OVER LIMIT; ","")&amp;IF(AND(N(I181)&gt;0,K181&lt;&gt;"",O181&lt;&gt;"",N(J181)&gt;=N(F181),K181&lt;O181),"FEE TOO EARLY; ","")&amp;IF(AND(N(I181)&gt;0,UPPER(H181)&lt;&gt;"Y"),"FEE NOT IN LEASE; ","")&amp;IF(AND(L181="Cash",UPPER(M181)&lt;&gt;"Y"),"CASH NO RECEIPT; ","")&amp;IF(AND(R181&lt;&gt;"",N(N181)&gt;0,TODAY()&gt;R181),"PROMISE MISSED; ","")&amp;IF(AND(N(N181)&gt;0,O181&lt;&gt;"",TODAY()&gt;=O181,Q181=""),"NO REMINDER; ","")="","",LEFT(IF(AND(N(N181)&gt;0,G181&lt;&gt;"",TODAY()&gt;G181),"PAST DUE; ","")&amp;IF(AND(N(I181)&gt;0,P181&lt;&gt;"",N(I181)&gt;N(P181)),"FEE OVER LIMIT; ","")&amp;IF(AND(N(I181)&gt;0,K181&lt;&gt;"",O181&lt;&gt;"",N(J181)&gt;=N(F181),K181&lt;O181),"FEE TOO EARLY; ","")&amp;IF(AND(N(I181)&gt;0,UPPER(H181)&lt;&gt;"Y"),"FEE NOT IN LEASE; ","")&amp;IF(AND(L181="Cash",UPPER(M181)&lt;&gt;"Y"),"CASH NO RECEIPT; ","")&amp;IF(AND(R181&lt;&gt;"",N(N181)&gt;0,TODAY()&gt;R181),"PROMISE MISSED; ","")&amp;IF(AND(N(N181)&gt;0,O181&lt;&gt;"",TODAY()&gt;=O181,Q181=""),"NO REMINDER; ",""),LEN(IF(AND(N(N181)&gt;0,G181&lt;&gt;"",TODAY()&gt;G181),"PAST DUE; ","")&amp;IF(AND(N(I181)&gt;0,P181&lt;&gt;"",N(I181)&gt;N(P181)),"FEE OVER LIMIT; ","")&amp;IF(AND(N(I181)&gt;0,K181&lt;&gt;"",O181&lt;&gt;"",N(J181)&gt;=N(F181),K181&lt;O181),"FEE TOO EARLY; ","")&amp;IF(AND(N(I181)&gt;0,UPPER(H181)&lt;&gt;"Y"),"FEE NOT IN LEASE; ","")&amp;IF(AND(L181="Cash",UPPER(M181)&lt;&gt;"Y"),"CASH NO RECEIPT; ","")&amp;IF(AND(R181&lt;&gt;"",N(N181)&gt;0,TODAY()&gt;R181),"PROMISE MISSED; ","")&amp;IF(AND(N(N181)&gt;0,O181&lt;&gt;"",TODAY()&gt;=O181,Q181=""),"NO REMINDER; ",""))-2)))</f>
        <v/>
      </c>
    </row>
    <row r="182">
      <c r="A182" s="7" t="n"/>
      <c r="F182" s="8" t="n"/>
      <c r="G182" s="9" t="n"/>
      <c r="I182" s="8" t="n"/>
      <c r="J182" s="8" t="n"/>
      <c r="K182" s="9" t="n"/>
      <c r="N182" s="8">
        <f>IF(OR(C182="",F182=""),"",N(F182)+N(I182)-N(J182))</f>
        <v/>
      </c>
      <c r="O182" s="9">
        <f>IF(G182="","",G182+MAX('Settings'!$B$2,2)+1)</f>
        <v/>
      </c>
      <c r="P182" s="8">
        <f>IF(F182="","",ROUND(F182*IF(N(E182)&gt;4,'Settings'!$B$4,'Settings'!$B$3),2))</f>
        <v/>
      </c>
      <c r="Q182" s="9" t="n"/>
      <c r="R182" s="9" t="n"/>
      <c r="S182">
        <f>IF(N182="","",IF(N182&lt;=0,"PAID",IF(N(J182)&gt;0,"PARTIAL",IF(AND(G182&lt;&gt;"",TODAY()&lt;=G182),"NOT DUE YET","UNPAID"))))</f>
        <v/>
      </c>
      <c r="T182">
        <f>IF(N182="","",IF(IF(AND(N(N182)&gt;0,G182&lt;&gt;"",TODAY()&gt;G182),"PAST DUE; ","")&amp;IF(AND(N(I182)&gt;0,P182&lt;&gt;"",N(I182)&gt;N(P182)),"FEE OVER LIMIT; ","")&amp;IF(AND(N(I182)&gt;0,K182&lt;&gt;"",O182&lt;&gt;"",N(J182)&gt;=N(F182),K182&lt;O182),"FEE TOO EARLY; ","")&amp;IF(AND(N(I182)&gt;0,UPPER(H182)&lt;&gt;"Y"),"FEE NOT IN LEASE; ","")&amp;IF(AND(L182="Cash",UPPER(M182)&lt;&gt;"Y"),"CASH NO RECEIPT; ","")&amp;IF(AND(R182&lt;&gt;"",N(N182)&gt;0,TODAY()&gt;R182),"PROMISE MISSED; ","")&amp;IF(AND(N(N182)&gt;0,O182&lt;&gt;"",TODAY()&gt;=O182,Q182=""),"NO REMINDER; ","")="","",LEFT(IF(AND(N(N182)&gt;0,G182&lt;&gt;"",TODAY()&gt;G182),"PAST DUE; ","")&amp;IF(AND(N(I182)&gt;0,P182&lt;&gt;"",N(I182)&gt;N(P182)),"FEE OVER LIMIT; ","")&amp;IF(AND(N(I182)&gt;0,K182&lt;&gt;"",O182&lt;&gt;"",N(J182)&gt;=N(F182),K182&lt;O182),"FEE TOO EARLY; ","")&amp;IF(AND(N(I182)&gt;0,UPPER(H182)&lt;&gt;"Y"),"FEE NOT IN LEASE; ","")&amp;IF(AND(L182="Cash",UPPER(M182)&lt;&gt;"Y"),"CASH NO RECEIPT; ","")&amp;IF(AND(R182&lt;&gt;"",N(N182)&gt;0,TODAY()&gt;R182),"PROMISE MISSED; ","")&amp;IF(AND(N(N182)&gt;0,O182&lt;&gt;"",TODAY()&gt;=O182,Q182=""),"NO REMINDER; ",""),LEN(IF(AND(N(N182)&gt;0,G182&lt;&gt;"",TODAY()&gt;G182),"PAST DUE; ","")&amp;IF(AND(N(I182)&gt;0,P182&lt;&gt;"",N(I182)&gt;N(P182)),"FEE OVER LIMIT; ","")&amp;IF(AND(N(I182)&gt;0,K182&lt;&gt;"",O182&lt;&gt;"",N(J182)&gt;=N(F182),K182&lt;O182),"FEE TOO EARLY; ","")&amp;IF(AND(N(I182)&gt;0,UPPER(H182)&lt;&gt;"Y"),"FEE NOT IN LEASE; ","")&amp;IF(AND(L182="Cash",UPPER(M182)&lt;&gt;"Y"),"CASH NO RECEIPT; ","")&amp;IF(AND(R182&lt;&gt;"",N(N182)&gt;0,TODAY()&gt;R182),"PROMISE MISSED; ","")&amp;IF(AND(N(N182)&gt;0,O182&lt;&gt;"",TODAY()&gt;=O182,Q182=""),"NO REMINDER; ",""))-2)))</f>
        <v/>
      </c>
    </row>
    <row r="183">
      <c r="A183" s="7" t="n"/>
      <c r="F183" s="8" t="n"/>
      <c r="G183" s="9" t="n"/>
      <c r="I183" s="8" t="n"/>
      <c r="J183" s="8" t="n"/>
      <c r="K183" s="9" t="n"/>
      <c r="N183" s="8">
        <f>IF(OR(C183="",F183=""),"",N(F183)+N(I183)-N(J183))</f>
        <v/>
      </c>
      <c r="O183" s="9">
        <f>IF(G183="","",G183+MAX('Settings'!$B$2,2)+1)</f>
        <v/>
      </c>
      <c r="P183" s="8">
        <f>IF(F183="","",ROUND(F183*IF(N(E183)&gt;4,'Settings'!$B$4,'Settings'!$B$3),2))</f>
        <v/>
      </c>
      <c r="Q183" s="9" t="n"/>
      <c r="R183" s="9" t="n"/>
      <c r="S183">
        <f>IF(N183="","",IF(N183&lt;=0,"PAID",IF(N(J183)&gt;0,"PARTIAL",IF(AND(G183&lt;&gt;"",TODAY()&lt;=G183),"NOT DUE YET","UNPAID"))))</f>
        <v/>
      </c>
      <c r="T183">
        <f>IF(N183="","",IF(IF(AND(N(N183)&gt;0,G183&lt;&gt;"",TODAY()&gt;G183),"PAST DUE; ","")&amp;IF(AND(N(I183)&gt;0,P183&lt;&gt;"",N(I183)&gt;N(P183)),"FEE OVER LIMIT; ","")&amp;IF(AND(N(I183)&gt;0,K183&lt;&gt;"",O183&lt;&gt;"",N(J183)&gt;=N(F183),K183&lt;O183),"FEE TOO EARLY; ","")&amp;IF(AND(N(I183)&gt;0,UPPER(H183)&lt;&gt;"Y"),"FEE NOT IN LEASE; ","")&amp;IF(AND(L183="Cash",UPPER(M183)&lt;&gt;"Y"),"CASH NO RECEIPT; ","")&amp;IF(AND(R183&lt;&gt;"",N(N183)&gt;0,TODAY()&gt;R183),"PROMISE MISSED; ","")&amp;IF(AND(N(N183)&gt;0,O183&lt;&gt;"",TODAY()&gt;=O183,Q183=""),"NO REMINDER; ","")="","",LEFT(IF(AND(N(N183)&gt;0,G183&lt;&gt;"",TODAY()&gt;G183),"PAST DUE; ","")&amp;IF(AND(N(I183)&gt;0,P183&lt;&gt;"",N(I183)&gt;N(P183)),"FEE OVER LIMIT; ","")&amp;IF(AND(N(I183)&gt;0,K183&lt;&gt;"",O183&lt;&gt;"",N(J183)&gt;=N(F183),K183&lt;O183),"FEE TOO EARLY; ","")&amp;IF(AND(N(I183)&gt;0,UPPER(H183)&lt;&gt;"Y"),"FEE NOT IN LEASE; ","")&amp;IF(AND(L183="Cash",UPPER(M183)&lt;&gt;"Y"),"CASH NO RECEIPT; ","")&amp;IF(AND(R183&lt;&gt;"",N(N183)&gt;0,TODAY()&gt;R183),"PROMISE MISSED; ","")&amp;IF(AND(N(N183)&gt;0,O183&lt;&gt;"",TODAY()&gt;=O183,Q183=""),"NO REMINDER; ",""),LEN(IF(AND(N(N183)&gt;0,G183&lt;&gt;"",TODAY()&gt;G183),"PAST DUE; ","")&amp;IF(AND(N(I183)&gt;0,P183&lt;&gt;"",N(I183)&gt;N(P183)),"FEE OVER LIMIT; ","")&amp;IF(AND(N(I183)&gt;0,K183&lt;&gt;"",O183&lt;&gt;"",N(J183)&gt;=N(F183),K183&lt;O183),"FEE TOO EARLY; ","")&amp;IF(AND(N(I183)&gt;0,UPPER(H183)&lt;&gt;"Y"),"FEE NOT IN LEASE; ","")&amp;IF(AND(L183="Cash",UPPER(M183)&lt;&gt;"Y"),"CASH NO RECEIPT; ","")&amp;IF(AND(R183&lt;&gt;"",N(N183)&gt;0,TODAY()&gt;R183),"PROMISE MISSED; ","")&amp;IF(AND(N(N183)&gt;0,O183&lt;&gt;"",TODAY()&gt;=O183,Q183=""),"NO REMINDER; ",""))-2)))</f>
        <v/>
      </c>
    </row>
    <row r="184">
      <c r="A184" s="7" t="n"/>
      <c r="F184" s="8" t="n"/>
      <c r="G184" s="9" t="n"/>
      <c r="I184" s="8" t="n"/>
      <c r="J184" s="8" t="n"/>
      <c r="K184" s="9" t="n"/>
      <c r="N184" s="8">
        <f>IF(OR(C184="",F184=""),"",N(F184)+N(I184)-N(J184))</f>
        <v/>
      </c>
      <c r="O184" s="9">
        <f>IF(G184="","",G184+MAX('Settings'!$B$2,2)+1)</f>
        <v/>
      </c>
      <c r="P184" s="8">
        <f>IF(F184="","",ROUND(F184*IF(N(E184)&gt;4,'Settings'!$B$4,'Settings'!$B$3),2))</f>
        <v/>
      </c>
      <c r="Q184" s="9" t="n"/>
      <c r="R184" s="9" t="n"/>
      <c r="S184">
        <f>IF(N184="","",IF(N184&lt;=0,"PAID",IF(N(J184)&gt;0,"PARTIAL",IF(AND(G184&lt;&gt;"",TODAY()&lt;=G184),"NOT DUE YET","UNPAID"))))</f>
        <v/>
      </c>
      <c r="T184">
        <f>IF(N184="","",IF(IF(AND(N(N184)&gt;0,G184&lt;&gt;"",TODAY()&gt;G184),"PAST DUE; ","")&amp;IF(AND(N(I184)&gt;0,P184&lt;&gt;"",N(I184)&gt;N(P184)),"FEE OVER LIMIT; ","")&amp;IF(AND(N(I184)&gt;0,K184&lt;&gt;"",O184&lt;&gt;"",N(J184)&gt;=N(F184),K184&lt;O184),"FEE TOO EARLY; ","")&amp;IF(AND(N(I184)&gt;0,UPPER(H184)&lt;&gt;"Y"),"FEE NOT IN LEASE; ","")&amp;IF(AND(L184="Cash",UPPER(M184)&lt;&gt;"Y"),"CASH NO RECEIPT; ","")&amp;IF(AND(R184&lt;&gt;"",N(N184)&gt;0,TODAY()&gt;R184),"PROMISE MISSED; ","")&amp;IF(AND(N(N184)&gt;0,O184&lt;&gt;"",TODAY()&gt;=O184,Q184=""),"NO REMINDER; ","")="","",LEFT(IF(AND(N(N184)&gt;0,G184&lt;&gt;"",TODAY()&gt;G184),"PAST DUE; ","")&amp;IF(AND(N(I184)&gt;0,P184&lt;&gt;"",N(I184)&gt;N(P184)),"FEE OVER LIMIT; ","")&amp;IF(AND(N(I184)&gt;0,K184&lt;&gt;"",O184&lt;&gt;"",N(J184)&gt;=N(F184),K184&lt;O184),"FEE TOO EARLY; ","")&amp;IF(AND(N(I184)&gt;0,UPPER(H184)&lt;&gt;"Y"),"FEE NOT IN LEASE; ","")&amp;IF(AND(L184="Cash",UPPER(M184)&lt;&gt;"Y"),"CASH NO RECEIPT; ","")&amp;IF(AND(R184&lt;&gt;"",N(N184)&gt;0,TODAY()&gt;R184),"PROMISE MISSED; ","")&amp;IF(AND(N(N184)&gt;0,O184&lt;&gt;"",TODAY()&gt;=O184,Q184=""),"NO REMINDER; ",""),LEN(IF(AND(N(N184)&gt;0,G184&lt;&gt;"",TODAY()&gt;G184),"PAST DUE; ","")&amp;IF(AND(N(I184)&gt;0,P184&lt;&gt;"",N(I184)&gt;N(P184)),"FEE OVER LIMIT; ","")&amp;IF(AND(N(I184)&gt;0,K184&lt;&gt;"",O184&lt;&gt;"",N(J184)&gt;=N(F184),K184&lt;O184),"FEE TOO EARLY; ","")&amp;IF(AND(N(I184)&gt;0,UPPER(H184)&lt;&gt;"Y"),"FEE NOT IN LEASE; ","")&amp;IF(AND(L184="Cash",UPPER(M184)&lt;&gt;"Y"),"CASH NO RECEIPT; ","")&amp;IF(AND(R184&lt;&gt;"",N(N184)&gt;0,TODAY()&gt;R184),"PROMISE MISSED; ","")&amp;IF(AND(N(N184)&gt;0,O184&lt;&gt;"",TODAY()&gt;=O184,Q184=""),"NO REMINDER; ",""))-2)))</f>
        <v/>
      </c>
    </row>
    <row r="185">
      <c r="A185" s="7" t="n"/>
      <c r="F185" s="8" t="n"/>
      <c r="G185" s="9" t="n"/>
      <c r="I185" s="8" t="n"/>
      <c r="J185" s="8" t="n"/>
      <c r="K185" s="9" t="n"/>
      <c r="N185" s="8">
        <f>IF(OR(C185="",F185=""),"",N(F185)+N(I185)-N(J185))</f>
        <v/>
      </c>
      <c r="O185" s="9">
        <f>IF(G185="","",G185+MAX('Settings'!$B$2,2)+1)</f>
        <v/>
      </c>
      <c r="P185" s="8">
        <f>IF(F185="","",ROUND(F185*IF(N(E185)&gt;4,'Settings'!$B$4,'Settings'!$B$3),2))</f>
        <v/>
      </c>
      <c r="Q185" s="9" t="n"/>
      <c r="R185" s="9" t="n"/>
      <c r="S185">
        <f>IF(N185="","",IF(N185&lt;=0,"PAID",IF(N(J185)&gt;0,"PARTIAL",IF(AND(G185&lt;&gt;"",TODAY()&lt;=G185),"NOT DUE YET","UNPAID"))))</f>
        <v/>
      </c>
      <c r="T185">
        <f>IF(N185="","",IF(IF(AND(N(N185)&gt;0,G185&lt;&gt;"",TODAY()&gt;G185),"PAST DUE; ","")&amp;IF(AND(N(I185)&gt;0,P185&lt;&gt;"",N(I185)&gt;N(P185)),"FEE OVER LIMIT; ","")&amp;IF(AND(N(I185)&gt;0,K185&lt;&gt;"",O185&lt;&gt;"",N(J185)&gt;=N(F185),K185&lt;O185),"FEE TOO EARLY; ","")&amp;IF(AND(N(I185)&gt;0,UPPER(H185)&lt;&gt;"Y"),"FEE NOT IN LEASE; ","")&amp;IF(AND(L185="Cash",UPPER(M185)&lt;&gt;"Y"),"CASH NO RECEIPT; ","")&amp;IF(AND(R185&lt;&gt;"",N(N185)&gt;0,TODAY()&gt;R185),"PROMISE MISSED; ","")&amp;IF(AND(N(N185)&gt;0,O185&lt;&gt;"",TODAY()&gt;=O185,Q185=""),"NO REMINDER; ","")="","",LEFT(IF(AND(N(N185)&gt;0,G185&lt;&gt;"",TODAY()&gt;G185),"PAST DUE; ","")&amp;IF(AND(N(I185)&gt;0,P185&lt;&gt;"",N(I185)&gt;N(P185)),"FEE OVER LIMIT; ","")&amp;IF(AND(N(I185)&gt;0,K185&lt;&gt;"",O185&lt;&gt;"",N(J185)&gt;=N(F185),K185&lt;O185),"FEE TOO EARLY; ","")&amp;IF(AND(N(I185)&gt;0,UPPER(H185)&lt;&gt;"Y"),"FEE NOT IN LEASE; ","")&amp;IF(AND(L185="Cash",UPPER(M185)&lt;&gt;"Y"),"CASH NO RECEIPT; ","")&amp;IF(AND(R185&lt;&gt;"",N(N185)&gt;0,TODAY()&gt;R185),"PROMISE MISSED; ","")&amp;IF(AND(N(N185)&gt;0,O185&lt;&gt;"",TODAY()&gt;=O185,Q185=""),"NO REMINDER; ",""),LEN(IF(AND(N(N185)&gt;0,G185&lt;&gt;"",TODAY()&gt;G185),"PAST DUE; ","")&amp;IF(AND(N(I185)&gt;0,P185&lt;&gt;"",N(I185)&gt;N(P185)),"FEE OVER LIMIT; ","")&amp;IF(AND(N(I185)&gt;0,K185&lt;&gt;"",O185&lt;&gt;"",N(J185)&gt;=N(F185),K185&lt;O185),"FEE TOO EARLY; ","")&amp;IF(AND(N(I185)&gt;0,UPPER(H185)&lt;&gt;"Y"),"FEE NOT IN LEASE; ","")&amp;IF(AND(L185="Cash",UPPER(M185)&lt;&gt;"Y"),"CASH NO RECEIPT; ","")&amp;IF(AND(R185&lt;&gt;"",N(N185)&gt;0,TODAY()&gt;R185),"PROMISE MISSED; ","")&amp;IF(AND(N(N185)&gt;0,O185&lt;&gt;"",TODAY()&gt;=O185,Q185=""),"NO REMINDER; ",""))-2)))</f>
        <v/>
      </c>
    </row>
    <row r="186">
      <c r="A186" s="7" t="n"/>
      <c r="F186" s="8" t="n"/>
      <c r="G186" s="9" t="n"/>
      <c r="I186" s="8" t="n"/>
      <c r="J186" s="8" t="n"/>
      <c r="K186" s="9" t="n"/>
      <c r="N186" s="8">
        <f>IF(OR(C186="",F186=""),"",N(F186)+N(I186)-N(J186))</f>
        <v/>
      </c>
      <c r="O186" s="9">
        <f>IF(G186="","",G186+MAX('Settings'!$B$2,2)+1)</f>
        <v/>
      </c>
      <c r="P186" s="8">
        <f>IF(F186="","",ROUND(F186*IF(N(E186)&gt;4,'Settings'!$B$4,'Settings'!$B$3),2))</f>
        <v/>
      </c>
      <c r="Q186" s="9" t="n"/>
      <c r="R186" s="9" t="n"/>
      <c r="S186">
        <f>IF(N186="","",IF(N186&lt;=0,"PAID",IF(N(J186)&gt;0,"PARTIAL",IF(AND(G186&lt;&gt;"",TODAY()&lt;=G186),"NOT DUE YET","UNPAID"))))</f>
        <v/>
      </c>
      <c r="T186">
        <f>IF(N186="","",IF(IF(AND(N(N186)&gt;0,G186&lt;&gt;"",TODAY()&gt;G186),"PAST DUE; ","")&amp;IF(AND(N(I186)&gt;0,P186&lt;&gt;"",N(I186)&gt;N(P186)),"FEE OVER LIMIT; ","")&amp;IF(AND(N(I186)&gt;0,K186&lt;&gt;"",O186&lt;&gt;"",N(J186)&gt;=N(F186),K186&lt;O186),"FEE TOO EARLY; ","")&amp;IF(AND(N(I186)&gt;0,UPPER(H186)&lt;&gt;"Y"),"FEE NOT IN LEASE; ","")&amp;IF(AND(L186="Cash",UPPER(M186)&lt;&gt;"Y"),"CASH NO RECEIPT; ","")&amp;IF(AND(R186&lt;&gt;"",N(N186)&gt;0,TODAY()&gt;R186),"PROMISE MISSED; ","")&amp;IF(AND(N(N186)&gt;0,O186&lt;&gt;"",TODAY()&gt;=O186,Q186=""),"NO REMINDER; ","")="","",LEFT(IF(AND(N(N186)&gt;0,G186&lt;&gt;"",TODAY()&gt;G186),"PAST DUE; ","")&amp;IF(AND(N(I186)&gt;0,P186&lt;&gt;"",N(I186)&gt;N(P186)),"FEE OVER LIMIT; ","")&amp;IF(AND(N(I186)&gt;0,K186&lt;&gt;"",O186&lt;&gt;"",N(J186)&gt;=N(F186),K186&lt;O186),"FEE TOO EARLY; ","")&amp;IF(AND(N(I186)&gt;0,UPPER(H186)&lt;&gt;"Y"),"FEE NOT IN LEASE; ","")&amp;IF(AND(L186="Cash",UPPER(M186)&lt;&gt;"Y"),"CASH NO RECEIPT; ","")&amp;IF(AND(R186&lt;&gt;"",N(N186)&gt;0,TODAY()&gt;R186),"PROMISE MISSED; ","")&amp;IF(AND(N(N186)&gt;0,O186&lt;&gt;"",TODAY()&gt;=O186,Q186=""),"NO REMINDER; ",""),LEN(IF(AND(N(N186)&gt;0,G186&lt;&gt;"",TODAY()&gt;G186),"PAST DUE; ","")&amp;IF(AND(N(I186)&gt;0,P186&lt;&gt;"",N(I186)&gt;N(P186)),"FEE OVER LIMIT; ","")&amp;IF(AND(N(I186)&gt;0,K186&lt;&gt;"",O186&lt;&gt;"",N(J186)&gt;=N(F186),K186&lt;O186),"FEE TOO EARLY; ","")&amp;IF(AND(N(I186)&gt;0,UPPER(H186)&lt;&gt;"Y"),"FEE NOT IN LEASE; ","")&amp;IF(AND(L186="Cash",UPPER(M186)&lt;&gt;"Y"),"CASH NO RECEIPT; ","")&amp;IF(AND(R186&lt;&gt;"",N(N186)&gt;0,TODAY()&gt;R186),"PROMISE MISSED; ","")&amp;IF(AND(N(N186)&gt;0,O186&lt;&gt;"",TODAY()&gt;=O186,Q186=""),"NO REMINDER; ",""))-2)))</f>
        <v/>
      </c>
    </row>
    <row r="187">
      <c r="A187" s="7" t="n"/>
      <c r="F187" s="8" t="n"/>
      <c r="G187" s="9" t="n"/>
      <c r="I187" s="8" t="n"/>
      <c r="J187" s="8" t="n"/>
      <c r="K187" s="9" t="n"/>
      <c r="N187" s="8">
        <f>IF(OR(C187="",F187=""),"",N(F187)+N(I187)-N(J187))</f>
        <v/>
      </c>
      <c r="O187" s="9">
        <f>IF(G187="","",G187+MAX('Settings'!$B$2,2)+1)</f>
        <v/>
      </c>
      <c r="P187" s="8">
        <f>IF(F187="","",ROUND(F187*IF(N(E187)&gt;4,'Settings'!$B$4,'Settings'!$B$3),2))</f>
        <v/>
      </c>
      <c r="Q187" s="9" t="n"/>
      <c r="R187" s="9" t="n"/>
      <c r="S187">
        <f>IF(N187="","",IF(N187&lt;=0,"PAID",IF(N(J187)&gt;0,"PARTIAL",IF(AND(G187&lt;&gt;"",TODAY()&lt;=G187),"NOT DUE YET","UNPAID"))))</f>
        <v/>
      </c>
      <c r="T187">
        <f>IF(N187="","",IF(IF(AND(N(N187)&gt;0,G187&lt;&gt;"",TODAY()&gt;G187),"PAST DUE; ","")&amp;IF(AND(N(I187)&gt;0,P187&lt;&gt;"",N(I187)&gt;N(P187)),"FEE OVER LIMIT; ","")&amp;IF(AND(N(I187)&gt;0,K187&lt;&gt;"",O187&lt;&gt;"",N(J187)&gt;=N(F187),K187&lt;O187),"FEE TOO EARLY; ","")&amp;IF(AND(N(I187)&gt;0,UPPER(H187)&lt;&gt;"Y"),"FEE NOT IN LEASE; ","")&amp;IF(AND(L187="Cash",UPPER(M187)&lt;&gt;"Y"),"CASH NO RECEIPT; ","")&amp;IF(AND(R187&lt;&gt;"",N(N187)&gt;0,TODAY()&gt;R187),"PROMISE MISSED; ","")&amp;IF(AND(N(N187)&gt;0,O187&lt;&gt;"",TODAY()&gt;=O187,Q187=""),"NO REMINDER; ","")="","",LEFT(IF(AND(N(N187)&gt;0,G187&lt;&gt;"",TODAY()&gt;G187),"PAST DUE; ","")&amp;IF(AND(N(I187)&gt;0,P187&lt;&gt;"",N(I187)&gt;N(P187)),"FEE OVER LIMIT; ","")&amp;IF(AND(N(I187)&gt;0,K187&lt;&gt;"",O187&lt;&gt;"",N(J187)&gt;=N(F187),K187&lt;O187),"FEE TOO EARLY; ","")&amp;IF(AND(N(I187)&gt;0,UPPER(H187)&lt;&gt;"Y"),"FEE NOT IN LEASE; ","")&amp;IF(AND(L187="Cash",UPPER(M187)&lt;&gt;"Y"),"CASH NO RECEIPT; ","")&amp;IF(AND(R187&lt;&gt;"",N(N187)&gt;0,TODAY()&gt;R187),"PROMISE MISSED; ","")&amp;IF(AND(N(N187)&gt;0,O187&lt;&gt;"",TODAY()&gt;=O187,Q187=""),"NO REMINDER; ",""),LEN(IF(AND(N(N187)&gt;0,G187&lt;&gt;"",TODAY()&gt;G187),"PAST DUE; ","")&amp;IF(AND(N(I187)&gt;0,P187&lt;&gt;"",N(I187)&gt;N(P187)),"FEE OVER LIMIT; ","")&amp;IF(AND(N(I187)&gt;0,K187&lt;&gt;"",O187&lt;&gt;"",N(J187)&gt;=N(F187),K187&lt;O187),"FEE TOO EARLY; ","")&amp;IF(AND(N(I187)&gt;0,UPPER(H187)&lt;&gt;"Y"),"FEE NOT IN LEASE; ","")&amp;IF(AND(L187="Cash",UPPER(M187)&lt;&gt;"Y"),"CASH NO RECEIPT; ","")&amp;IF(AND(R187&lt;&gt;"",N(N187)&gt;0,TODAY()&gt;R187),"PROMISE MISSED; ","")&amp;IF(AND(N(N187)&gt;0,O187&lt;&gt;"",TODAY()&gt;=O187,Q187=""),"NO REMINDER; ",""))-2)))</f>
        <v/>
      </c>
    </row>
    <row r="188">
      <c r="A188" s="7" t="n"/>
      <c r="F188" s="8" t="n"/>
      <c r="G188" s="9" t="n"/>
      <c r="I188" s="8" t="n"/>
      <c r="J188" s="8" t="n"/>
      <c r="K188" s="9" t="n"/>
      <c r="N188" s="8">
        <f>IF(OR(C188="",F188=""),"",N(F188)+N(I188)-N(J188))</f>
        <v/>
      </c>
      <c r="O188" s="9">
        <f>IF(G188="","",G188+MAX('Settings'!$B$2,2)+1)</f>
        <v/>
      </c>
      <c r="P188" s="8">
        <f>IF(F188="","",ROUND(F188*IF(N(E188)&gt;4,'Settings'!$B$4,'Settings'!$B$3),2))</f>
        <v/>
      </c>
      <c r="Q188" s="9" t="n"/>
      <c r="R188" s="9" t="n"/>
      <c r="S188">
        <f>IF(N188="","",IF(N188&lt;=0,"PAID",IF(N(J188)&gt;0,"PARTIAL",IF(AND(G188&lt;&gt;"",TODAY()&lt;=G188),"NOT DUE YET","UNPAID"))))</f>
        <v/>
      </c>
      <c r="T188">
        <f>IF(N188="","",IF(IF(AND(N(N188)&gt;0,G188&lt;&gt;"",TODAY()&gt;G188),"PAST DUE; ","")&amp;IF(AND(N(I188)&gt;0,P188&lt;&gt;"",N(I188)&gt;N(P188)),"FEE OVER LIMIT; ","")&amp;IF(AND(N(I188)&gt;0,K188&lt;&gt;"",O188&lt;&gt;"",N(J188)&gt;=N(F188),K188&lt;O188),"FEE TOO EARLY; ","")&amp;IF(AND(N(I188)&gt;0,UPPER(H188)&lt;&gt;"Y"),"FEE NOT IN LEASE; ","")&amp;IF(AND(L188="Cash",UPPER(M188)&lt;&gt;"Y"),"CASH NO RECEIPT; ","")&amp;IF(AND(R188&lt;&gt;"",N(N188)&gt;0,TODAY()&gt;R188),"PROMISE MISSED; ","")&amp;IF(AND(N(N188)&gt;0,O188&lt;&gt;"",TODAY()&gt;=O188,Q188=""),"NO REMINDER; ","")="","",LEFT(IF(AND(N(N188)&gt;0,G188&lt;&gt;"",TODAY()&gt;G188),"PAST DUE; ","")&amp;IF(AND(N(I188)&gt;0,P188&lt;&gt;"",N(I188)&gt;N(P188)),"FEE OVER LIMIT; ","")&amp;IF(AND(N(I188)&gt;0,K188&lt;&gt;"",O188&lt;&gt;"",N(J188)&gt;=N(F188),K188&lt;O188),"FEE TOO EARLY; ","")&amp;IF(AND(N(I188)&gt;0,UPPER(H188)&lt;&gt;"Y"),"FEE NOT IN LEASE; ","")&amp;IF(AND(L188="Cash",UPPER(M188)&lt;&gt;"Y"),"CASH NO RECEIPT; ","")&amp;IF(AND(R188&lt;&gt;"",N(N188)&gt;0,TODAY()&gt;R188),"PROMISE MISSED; ","")&amp;IF(AND(N(N188)&gt;0,O188&lt;&gt;"",TODAY()&gt;=O188,Q188=""),"NO REMINDER; ",""),LEN(IF(AND(N(N188)&gt;0,G188&lt;&gt;"",TODAY()&gt;G188),"PAST DUE; ","")&amp;IF(AND(N(I188)&gt;0,P188&lt;&gt;"",N(I188)&gt;N(P188)),"FEE OVER LIMIT; ","")&amp;IF(AND(N(I188)&gt;0,K188&lt;&gt;"",O188&lt;&gt;"",N(J188)&gt;=N(F188),K188&lt;O188),"FEE TOO EARLY; ","")&amp;IF(AND(N(I188)&gt;0,UPPER(H188)&lt;&gt;"Y"),"FEE NOT IN LEASE; ","")&amp;IF(AND(L188="Cash",UPPER(M188)&lt;&gt;"Y"),"CASH NO RECEIPT; ","")&amp;IF(AND(R188&lt;&gt;"",N(N188)&gt;0,TODAY()&gt;R188),"PROMISE MISSED; ","")&amp;IF(AND(N(N188)&gt;0,O188&lt;&gt;"",TODAY()&gt;=O188,Q188=""),"NO REMINDER; ",""))-2)))</f>
        <v/>
      </c>
    </row>
    <row r="189">
      <c r="A189" s="7" t="n"/>
      <c r="F189" s="8" t="n"/>
      <c r="G189" s="9" t="n"/>
      <c r="I189" s="8" t="n"/>
      <c r="J189" s="8" t="n"/>
      <c r="K189" s="9" t="n"/>
      <c r="N189" s="8">
        <f>IF(OR(C189="",F189=""),"",N(F189)+N(I189)-N(J189))</f>
        <v/>
      </c>
      <c r="O189" s="9">
        <f>IF(G189="","",G189+MAX('Settings'!$B$2,2)+1)</f>
        <v/>
      </c>
      <c r="P189" s="8">
        <f>IF(F189="","",ROUND(F189*IF(N(E189)&gt;4,'Settings'!$B$4,'Settings'!$B$3),2))</f>
        <v/>
      </c>
      <c r="Q189" s="9" t="n"/>
      <c r="R189" s="9" t="n"/>
      <c r="S189">
        <f>IF(N189="","",IF(N189&lt;=0,"PAID",IF(N(J189)&gt;0,"PARTIAL",IF(AND(G189&lt;&gt;"",TODAY()&lt;=G189),"NOT DUE YET","UNPAID"))))</f>
        <v/>
      </c>
      <c r="T189">
        <f>IF(N189="","",IF(IF(AND(N(N189)&gt;0,G189&lt;&gt;"",TODAY()&gt;G189),"PAST DUE; ","")&amp;IF(AND(N(I189)&gt;0,P189&lt;&gt;"",N(I189)&gt;N(P189)),"FEE OVER LIMIT; ","")&amp;IF(AND(N(I189)&gt;0,K189&lt;&gt;"",O189&lt;&gt;"",N(J189)&gt;=N(F189),K189&lt;O189),"FEE TOO EARLY; ","")&amp;IF(AND(N(I189)&gt;0,UPPER(H189)&lt;&gt;"Y"),"FEE NOT IN LEASE; ","")&amp;IF(AND(L189="Cash",UPPER(M189)&lt;&gt;"Y"),"CASH NO RECEIPT; ","")&amp;IF(AND(R189&lt;&gt;"",N(N189)&gt;0,TODAY()&gt;R189),"PROMISE MISSED; ","")&amp;IF(AND(N(N189)&gt;0,O189&lt;&gt;"",TODAY()&gt;=O189,Q189=""),"NO REMINDER; ","")="","",LEFT(IF(AND(N(N189)&gt;0,G189&lt;&gt;"",TODAY()&gt;G189),"PAST DUE; ","")&amp;IF(AND(N(I189)&gt;0,P189&lt;&gt;"",N(I189)&gt;N(P189)),"FEE OVER LIMIT; ","")&amp;IF(AND(N(I189)&gt;0,K189&lt;&gt;"",O189&lt;&gt;"",N(J189)&gt;=N(F189),K189&lt;O189),"FEE TOO EARLY; ","")&amp;IF(AND(N(I189)&gt;0,UPPER(H189)&lt;&gt;"Y"),"FEE NOT IN LEASE; ","")&amp;IF(AND(L189="Cash",UPPER(M189)&lt;&gt;"Y"),"CASH NO RECEIPT; ","")&amp;IF(AND(R189&lt;&gt;"",N(N189)&gt;0,TODAY()&gt;R189),"PROMISE MISSED; ","")&amp;IF(AND(N(N189)&gt;0,O189&lt;&gt;"",TODAY()&gt;=O189,Q189=""),"NO REMINDER; ",""),LEN(IF(AND(N(N189)&gt;0,G189&lt;&gt;"",TODAY()&gt;G189),"PAST DUE; ","")&amp;IF(AND(N(I189)&gt;0,P189&lt;&gt;"",N(I189)&gt;N(P189)),"FEE OVER LIMIT; ","")&amp;IF(AND(N(I189)&gt;0,K189&lt;&gt;"",O189&lt;&gt;"",N(J189)&gt;=N(F189),K189&lt;O189),"FEE TOO EARLY; ","")&amp;IF(AND(N(I189)&gt;0,UPPER(H189)&lt;&gt;"Y"),"FEE NOT IN LEASE; ","")&amp;IF(AND(L189="Cash",UPPER(M189)&lt;&gt;"Y"),"CASH NO RECEIPT; ","")&amp;IF(AND(R189&lt;&gt;"",N(N189)&gt;0,TODAY()&gt;R189),"PROMISE MISSED; ","")&amp;IF(AND(N(N189)&gt;0,O189&lt;&gt;"",TODAY()&gt;=O189,Q189=""),"NO REMINDER; ",""))-2)))</f>
        <v/>
      </c>
    </row>
    <row r="190">
      <c r="A190" s="7" t="n"/>
      <c r="F190" s="8" t="n"/>
      <c r="G190" s="9" t="n"/>
      <c r="I190" s="8" t="n"/>
      <c r="J190" s="8" t="n"/>
      <c r="K190" s="9" t="n"/>
      <c r="N190" s="8">
        <f>IF(OR(C190="",F190=""),"",N(F190)+N(I190)-N(J190))</f>
        <v/>
      </c>
      <c r="O190" s="9">
        <f>IF(G190="","",G190+MAX('Settings'!$B$2,2)+1)</f>
        <v/>
      </c>
      <c r="P190" s="8">
        <f>IF(F190="","",ROUND(F190*IF(N(E190)&gt;4,'Settings'!$B$4,'Settings'!$B$3),2))</f>
        <v/>
      </c>
      <c r="Q190" s="9" t="n"/>
      <c r="R190" s="9" t="n"/>
      <c r="S190">
        <f>IF(N190="","",IF(N190&lt;=0,"PAID",IF(N(J190)&gt;0,"PARTIAL",IF(AND(G190&lt;&gt;"",TODAY()&lt;=G190),"NOT DUE YET","UNPAID"))))</f>
        <v/>
      </c>
      <c r="T190">
        <f>IF(N190="","",IF(IF(AND(N(N190)&gt;0,G190&lt;&gt;"",TODAY()&gt;G190),"PAST DUE; ","")&amp;IF(AND(N(I190)&gt;0,P190&lt;&gt;"",N(I190)&gt;N(P190)),"FEE OVER LIMIT; ","")&amp;IF(AND(N(I190)&gt;0,K190&lt;&gt;"",O190&lt;&gt;"",N(J190)&gt;=N(F190),K190&lt;O190),"FEE TOO EARLY; ","")&amp;IF(AND(N(I190)&gt;0,UPPER(H190)&lt;&gt;"Y"),"FEE NOT IN LEASE; ","")&amp;IF(AND(L190="Cash",UPPER(M190)&lt;&gt;"Y"),"CASH NO RECEIPT; ","")&amp;IF(AND(R190&lt;&gt;"",N(N190)&gt;0,TODAY()&gt;R190),"PROMISE MISSED; ","")&amp;IF(AND(N(N190)&gt;0,O190&lt;&gt;"",TODAY()&gt;=O190,Q190=""),"NO REMINDER; ","")="","",LEFT(IF(AND(N(N190)&gt;0,G190&lt;&gt;"",TODAY()&gt;G190),"PAST DUE; ","")&amp;IF(AND(N(I190)&gt;0,P190&lt;&gt;"",N(I190)&gt;N(P190)),"FEE OVER LIMIT; ","")&amp;IF(AND(N(I190)&gt;0,K190&lt;&gt;"",O190&lt;&gt;"",N(J190)&gt;=N(F190),K190&lt;O190),"FEE TOO EARLY; ","")&amp;IF(AND(N(I190)&gt;0,UPPER(H190)&lt;&gt;"Y"),"FEE NOT IN LEASE; ","")&amp;IF(AND(L190="Cash",UPPER(M190)&lt;&gt;"Y"),"CASH NO RECEIPT; ","")&amp;IF(AND(R190&lt;&gt;"",N(N190)&gt;0,TODAY()&gt;R190),"PROMISE MISSED; ","")&amp;IF(AND(N(N190)&gt;0,O190&lt;&gt;"",TODAY()&gt;=O190,Q190=""),"NO REMINDER; ",""),LEN(IF(AND(N(N190)&gt;0,G190&lt;&gt;"",TODAY()&gt;G190),"PAST DUE; ","")&amp;IF(AND(N(I190)&gt;0,P190&lt;&gt;"",N(I190)&gt;N(P190)),"FEE OVER LIMIT; ","")&amp;IF(AND(N(I190)&gt;0,K190&lt;&gt;"",O190&lt;&gt;"",N(J190)&gt;=N(F190),K190&lt;O190),"FEE TOO EARLY; ","")&amp;IF(AND(N(I190)&gt;0,UPPER(H190)&lt;&gt;"Y"),"FEE NOT IN LEASE; ","")&amp;IF(AND(L190="Cash",UPPER(M190)&lt;&gt;"Y"),"CASH NO RECEIPT; ","")&amp;IF(AND(R190&lt;&gt;"",N(N190)&gt;0,TODAY()&gt;R190),"PROMISE MISSED; ","")&amp;IF(AND(N(N190)&gt;0,O190&lt;&gt;"",TODAY()&gt;=O190,Q190=""),"NO REMINDER; ",""))-2)))</f>
        <v/>
      </c>
    </row>
    <row r="191">
      <c r="A191" s="7" t="n"/>
      <c r="F191" s="8" t="n"/>
      <c r="G191" s="9" t="n"/>
      <c r="I191" s="8" t="n"/>
      <c r="J191" s="8" t="n"/>
      <c r="K191" s="9" t="n"/>
      <c r="N191" s="8">
        <f>IF(OR(C191="",F191=""),"",N(F191)+N(I191)-N(J191))</f>
        <v/>
      </c>
      <c r="O191" s="9">
        <f>IF(G191="","",G191+MAX('Settings'!$B$2,2)+1)</f>
        <v/>
      </c>
      <c r="P191" s="8">
        <f>IF(F191="","",ROUND(F191*IF(N(E191)&gt;4,'Settings'!$B$4,'Settings'!$B$3),2))</f>
        <v/>
      </c>
      <c r="Q191" s="9" t="n"/>
      <c r="R191" s="9" t="n"/>
      <c r="S191">
        <f>IF(N191="","",IF(N191&lt;=0,"PAID",IF(N(J191)&gt;0,"PARTIAL",IF(AND(G191&lt;&gt;"",TODAY()&lt;=G191),"NOT DUE YET","UNPAID"))))</f>
        <v/>
      </c>
      <c r="T191">
        <f>IF(N191="","",IF(IF(AND(N(N191)&gt;0,G191&lt;&gt;"",TODAY()&gt;G191),"PAST DUE; ","")&amp;IF(AND(N(I191)&gt;0,P191&lt;&gt;"",N(I191)&gt;N(P191)),"FEE OVER LIMIT; ","")&amp;IF(AND(N(I191)&gt;0,K191&lt;&gt;"",O191&lt;&gt;"",N(J191)&gt;=N(F191),K191&lt;O191),"FEE TOO EARLY; ","")&amp;IF(AND(N(I191)&gt;0,UPPER(H191)&lt;&gt;"Y"),"FEE NOT IN LEASE; ","")&amp;IF(AND(L191="Cash",UPPER(M191)&lt;&gt;"Y"),"CASH NO RECEIPT; ","")&amp;IF(AND(R191&lt;&gt;"",N(N191)&gt;0,TODAY()&gt;R191),"PROMISE MISSED; ","")&amp;IF(AND(N(N191)&gt;0,O191&lt;&gt;"",TODAY()&gt;=O191,Q191=""),"NO REMINDER; ","")="","",LEFT(IF(AND(N(N191)&gt;0,G191&lt;&gt;"",TODAY()&gt;G191),"PAST DUE; ","")&amp;IF(AND(N(I191)&gt;0,P191&lt;&gt;"",N(I191)&gt;N(P191)),"FEE OVER LIMIT; ","")&amp;IF(AND(N(I191)&gt;0,K191&lt;&gt;"",O191&lt;&gt;"",N(J191)&gt;=N(F191),K191&lt;O191),"FEE TOO EARLY; ","")&amp;IF(AND(N(I191)&gt;0,UPPER(H191)&lt;&gt;"Y"),"FEE NOT IN LEASE; ","")&amp;IF(AND(L191="Cash",UPPER(M191)&lt;&gt;"Y"),"CASH NO RECEIPT; ","")&amp;IF(AND(R191&lt;&gt;"",N(N191)&gt;0,TODAY()&gt;R191),"PROMISE MISSED; ","")&amp;IF(AND(N(N191)&gt;0,O191&lt;&gt;"",TODAY()&gt;=O191,Q191=""),"NO REMINDER; ",""),LEN(IF(AND(N(N191)&gt;0,G191&lt;&gt;"",TODAY()&gt;G191),"PAST DUE; ","")&amp;IF(AND(N(I191)&gt;0,P191&lt;&gt;"",N(I191)&gt;N(P191)),"FEE OVER LIMIT; ","")&amp;IF(AND(N(I191)&gt;0,K191&lt;&gt;"",O191&lt;&gt;"",N(J191)&gt;=N(F191),K191&lt;O191),"FEE TOO EARLY; ","")&amp;IF(AND(N(I191)&gt;0,UPPER(H191)&lt;&gt;"Y"),"FEE NOT IN LEASE; ","")&amp;IF(AND(L191="Cash",UPPER(M191)&lt;&gt;"Y"),"CASH NO RECEIPT; ","")&amp;IF(AND(R191&lt;&gt;"",N(N191)&gt;0,TODAY()&gt;R191),"PROMISE MISSED; ","")&amp;IF(AND(N(N191)&gt;0,O191&lt;&gt;"",TODAY()&gt;=O191,Q191=""),"NO REMINDER; ",""))-2)))</f>
        <v/>
      </c>
    </row>
    <row r="192">
      <c r="A192" s="7" t="n"/>
      <c r="F192" s="8" t="n"/>
      <c r="G192" s="9" t="n"/>
      <c r="I192" s="8" t="n"/>
      <c r="J192" s="8" t="n"/>
      <c r="K192" s="9" t="n"/>
      <c r="N192" s="8">
        <f>IF(OR(C192="",F192=""),"",N(F192)+N(I192)-N(J192))</f>
        <v/>
      </c>
      <c r="O192" s="9">
        <f>IF(G192="","",G192+MAX('Settings'!$B$2,2)+1)</f>
        <v/>
      </c>
      <c r="P192" s="8">
        <f>IF(F192="","",ROUND(F192*IF(N(E192)&gt;4,'Settings'!$B$4,'Settings'!$B$3),2))</f>
        <v/>
      </c>
      <c r="Q192" s="9" t="n"/>
      <c r="R192" s="9" t="n"/>
      <c r="S192">
        <f>IF(N192="","",IF(N192&lt;=0,"PAID",IF(N(J192)&gt;0,"PARTIAL",IF(AND(G192&lt;&gt;"",TODAY()&lt;=G192),"NOT DUE YET","UNPAID"))))</f>
        <v/>
      </c>
      <c r="T192">
        <f>IF(N192="","",IF(IF(AND(N(N192)&gt;0,G192&lt;&gt;"",TODAY()&gt;G192),"PAST DUE; ","")&amp;IF(AND(N(I192)&gt;0,P192&lt;&gt;"",N(I192)&gt;N(P192)),"FEE OVER LIMIT; ","")&amp;IF(AND(N(I192)&gt;0,K192&lt;&gt;"",O192&lt;&gt;"",N(J192)&gt;=N(F192),K192&lt;O192),"FEE TOO EARLY; ","")&amp;IF(AND(N(I192)&gt;0,UPPER(H192)&lt;&gt;"Y"),"FEE NOT IN LEASE; ","")&amp;IF(AND(L192="Cash",UPPER(M192)&lt;&gt;"Y"),"CASH NO RECEIPT; ","")&amp;IF(AND(R192&lt;&gt;"",N(N192)&gt;0,TODAY()&gt;R192),"PROMISE MISSED; ","")&amp;IF(AND(N(N192)&gt;0,O192&lt;&gt;"",TODAY()&gt;=O192,Q192=""),"NO REMINDER; ","")="","",LEFT(IF(AND(N(N192)&gt;0,G192&lt;&gt;"",TODAY()&gt;G192),"PAST DUE; ","")&amp;IF(AND(N(I192)&gt;0,P192&lt;&gt;"",N(I192)&gt;N(P192)),"FEE OVER LIMIT; ","")&amp;IF(AND(N(I192)&gt;0,K192&lt;&gt;"",O192&lt;&gt;"",N(J192)&gt;=N(F192),K192&lt;O192),"FEE TOO EARLY; ","")&amp;IF(AND(N(I192)&gt;0,UPPER(H192)&lt;&gt;"Y"),"FEE NOT IN LEASE; ","")&amp;IF(AND(L192="Cash",UPPER(M192)&lt;&gt;"Y"),"CASH NO RECEIPT; ","")&amp;IF(AND(R192&lt;&gt;"",N(N192)&gt;0,TODAY()&gt;R192),"PROMISE MISSED; ","")&amp;IF(AND(N(N192)&gt;0,O192&lt;&gt;"",TODAY()&gt;=O192,Q192=""),"NO REMINDER; ",""),LEN(IF(AND(N(N192)&gt;0,G192&lt;&gt;"",TODAY()&gt;G192),"PAST DUE; ","")&amp;IF(AND(N(I192)&gt;0,P192&lt;&gt;"",N(I192)&gt;N(P192)),"FEE OVER LIMIT; ","")&amp;IF(AND(N(I192)&gt;0,K192&lt;&gt;"",O192&lt;&gt;"",N(J192)&gt;=N(F192),K192&lt;O192),"FEE TOO EARLY; ","")&amp;IF(AND(N(I192)&gt;0,UPPER(H192)&lt;&gt;"Y"),"FEE NOT IN LEASE; ","")&amp;IF(AND(L192="Cash",UPPER(M192)&lt;&gt;"Y"),"CASH NO RECEIPT; ","")&amp;IF(AND(R192&lt;&gt;"",N(N192)&gt;0,TODAY()&gt;R192),"PROMISE MISSED; ","")&amp;IF(AND(N(N192)&gt;0,O192&lt;&gt;"",TODAY()&gt;=O192,Q192=""),"NO REMINDER; ",""))-2)))</f>
        <v/>
      </c>
    </row>
    <row r="193">
      <c r="A193" s="7" t="n"/>
      <c r="F193" s="8" t="n"/>
      <c r="G193" s="9" t="n"/>
      <c r="I193" s="8" t="n"/>
      <c r="J193" s="8" t="n"/>
      <c r="K193" s="9" t="n"/>
      <c r="N193" s="8">
        <f>IF(OR(C193="",F193=""),"",N(F193)+N(I193)-N(J193))</f>
        <v/>
      </c>
      <c r="O193" s="9">
        <f>IF(G193="","",G193+MAX('Settings'!$B$2,2)+1)</f>
        <v/>
      </c>
      <c r="P193" s="8">
        <f>IF(F193="","",ROUND(F193*IF(N(E193)&gt;4,'Settings'!$B$4,'Settings'!$B$3),2))</f>
        <v/>
      </c>
      <c r="Q193" s="9" t="n"/>
      <c r="R193" s="9" t="n"/>
      <c r="S193">
        <f>IF(N193="","",IF(N193&lt;=0,"PAID",IF(N(J193)&gt;0,"PARTIAL",IF(AND(G193&lt;&gt;"",TODAY()&lt;=G193),"NOT DUE YET","UNPAID"))))</f>
        <v/>
      </c>
      <c r="T193">
        <f>IF(N193="","",IF(IF(AND(N(N193)&gt;0,G193&lt;&gt;"",TODAY()&gt;G193),"PAST DUE; ","")&amp;IF(AND(N(I193)&gt;0,P193&lt;&gt;"",N(I193)&gt;N(P193)),"FEE OVER LIMIT; ","")&amp;IF(AND(N(I193)&gt;0,K193&lt;&gt;"",O193&lt;&gt;"",N(J193)&gt;=N(F193),K193&lt;O193),"FEE TOO EARLY; ","")&amp;IF(AND(N(I193)&gt;0,UPPER(H193)&lt;&gt;"Y"),"FEE NOT IN LEASE; ","")&amp;IF(AND(L193="Cash",UPPER(M193)&lt;&gt;"Y"),"CASH NO RECEIPT; ","")&amp;IF(AND(R193&lt;&gt;"",N(N193)&gt;0,TODAY()&gt;R193),"PROMISE MISSED; ","")&amp;IF(AND(N(N193)&gt;0,O193&lt;&gt;"",TODAY()&gt;=O193,Q193=""),"NO REMINDER; ","")="","",LEFT(IF(AND(N(N193)&gt;0,G193&lt;&gt;"",TODAY()&gt;G193),"PAST DUE; ","")&amp;IF(AND(N(I193)&gt;0,P193&lt;&gt;"",N(I193)&gt;N(P193)),"FEE OVER LIMIT; ","")&amp;IF(AND(N(I193)&gt;0,K193&lt;&gt;"",O193&lt;&gt;"",N(J193)&gt;=N(F193),K193&lt;O193),"FEE TOO EARLY; ","")&amp;IF(AND(N(I193)&gt;0,UPPER(H193)&lt;&gt;"Y"),"FEE NOT IN LEASE; ","")&amp;IF(AND(L193="Cash",UPPER(M193)&lt;&gt;"Y"),"CASH NO RECEIPT; ","")&amp;IF(AND(R193&lt;&gt;"",N(N193)&gt;0,TODAY()&gt;R193),"PROMISE MISSED; ","")&amp;IF(AND(N(N193)&gt;0,O193&lt;&gt;"",TODAY()&gt;=O193,Q193=""),"NO REMINDER; ",""),LEN(IF(AND(N(N193)&gt;0,G193&lt;&gt;"",TODAY()&gt;G193),"PAST DUE; ","")&amp;IF(AND(N(I193)&gt;0,P193&lt;&gt;"",N(I193)&gt;N(P193)),"FEE OVER LIMIT; ","")&amp;IF(AND(N(I193)&gt;0,K193&lt;&gt;"",O193&lt;&gt;"",N(J193)&gt;=N(F193),K193&lt;O193),"FEE TOO EARLY; ","")&amp;IF(AND(N(I193)&gt;0,UPPER(H193)&lt;&gt;"Y"),"FEE NOT IN LEASE; ","")&amp;IF(AND(L193="Cash",UPPER(M193)&lt;&gt;"Y"),"CASH NO RECEIPT; ","")&amp;IF(AND(R193&lt;&gt;"",N(N193)&gt;0,TODAY()&gt;R193),"PROMISE MISSED; ","")&amp;IF(AND(N(N193)&gt;0,O193&lt;&gt;"",TODAY()&gt;=O193,Q193=""),"NO REMINDER; ",""))-2)))</f>
        <v/>
      </c>
    </row>
    <row r="194">
      <c r="A194" s="7" t="n"/>
      <c r="F194" s="8" t="n"/>
      <c r="G194" s="9" t="n"/>
      <c r="I194" s="8" t="n"/>
      <c r="J194" s="8" t="n"/>
      <c r="K194" s="9" t="n"/>
      <c r="N194" s="8">
        <f>IF(OR(C194="",F194=""),"",N(F194)+N(I194)-N(J194))</f>
        <v/>
      </c>
      <c r="O194" s="9">
        <f>IF(G194="","",G194+MAX('Settings'!$B$2,2)+1)</f>
        <v/>
      </c>
      <c r="P194" s="8">
        <f>IF(F194="","",ROUND(F194*IF(N(E194)&gt;4,'Settings'!$B$4,'Settings'!$B$3),2))</f>
        <v/>
      </c>
      <c r="Q194" s="9" t="n"/>
      <c r="R194" s="9" t="n"/>
      <c r="S194">
        <f>IF(N194="","",IF(N194&lt;=0,"PAID",IF(N(J194)&gt;0,"PARTIAL",IF(AND(G194&lt;&gt;"",TODAY()&lt;=G194),"NOT DUE YET","UNPAID"))))</f>
        <v/>
      </c>
      <c r="T194">
        <f>IF(N194="","",IF(IF(AND(N(N194)&gt;0,G194&lt;&gt;"",TODAY()&gt;G194),"PAST DUE; ","")&amp;IF(AND(N(I194)&gt;0,P194&lt;&gt;"",N(I194)&gt;N(P194)),"FEE OVER LIMIT; ","")&amp;IF(AND(N(I194)&gt;0,K194&lt;&gt;"",O194&lt;&gt;"",N(J194)&gt;=N(F194),K194&lt;O194),"FEE TOO EARLY; ","")&amp;IF(AND(N(I194)&gt;0,UPPER(H194)&lt;&gt;"Y"),"FEE NOT IN LEASE; ","")&amp;IF(AND(L194="Cash",UPPER(M194)&lt;&gt;"Y"),"CASH NO RECEIPT; ","")&amp;IF(AND(R194&lt;&gt;"",N(N194)&gt;0,TODAY()&gt;R194),"PROMISE MISSED; ","")&amp;IF(AND(N(N194)&gt;0,O194&lt;&gt;"",TODAY()&gt;=O194,Q194=""),"NO REMINDER; ","")="","",LEFT(IF(AND(N(N194)&gt;0,G194&lt;&gt;"",TODAY()&gt;G194),"PAST DUE; ","")&amp;IF(AND(N(I194)&gt;0,P194&lt;&gt;"",N(I194)&gt;N(P194)),"FEE OVER LIMIT; ","")&amp;IF(AND(N(I194)&gt;0,K194&lt;&gt;"",O194&lt;&gt;"",N(J194)&gt;=N(F194),K194&lt;O194),"FEE TOO EARLY; ","")&amp;IF(AND(N(I194)&gt;0,UPPER(H194)&lt;&gt;"Y"),"FEE NOT IN LEASE; ","")&amp;IF(AND(L194="Cash",UPPER(M194)&lt;&gt;"Y"),"CASH NO RECEIPT; ","")&amp;IF(AND(R194&lt;&gt;"",N(N194)&gt;0,TODAY()&gt;R194),"PROMISE MISSED; ","")&amp;IF(AND(N(N194)&gt;0,O194&lt;&gt;"",TODAY()&gt;=O194,Q194=""),"NO REMINDER; ",""),LEN(IF(AND(N(N194)&gt;0,G194&lt;&gt;"",TODAY()&gt;G194),"PAST DUE; ","")&amp;IF(AND(N(I194)&gt;0,P194&lt;&gt;"",N(I194)&gt;N(P194)),"FEE OVER LIMIT; ","")&amp;IF(AND(N(I194)&gt;0,K194&lt;&gt;"",O194&lt;&gt;"",N(J194)&gt;=N(F194),K194&lt;O194),"FEE TOO EARLY; ","")&amp;IF(AND(N(I194)&gt;0,UPPER(H194)&lt;&gt;"Y"),"FEE NOT IN LEASE; ","")&amp;IF(AND(L194="Cash",UPPER(M194)&lt;&gt;"Y"),"CASH NO RECEIPT; ","")&amp;IF(AND(R194&lt;&gt;"",N(N194)&gt;0,TODAY()&gt;R194),"PROMISE MISSED; ","")&amp;IF(AND(N(N194)&gt;0,O194&lt;&gt;"",TODAY()&gt;=O194,Q194=""),"NO REMINDER; ",""))-2)))</f>
        <v/>
      </c>
    </row>
    <row r="195">
      <c r="A195" s="7" t="n"/>
      <c r="F195" s="8" t="n"/>
      <c r="G195" s="9" t="n"/>
      <c r="I195" s="8" t="n"/>
      <c r="J195" s="8" t="n"/>
      <c r="K195" s="9" t="n"/>
      <c r="N195" s="8">
        <f>IF(OR(C195="",F195=""),"",N(F195)+N(I195)-N(J195))</f>
        <v/>
      </c>
      <c r="O195" s="9">
        <f>IF(G195="","",G195+MAX('Settings'!$B$2,2)+1)</f>
        <v/>
      </c>
      <c r="P195" s="8">
        <f>IF(F195="","",ROUND(F195*IF(N(E195)&gt;4,'Settings'!$B$4,'Settings'!$B$3),2))</f>
        <v/>
      </c>
      <c r="Q195" s="9" t="n"/>
      <c r="R195" s="9" t="n"/>
      <c r="S195">
        <f>IF(N195="","",IF(N195&lt;=0,"PAID",IF(N(J195)&gt;0,"PARTIAL",IF(AND(G195&lt;&gt;"",TODAY()&lt;=G195),"NOT DUE YET","UNPAID"))))</f>
        <v/>
      </c>
      <c r="T195">
        <f>IF(N195="","",IF(IF(AND(N(N195)&gt;0,G195&lt;&gt;"",TODAY()&gt;G195),"PAST DUE; ","")&amp;IF(AND(N(I195)&gt;0,P195&lt;&gt;"",N(I195)&gt;N(P195)),"FEE OVER LIMIT; ","")&amp;IF(AND(N(I195)&gt;0,K195&lt;&gt;"",O195&lt;&gt;"",N(J195)&gt;=N(F195),K195&lt;O195),"FEE TOO EARLY; ","")&amp;IF(AND(N(I195)&gt;0,UPPER(H195)&lt;&gt;"Y"),"FEE NOT IN LEASE; ","")&amp;IF(AND(L195="Cash",UPPER(M195)&lt;&gt;"Y"),"CASH NO RECEIPT; ","")&amp;IF(AND(R195&lt;&gt;"",N(N195)&gt;0,TODAY()&gt;R195),"PROMISE MISSED; ","")&amp;IF(AND(N(N195)&gt;0,O195&lt;&gt;"",TODAY()&gt;=O195,Q195=""),"NO REMINDER; ","")="","",LEFT(IF(AND(N(N195)&gt;0,G195&lt;&gt;"",TODAY()&gt;G195),"PAST DUE; ","")&amp;IF(AND(N(I195)&gt;0,P195&lt;&gt;"",N(I195)&gt;N(P195)),"FEE OVER LIMIT; ","")&amp;IF(AND(N(I195)&gt;0,K195&lt;&gt;"",O195&lt;&gt;"",N(J195)&gt;=N(F195),K195&lt;O195),"FEE TOO EARLY; ","")&amp;IF(AND(N(I195)&gt;0,UPPER(H195)&lt;&gt;"Y"),"FEE NOT IN LEASE; ","")&amp;IF(AND(L195="Cash",UPPER(M195)&lt;&gt;"Y"),"CASH NO RECEIPT; ","")&amp;IF(AND(R195&lt;&gt;"",N(N195)&gt;0,TODAY()&gt;R195),"PROMISE MISSED; ","")&amp;IF(AND(N(N195)&gt;0,O195&lt;&gt;"",TODAY()&gt;=O195,Q195=""),"NO REMINDER; ",""),LEN(IF(AND(N(N195)&gt;0,G195&lt;&gt;"",TODAY()&gt;G195),"PAST DUE; ","")&amp;IF(AND(N(I195)&gt;0,P195&lt;&gt;"",N(I195)&gt;N(P195)),"FEE OVER LIMIT; ","")&amp;IF(AND(N(I195)&gt;0,K195&lt;&gt;"",O195&lt;&gt;"",N(J195)&gt;=N(F195),K195&lt;O195),"FEE TOO EARLY; ","")&amp;IF(AND(N(I195)&gt;0,UPPER(H195)&lt;&gt;"Y"),"FEE NOT IN LEASE; ","")&amp;IF(AND(L195="Cash",UPPER(M195)&lt;&gt;"Y"),"CASH NO RECEIPT; ","")&amp;IF(AND(R195&lt;&gt;"",N(N195)&gt;0,TODAY()&gt;R195),"PROMISE MISSED; ","")&amp;IF(AND(N(N195)&gt;0,O195&lt;&gt;"",TODAY()&gt;=O195,Q195=""),"NO REMINDER; ",""))-2)))</f>
        <v/>
      </c>
    </row>
    <row r="196">
      <c r="A196" s="7" t="n"/>
      <c r="F196" s="8" t="n"/>
      <c r="G196" s="9" t="n"/>
      <c r="I196" s="8" t="n"/>
      <c r="J196" s="8" t="n"/>
      <c r="K196" s="9" t="n"/>
      <c r="N196" s="8">
        <f>IF(OR(C196="",F196=""),"",N(F196)+N(I196)-N(J196))</f>
        <v/>
      </c>
      <c r="O196" s="9">
        <f>IF(G196="","",G196+MAX('Settings'!$B$2,2)+1)</f>
        <v/>
      </c>
      <c r="P196" s="8">
        <f>IF(F196="","",ROUND(F196*IF(N(E196)&gt;4,'Settings'!$B$4,'Settings'!$B$3),2))</f>
        <v/>
      </c>
      <c r="Q196" s="9" t="n"/>
      <c r="R196" s="9" t="n"/>
      <c r="S196">
        <f>IF(N196="","",IF(N196&lt;=0,"PAID",IF(N(J196)&gt;0,"PARTIAL",IF(AND(G196&lt;&gt;"",TODAY()&lt;=G196),"NOT DUE YET","UNPAID"))))</f>
        <v/>
      </c>
      <c r="T196">
        <f>IF(N196="","",IF(IF(AND(N(N196)&gt;0,G196&lt;&gt;"",TODAY()&gt;G196),"PAST DUE; ","")&amp;IF(AND(N(I196)&gt;0,P196&lt;&gt;"",N(I196)&gt;N(P196)),"FEE OVER LIMIT; ","")&amp;IF(AND(N(I196)&gt;0,K196&lt;&gt;"",O196&lt;&gt;"",N(J196)&gt;=N(F196),K196&lt;O196),"FEE TOO EARLY; ","")&amp;IF(AND(N(I196)&gt;0,UPPER(H196)&lt;&gt;"Y"),"FEE NOT IN LEASE; ","")&amp;IF(AND(L196="Cash",UPPER(M196)&lt;&gt;"Y"),"CASH NO RECEIPT; ","")&amp;IF(AND(R196&lt;&gt;"",N(N196)&gt;0,TODAY()&gt;R196),"PROMISE MISSED; ","")&amp;IF(AND(N(N196)&gt;0,O196&lt;&gt;"",TODAY()&gt;=O196,Q196=""),"NO REMINDER; ","")="","",LEFT(IF(AND(N(N196)&gt;0,G196&lt;&gt;"",TODAY()&gt;G196),"PAST DUE; ","")&amp;IF(AND(N(I196)&gt;0,P196&lt;&gt;"",N(I196)&gt;N(P196)),"FEE OVER LIMIT; ","")&amp;IF(AND(N(I196)&gt;0,K196&lt;&gt;"",O196&lt;&gt;"",N(J196)&gt;=N(F196),K196&lt;O196),"FEE TOO EARLY; ","")&amp;IF(AND(N(I196)&gt;0,UPPER(H196)&lt;&gt;"Y"),"FEE NOT IN LEASE; ","")&amp;IF(AND(L196="Cash",UPPER(M196)&lt;&gt;"Y"),"CASH NO RECEIPT; ","")&amp;IF(AND(R196&lt;&gt;"",N(N196)&gt;0,TODAY()&gt;R196),"PROMISE MISSED; ","")&amp;IF(AND(N(N196)&gt;0,O196&lt;&gt;"",TODAY()&gt;=O196,Q196=""),"NO REMINDER; ",""),LEN(IF(AND(N(N196)&gt;0,G196&lt;&gt;"",TODAY()&gt;G196),"PAST DUE; ","")&amp;IF(AND(N(I196)&gt;0,P196&lt;&gt;"",N(I196)&gt;N(P196)),"FEE OVER LIMIT; ","")&amp;IF(AND(N(I196)&gt;0,K196&lt;&gt;"",O196&lt;&gt;"",N(J196)&gt;=N(F196),K196&lt;O196),"FEE TOO EARLY; ","")&amp;IF(AND(N(I196)&gt;0,UPPER(H196)&lt;&gt;"Y"),"FEE NOT IN LEASE; ","")&amp;IF(AND(L196="Cash",UPPER(M196)&lt;&gt;"Y"),"CASH NO RECEIPT; ","")&amp;IF(AND(R196&lt;&gt;"",N(N196)&gt;0,TODAY()&gt;R196),"PROMISE MISSED; ","")&amp;IF(AND(N(N196)&gt;0,O196&lt;&gt;"",TODAY()&gt;=O196,Q196=""),"NO REMINDER; ",""))-2)))</f>
        <v/>
      </c>
    </row>
    <row r="197">
      <c r="A197" s="7" t="n"/>
      <c r="F197" s="8" t="n"/>
      <c r="G197" s="9" t="n"/>
      <c r="I197" s="8" t="n"/>
      <c r="J197" s="8" t="n"/>
      <c r="K197" s="9" t="n"/>
      <c r="N197" s="8">
        <f>IF(OR(C197="",F197=""),"",N(F197)+N(I197)-N(J197))</f>
        <v/>
      </c>
      <c r="O197" s="9">
        <f>IF(G197="","",G197+MAX('Settings'!$B$2,2)+1)</f>
        <v/>
      </c>
      <c r="P197" s="8">
        <f>IF(F197="","",ROUND(F197*IF(N(E197)&gt;4,'Settings'!$B$4,'Settings'!$B$3),2))</f>
        <v/>
      </c>
      <c r="Q197" s="9" t="n"/>
      <c r="R197" s="9" t="n"/>
      <c r="S197">
        <f>IF(N197="","",IF(N197&lt;=0,"PAID",IF(N(J197)&gt;0,"PARTIAL",IF(AND(G197&lt;&gt;"",TODAY()&lt;=G197),"NOT DUE YET","UNPAID"))))</f>
        <v/>
      </c>
      <c r="T197">
        <f>IF(N197="","",IF(IF(AND(N(N197)&gt;0,G197&lt;&gt;"",TODAY()&gt;G197),"PAST DUE; ","")&amp;IF(AND(N(I197)&gt;0,P197&lt;&gt;"",N(I197)&gt;N(P197)),"FEE OVER LIMIT; ","")&amp;IF(AND(N(I197)&gt;0,K197&lt;&gt;"",O197&lt;&gt;"",N(J197)&gt;=N(F197),K197&lt;O197),"FEE TOO EARLY; ","")&amp;IF(AND(N(I197)&gt;0,UPPER(H197)&lt;&gt;"Y"),"FEE NOT IN LEASE; ","")&amp;IF(AND(L197="Cash",UPPER(M197)&lt;&gt;"Y"),"CASH NO RECEIPT; ","")&amp;IF(AND(R197&lt;&gt;"",N(N197)&gt;0,TODAY()&gt;R197),"PROMISE MISSED; ","")&amp;IF(AND(N(N197)&gt;0,O197&lt;&gt;"",TODAY()&gt;=O197,Q197=""),"NO REMINDER; ","")="","",LEFT(IF(AND(N(N197)&gt;0,G197&lt;&gt;"",TODAY()&gt;G197),"PAST DUE; ","")&amp;IF(AND(N(I197)&gt;0,P197&lt;&gt;"",N(I197)&gt;N(P197)),"FEE OVER LIMIT; ","")&amp;IF(AND(N(I197)&gt;0,K197&lt;&gt;"",O197&lt;&gt;"",N(J197)&gt;=N(F197),K197&lt;O197),"FEE TOO EARLY; ","")&amp;IF(AND(N(I197)&gt;0,UPPER(H197)&lt;&gt;"Y"),"FEE NOT IN LEASE; ","")&amp;IF(AND(L197="Cash",UPPER(M197)&lt;&gt;"Y"),"CASH NO RECEIPT; ","")&amp;IF(AND(R197&lt;&gt;"",N(N197)&gt;0,TODAY()&gt;R197),"PROMISE MISSED; ","")&amp;IF(AND(N(N197)&gt;0,O197&lt;&gt;"",TODAY()&gt;=O197,Q197=""),"NO REMINDER; ",""),LEN(IF(AND(N(N197)&gt;0,G197&lt;&gt;"",TODAY()&gt;G197),"PAST DUE; ","")&amp;IF(AND(N(I197)&gt;0,P197&lt;&gt;"",N(I197)&gt;N(P197)),"FEE OVER LIMIT; ","")&amp;IF(AND(N(I197)&gt;0,K197&lt;&gt;"",O197&lt;&gt;"",N(J197)&gt;=N(F197),K197&lt;O197),"FEE TOO EARLY; ","")&amp;IF(AND(N(I197)&gt;0,UPPER(H197)&lt;&gt;"Y"),"FEE NOT IN LEASE; ","")&amp;IF(AND(L197="Cash",UPPER(M197)&lt;&gt;"Y"),"CASH NO RECEIPT; ","")&amp;IF(AND(R197&lt;&gt;"",N(N197)&gt;0,TODAY()&gt;R197),"PROMISE MISSED; ","")&amp;IF(AND(N(N197)&gt;0,O197&lt;&gt;"",TODAY()&gt;=O197,Q197=""),"NO REMINDER; ",""))-2)))</f>
        <v/>
      </c>
    </row>
    <row r="198">
      <c r="A198" s="7" t="n"/>
      <c r="F198" s="8" t="n"/>
      <c r="G198" s="9" t="n"/>
      <c r="I198" s="8" t="n"/>
      <c r="J198" s="8" t="n"/>
      <c r="K198" s="9" t="n"/>
      <c r="N198" s="8">
        <f>IF(OR(C198="",F198=""),"",N(F198)+N(I198)-N(J198))</f>
        <v/>
      </c>
      <c r="O198" s="9">
        <f>IF(G198="","",G198+MAX('Settings'!$B$2,2)+1)</f>
        <v/>
      </c>
      <c r="P198" s="8">
        <f>IF(F198="","",ROUND(F198*IF(N(E198)&gt;4,'Settings'!$B$4,'Settings'!$B$3),2))</f>
        <v/>
      </c>
      <c r="Q198" s="9" t="n"/>
      <c r="R198" s="9" t="n"/>
      <c r="S198">
        <f>IF(N198="","",IF(N198&lt;=0,"PAID",IF(N(J198)&gt;0,"PARTIAL",IF(AND(G198&lt;&gt;"",TODAY()&lt;=G198),"NOT DUE YET","UNPAID"))))</f>
        <v/>
      </c>
      <c r="T198">
        <f>IF(N198="","",IF(IF(AND(N(N198)&gt;0,G198&lt;&gt;"",TODAY()&gt;G198),"PAST DUE; ","")&amp;IF(AND(N(I198)&gt;0,P198&lt;&gt;"",N(I198)&gt;N(P198)),"FEE OVER LIMIT; ","")&amp;IF(AND(N(I198)&gt;0,K198&lt;&gt;"",O198&lt;&gt;"",N(J198)&gt;=N(F198),K198&lt;O198),"FEE TOO EARLY; ","")&amp;IF(AND(N(I198)&gt;0,UPPER(H198)&lt;&gt;"Y"),"FEE NOT IN LEASE; ","")&amp;IF(AND(L198="Cash",UPPER(M198)&lt;&gt;"Y"),"CASH NO RECEIPT; ","")&amp;IF(AND(R198&lt;&gt;"",N(N198)&gt;0,TODAY()&gt;R198),"PROMISE MISSED; ","")&amp;IF(AND(N(N198)&gt;0,O198&lt;&gt;"",TODAY()&gt;=O198,Q198=""),"NO REMINDER; ","")="","",LEFT(IF(AND(N(N198)&gt;0,G198&lt;&gt;"",TODAY()&gt;G198),"PAST DUE; ","")&amp;IF(AND(N(I198)&gt;0,P198&lt;&gt;"",N(I198)&gt;N(P198)),"FEE OVER LIMIT; ","")&amp;IF(AND(N(I198)&gt;0,K198&lt;&gt;"",O198&lt;&gt;"",N(J198)&gt;=N(F198),K198&lt;O198),"FEE TOO EARLY; ","")&amp;IF(AND(N(I198)&gt;0,UPPER(H198)&lt;&gt;"Y"),"FEE NOT IN LEASE; ","")&amp;IF(AND(L198="Cash",UPPER(M198)&lt;&gt;"Y"),"CASH NO RECEIPT; ","")&amp;IF(AND(R198&lt;&gt;"",N(N198)&gt;0,TODAY()&gt;R198),"PROMISE MISSED; ","")&amp;IF(AND(N(N198)&gt;0,O198&lt;&gt;"",TODAY()&gt;=O198,Q198=""),"NO REMINDER; ",""),LEN(IF(AND(N(N198)&gt;0,G198&lt;&gt;"",TODAY()&gt;G198),"PAST DUE; ","")&amp;IF(AND(N(I198)&gt;0,P198&lt;&gt;"",N(I198)&gt;N(P198)),"FEE OVER LIMIT; ","")&amp;IF(AND(N(I198)&gt;0,K198&lt;&gt;"",O198&lt;&gt;"",N(J198)&gt;=N(F198),K198&lt;O198),"FEE TOO EARLY; ","")&amp;IF(AND(N(I198)&gt;0,UPPER(H198)&lt;&gt;"Y"),"FEE NOT IN LEASE; ","")&amp;IF(AND(L198="Cash",UPPER(M198)&lt;&gt;"Y"),"CASH NO RECEIPT; ","")&amp;IF(AND(R198&lt;&gt;"",N(N198)&gt;0,TODAY()&gt;R198),"PROMISE MISSED; ","")&amp;IF(AND(N(N198)&gt;0,O198&lt;&gt;"",TODAY()&gt;=O198,Q198=""),"NO REMINDER; ",""))-2)))</f>
        <v/>
      </c>
    </row>
    <row r="199">
      <c r="A199" s="7" t="n"/>
      <c r="F199" s="8" t="n"/>
      <c r="G199" s="9" t="n"/>
      <c r="I199" s="8" t="n"/>
      <c r="J199" s="8" t="n"/>
      <c r="K199" s="9" t="n"/>
      <c r="N199" s="8">
        <f>IF(OR(C199="",F199=""),"",N(F199)+N(I199)-N(J199))</f>
        <v/>
      </c>
      <c r="O199" s="9">
        <f>IF(G199="","",G199+MAX('Settings'!$B$2,2)+1)</f>
        <v/>
      </c>
      <c r="P199" s="8">
        <f>IF(F199="","",ROUND(F199*IF(N(E199)&gt;4,'Settings'!$B$4,'Settings'!$B$3),2))</f>
        <v/>
      </c>
      <c r="Q199" s="9" t="n"/>
      <c r="R199" s="9" t="n"/>
      <c r="S199">
        <f>IF(N199="","",IF(N199&lt;=0,"PAID",IF(N(J199)&gt;0,"PARTIAL",IF(AND(G199&lt;&gt;"",TODAY()&lt;=G199),"NOT DUE YET","UNPAID"))))</f>
        <v/>
      </c>
      <c r="T199">
        <f>IF(N199="","",IF(IF(AND(N(N199)&gt;0,G199&lt;&gt;"",TODAY()&gt;G199),"PAST DUE; ","")&amp;IF(AND(N(I199)&gt;0,P199&lt;&gt;"",N(I199)&gt;N(P199)),"FEE OVER LIMIT; ","")&amp;IF(AND(N(I199)&gt;0,K199&lt;&gt;"",O199&lt;&gt;"",N(J199)&gt;=N(F199),K199&lt;O199),"FEE TOO EARLY; ","")&amp;IF(AND(N(I199)&gt;0,UPPER(H199)&lt;&gt;"Y"),"FEE NOT IN LEASE; ","")&amp;IF(AND(L199="Cash",UPPER(M199)&lt;&gt;"Y"),"CASH NO RECEIPT; ","")&amp;IF(AND(R199&lt;&gt;"",N(N199)&gt;0,TODAY()&gt;R199),"PROMISE MISSED; ","")&amp;IF(AND(N(N199)&gt;0,O199&lt;&gt;"",TODAY()&gt;=O199,Q199=""),"NO REMINDER; ","")="","",LEFT(IF(AND(N(N199)&gt;0,G199&lt;&gt;"",TODAY()&gt;G199),"PAST DUE; ","")&amp;IF(AND(N(I199)&gt;0,P199&lt;&gt;"",N(I199)&gt;N(P199)),"FEE OVER LIMIT; ","")&amp;IF(AND(N(I199)&gt;0,K199&lt;&gt;"",O199&lt;&gt;"",N(J199)&gt;=N(F199),K199&lt;O199),"FEE TOO EARLY; ","")&amp;IF(AND(N(I199)&gt;0,UPPER(H199)&lt;&gt;"Y"),"FEE NOT IN LEASE; ","")&amp;IF(AND(L199="Cash",UPPER(M199)&lt;&gt;"Y"),"CASH NO RECEIPT; ","")&amp;IF(AND(R199&lt;&gt;"",N(N199)&gt;0,TODAY()&gt;R199),"PROMISE MISSED; ","")&amp;IF(AND(N(N199)&gt;0,O199&lt;&gt;"",TODAY()&gt;=O199,Q199=""),"NO REMINDER; ",""),LEN(IF(AND(N(N199)&gt;0,G199&lt;&gt;"",TODAY()&gt;G199),"PAST DUE; ","")&amp;IF(AND(N(I199)&gt;0,P199&lt;&gt;"",N(I199)&gt;N(P199)),"FEE OVER LIMIT; ","")&amp;IF(AND(N(I199)&gt;0,K199&lt;&gt;"",O199&lt;&gt;"",N(J199)&gt;=N(F199),K199&lt;O199),"FEE TOO EARLY; ","")&amp;IF(AND(N(I199)&gt;0,UPPER(H199)&lt;&gt;"Y"),"FEE NOT IN LEASE; ","")&amp;IF(AND(L199="Cash",UPPER(M199)&lt;&gt;"Y"),"CASH NO RECEIPT; ","")&amp;IF(AND(R199&lt;&gt;"",N(N199)&gt;0,TODAY()&gt;R199),"PROMISE MISSED; ","")&amp;IF(AND(N(N199)&gt;0,O199&lt;&gt;"",TODAY()&gt;=O199,Q199=""),"NO REMINDER; ",""))-2)))</f>
        <v/>
      </c>
    </row>
    <row r="200">
      <c r="A200" s="7" t="n"/>
      <c r="F200" s="8" t="n"/>
      <c r="G200" s="9" t="n"/>
      <c r="I200" s="8" t="n"/>
      <c r="J200" s="8" t="n"/>
      <c r="K200" s="9" t="n"/>
      <c r="N200" s="8">
        <f>IF(OR(C200="",F200=""),"",N(F200)+N(I200)-N(J200))</f>
        <v/>
      </c>
      <c r="O200" s="9">
        <f>IF(G200="","",G200+MAX('Settings'!$B$2,2)+1)</f>
        <v/>
      </c>
      <c r="P200" s="8">
        <f>IF(F200="","",ROUND(F200*IF(N(E200)&gt;4,'Settings'!$B$4,'Settings'!$B$3),2))</f>
        <v/>
      </c>
      <c r="Q200" s="9" t="n"/>
      <c r="R200" s="9" t="n"/>
      <c r="S200">
        <f>IF(N200="","",IF(N200&lt;=0,"PAID",IF(N(J200)&gt;0,"PARTIAL",IF(AND(G200&lt;&gt;"",TODAY()&lt;=G200),"NOT DUE YET","UNPAID"))))</f>
        <v/>
      </c>
      <c r="T200">
        <f>IF(N200="","",IF(IF(AND(N(N200)&gt;0,G200&lt;&gt;"",TODAY()&gt;G200),"PAST DUE; ","")&amp;IF(AND(N(I200)&gt;0,P200&lt;&gt;"",N(I200)&gt;N(P200)),"FEE OVER LIMIT; ","")&amp;IF(AND(N(I200)&gt;0,K200&lt;&gt;"",O200&lt;&gt;"",N(J200)&gt;=N(F200),K200&lt;O200),"FEE TOO EARLY; ","")&amp;IF(AND(N(I200)&gt;0,UPPER(H200)&lt;&gt;"Y"),"FEE NOT IN LEASE; ","")&amp;IF(AND(L200="Cash",UPPER(M200)&lt;&gt;"Y"),"CASH NO RECEIPT; ","")&amp;IF(AND(R200&lt;&gt;"",N(N200)&gt;0,TODAY()&gt;R200),"PROMISE MISSED; ","")&amp;IF(AND(N(N200)&gt;0,O200&lt;&gt;"",TODAY()&gt;=O200,Q200=""),"NO REMINDER; ","")="","",LEFT(IF(AND(N(N200)&gt;0,G200&lt;&gt;"",TODAY()&gt;G200),"PAST DUE; ","")&amp;IF(AND(N(I200)&gt;0,P200&lt;&gt;"",N(I200)&gt;N(P200)),"FEE OVER LIMIT; ","")&amp;IF(AND(N(I200)&gt;0,K200&lt;&gt;"",O200&lt;&gt;"",N(J200)&gt;=N(F200),K200&lt;O200),"FEE TOO EARLY; ","")&amp;IF(AND(N(I200)&gt;0,UPPER(H200)&lt;&gt;"Y"),"FEE NOT IN LEASE; ","")&amp;IF(AND(L200="Cash",UPPER(M200)&lt;&gt;"Y"),"CASH NO RECEIPT; ","")&amp;IF(AND(R200&lt;&gt;"",N(N200)&gt;0,TODAY()&gt;R200),"PROMISE MISSED; ","")&amp;IF(AND(N(N200)&gt;0,O200&lt;&gt;"",TODAY()&gt;=O200,Q200=""),"NO REMINDER; ",""),LEN(IF(AND(N(N200)&gt;0,G200&lt;&gt;"",TODAY()&gt;G200),"PAST DUE; ","")&amp;IF(AND(N(I200)&gt;0,P200&lt;&gt;"",N(I200)&gt;N(P200)),"FEE OVER LIMIT; ","")&amp;IF(AND(N(I200)&gt;0,K200&lt;&gt;"",O200&lt;&gt;"",N(J200)&gt;=N(F200),K200&lt;O200),"FEE TOO EARLY; ","")&amp;IF(AND(N(I200)&gt;0,UPPER(H200)&lt;&gt;"Y"),"FEE NOT IN LEASE; ","")&amp;IF(AND(L200="Cash",UPPER(M200)&lt;&gt;"Y"),"CASH NO RECEIPT; ","")&amp;IF(AND(R200&lt;&gt;"",N(N200)&gt;0,TODAY()&gt;R200),"PROMISE MISSED; ","")&amp;IF(AND(N(N200)&gt;0,O200&lt;&gt;"",TODAY()&gt;=O200,Q200=""),"NO REMINDER; ",""))-2)))</f>
        <v/>
      </c>
    </row>
    <row r="201">
      <c r="A201" s="7" t="n"/>
      <c r="F201" s="8" t="n"/>
      <c r="G201" s="9" t="n"/>
      <c r="I201" s="8" t="n"/>
      <c r="J201" s="8" t="n"/>
      <c r="K201" s="9" t="n"/>
      <c r="N201" s="8">
        <f>IF(OR(C201="",F201=""),"",N(F201)+N(I201)-N(J201))</f>
        <v/>
      </c>
      <c r="O201" s="9">
        <f>IF(G201="","",G201+MAX('Settings'!$B$2,2)+1)</f>
        <v/>
      </c>
      <c r="P201" s="8">
        <f>IF(F201="","",ROUND(F201*IF(N(E201)&gt;4,'Settings'!$B$4,'Settings'!$B$3),2))</f>
        <v/>
      </c>
      <c r="Q201" s="9" t="n"/>
      <c r="R201" s="9" t="n"/>
      <c r="S201">
        <f>IF(N201="","",IF(N201&lt;=0,"PAID",IF(N(J201)&gt;0,"PARTIAL",IF(AND(G201&lt;&gt;"",TODAY()&lt;=G201),"NOT DUE YET","UNPAID"))))</f>
        <v/>
      </c>
      <c r="T201">
        <f>IF(N201="","",IF(IF(AND(N(N201)&gt;0,G201&lt;&gt;"",TODAY()&gt;G201),"PAST DUE; ","")&amp;IF(AND(N(I201)&gt;0,P201&lt;&gt;"",N(I201)&gt;N(P201)),"FEE OVER LIMIT; ","")&amp;IF(AND(N(I201)&gt;0,K201&lt;&gt;"",O201&lt;&gt;"",N(J201)&gt;=N(F201),K201&lt;O201),"FEE TOO EARLY; ","")&amp;IF(AND(N(I201)&gt;0,UPPER(H201)&lt;&gt;"Y"),"FEE NOT IN LEASE; ","")&amp;IF(AND(L201="Cash",UPPER(M201)&lt;&gt;"Y"),"CASH NO RECEIPT; ","")&amp;IF(AND(R201&lt;&gt;"",N(N201)&gt;0,TODAY()&gt;R201),"PROMISE MISSED; ","")&amp;IF(AND(N(N201)&gt;0,O201&lt;&gt;"",TODAY()&gt;=O201,Q201=""),"NO REMINDER; ","")="","",LEFT(IF(AND(N(N201)&gt;0,G201&lt;&gt;"",TODAY()&gt;G201),"PAST DUE; ","")&amp;IF(AND(N(I201)&gt;0,P201&lt;&gt;"",N(I201)&gt;N(P201)),"FEE OVER LIMIT; ","")&amp;IF(AND(N(I201)&gt;0,K201&lt;&gt;"",O201&lt;&gt;"",N(J201)&gt;=N(F201),K201&lt;O201),"FEE TOO EARLY; ","")&amp;IF(AND(N(I201)&gt;0,UPPER(H201)&lt;&gt;"Y"),"FEE NOT IN LEASE; ","")&amp;IF(AND(L201="Cash",UPPER(M201)&lt;&gt;"Y"),"CASH NO RECEIPT; ","")&amp;IF(AND(R201&lt;&gt;"",N(N201)&gt;0,TODAY()&gt;R201),"PROMISE MISSED; ","")&amp;IF(AND(N(N201)&gt;0,O201&lt;&gt;"",TODAY()&gt;=O201,Q201=""),"NO REMINDER; ",""),LEN(IF(AND(N(N201)&gt;0,G201&lt;&gt;"",TODAY()&gt;G201),"PAST DUE; ","")&amp;IF(AND(N(I201)&gt;0,P201&lt;&gt;"",N(I201)&gt;N(P201)),"FEE OVER LIMIT; ","")&amp;IF(AND(N(I201)&gt;0,K201&lt;&gt;"",O201&lt;&gt;"",N(J201)&gt;=N(F201),K201&lt;O201),"FEE TOO EARLY; ","")&amp;IF(AND(N(I201)&gt;0,UPPER(H201)&lt;&gt;"Y"),"FEE NOT IN LEASE; ","")&amp;IF(AND(L201="Cash",UPPER(M201)&lt;&gt;"Y"),"CASH NO RECEIPT; ","")&amp;IF(AND(R201&lt;&gt;"",N(N201)&gt;0,TODAY()&gt;R201),"PROMISE MISSED; ","")&amp;IF(AND(N(N201)&gt;0,O201&lt;&gt;"",TODAY()&gt;=O201,Q201=""),"NO REMINDER; ",""))-2)))</f>
        <v/>
      </c>
    </row>
    <row r="202">
      <c r="A202" s="7" t="n"/>
      <c r="F202" s="8" t="n"/>
      <c r="G202" s="9" t="n"/>
      <c r="I202" s="8" t="n"/>
      <c r="J202" s="8" t="n"/>
      <c r="K202" s="9" t="n"/>
      <c r="N202" s="8">
        <f>IF(OR(C202="",F202=""),"",N(F202)+N(I202)-N(J202))</f>
        <v/>
      </c>
      <c r="O202" s="9">
        <f>IF(G202="","",G202+MAX('Settings'!$B$2,2)+1)</f>
        <v/>
      </c>
      <c r="P202" s="8">
        <f>IF(F202="","",ROUND(F202*IF(N(E202)&gt;4,'Settings'!$B$4,'Settings'!$B$3),2))</f>
        <v/>
      </c>
      <c r="Q202" s="9" t="n"/>
      <c r="R202" s="9" t="n"/>
      <c r="S202">
        <f>IF(N202="","",IF(N202&lt;=0,"PAID",IF(N(J202)&gt;0,"PARTIAL",IF(AND(G202&lt;&gt;"",TODAY()&lt;=G202),"NOT DUE YET","UNPAID"))))</f>
        <v/>
      </c>
      <c r="T202">
        <f>IF(N202="","",IF(IF(AND(N(N202)&gt;0,G202&lt;&gt;"",TODAY()&gt;G202),"PAST DUE; ","")&amp;IF(AND(N(I202)&gt;0,P202&lt;&gt;"",N(I202)&gt;N(P202)),"FEE OVER LIMIT; ","")&amp;IF(AND(N(I202)&gt;0,K202&lt;&gt;"",O202&lt;&gt;"",N(J202)&gt;=N(F202),K202&lt;O202),"FEE TOO EARLY; ","")&amp;IF(AND(N(I202)&gt;0,UPPER(H202)&lt;&gt;"Y"),"FEE NOT IN LEASE; ","")&amp;IF(AND(L202="Cash",UPPER(M202)&lt;&gt;"Y"),"CASH NO RECEIPT; ","")&amp;IF(AND(R202&lt;&gt;"",N(N202)&gt;0,TODAY()&gt;R202),"PROMISE MISSED; ","")&amp;IF(AND(N(N202)&gt;0,O202&lt;&gt;"",TODAY()&gt;=O202,Q202=""),"NO REMINDER; ","")="","",LEFT(IF(AND(N(N202)&gt;0,G202&lt;&gt;"",TODAY()&gt;G202),"PAST DUE; ","")&amp;IF(AND(N(I202)&gt;0,P202&lt;&gt;"",N(I202)&gt;N(P202)),"FEE OVER LIMIT; ","")&amp;IF(AND(N(I202)&gt;0,K202&lt;&gt;"",O202&lt;&gt;"",N(J202)&gt;=N(F202),K202&lt;O202),"FEE TOO EARLY; ","")&amp;IF(AND(N(I202)&gt;0,UPPER(H202)&lt;&gt;"Y"),"FEE NOT IN LEASE; ","")&amp;IF(AND(L202="Cash",UPPER(M202)&lt;&gt;"Y"),"CASH NO RECEIPT; ","")&amp;IF(AND(R202&lt;&gt;"",N(N202)&gt;0,TODAY()&gt;R202),"PROMISE MISSED; ","")&amp;IF(AND(N(N202)&gt;0,O202&lt;&gt;"",TODAY()&gt;=O202,Q202=""),"NO REMINDER; ",""),LEN(IF(AND(N(N202)&gt;0,G202&lt;&gt;"",TODAY()&gt;G202),"PAST DUE; ","")&amp;IF(AND(N(I202)&gt;0,P202&lt;&gt;"",N(I202)&gt;N(P202)),"FEE OVER LIMIT; ","")&amp;IF(AND(N(I202)&gt;0,K202&lt;&gt;"",O202&lt;&gt;"",N(J202)&gt;=N(F202),K202&lt;O202),"FEE TOO EARLY; ","")&amp;IF(AND(N(I202)&gt;0,UPPER(H202)&lt;&gt;"Y"),"FEE NOT IN LEASE; ","")&amp;IF(AND(L202="Cash",UPPER(M202)&lt;&gt;"Y"),"CASH NO RECEIPT; ","")&amp;IF(AND(R202&lt;&gt;"",N(N202)&gt;0,TODAY()&gt;R202),"PROMISE MISSED; ","")&amp;IF(AND(N(N202)&gt;0,O202&lt;&gt;"",TODAY()&gt;=O202,Q202=""),"NO REMINDER; ",""))-2)))</f>
        <v/>
      </c>
    </row>
    <row r="203">
      <c r="A203" s="7" t="n"/>
      <c r="F203" s="8" t="n"/>
      <c r="G203" s="9" t="n"/>
      <c r="I203" s="8" t="n"/>
      <c r="J203" s="8" t="n"/>
      <c r="K203" s="9" t="n"/>
      <c r="N203" s="8">
        <f>IF(OR(C203="",F203=""),"",N(F203)+N(I203)-N(J203))</f>
        <v/>
      </c>
      <c r="O203" s="9">
        <f>IF(G203="","",G203+MAX('Settings'!$B$2,2)+1)</f>
        <v/>
      </c>
      <c r="P203" s="8">
        <f>IF(F203="","",ROUND(F203*IF(N(E203)&gt;4,'Settings'!$B$4,'Settings'!$B$3),2))</f>
        <v/>
      </c>
      <c r="Q203" s="9" t="n"/>
      <c r="R203" s="9" t="n"/>
      <c r="S203">
        <f>IF(N203="","",IF(N203&lt;=0,"PAID",IF(N(J203)&gt;0,"PARTIAL",IF(AND(G203&lt;&gt;"",TODAY()&lt;=G203),"NOT DUE YET","UNPAID"))))</f>
        <v/>
      </c>
      <c r="T203">
        <f>IF(N203="","",IF(IF(AND(N(N203)&gt;0,G203&lt;&gt;"",TODAY()&gt;G203),"PAST DUE; ","")&amp;IF(AND(N(I203)&gt;0,P203&lt;&gt;"",N(I203)&gt;N(P203)),"FEE OVER LIMIT; ","")&amp;IF(AND(N(I203)&gt;0,K203&lt;&gt;"",O203&lt;&gt;"",N(J203)&gt;=N(F203),K203&lt;O203),"FEE TOO EARLY; ","")&amp;IF(AND(N(I203)&gt;0,UPPER(H203)&lt;&gt;"Y"),"FEE NOT IN LEASE; ","")&amp;IF(AND(L203="Cash",UPPER(M203)&lt;&gt;"Y"),"CASH NO RECEIPT; ","")&amp;IF(AND(R203&lt;&gt;"",N(N203)&gt;0,TODAY()&gt;R203),"PROMISE MISSED; ","")&amp;IF(AND(N(N203)&gt;0,O203&lt;&gt;"",TODAY()&gt;=O203,Q203=""),"NO REMINDER; ","")="","",LEFT(IF(AND(N(N203)&gt;0,G203&lt;&gt;"",TODAY()&gt;G203),"PAST DUE; ","")&amp;IF(AND(N(I203)&gt;0,P203&lt;&gt;"",N(I203)&gt;N(P203)),"FEE OVER LIMIT; ","")&amp;IF(AND(N(I203)&gt;0,K203&lt;&gt;"",O203&lt;&gt;"",N(J203)&gt;=N(F203),K203&lt;O203),"FEE TOO EARLY; ","")&amp;IF(AND(N(I203)&gt;0,UPPER(H203)&lt;&gt;"Y"),"FEE NOT IN LEASE; ","")&amp;IF(AND(L203="Cash",UPPER(M203)&lt;&gt;"Y"),"CASH NO RECEIPT; ","")&amp;IF(AND(R203&lt;&gt;"",N(N203)&gt;0,TODAY()&gt;R203),"PROMISE MISSED; ","")&amp;IF(AND(N(N203)&gt;0,O203&lt;&gt;"",TODAY()&gt;=O203,Q203=""),"NO REMINDER; ",""),LEN(IF(AND(N(N203)&gt;0,G203&lt;&gt;"",TODAY()&gt;G203),"PAST DUE; ","")&amp;IF(AND(N(I203)&gt;0,P203&lt;&gt;"",N(I203)&gt;N(P203)),"FEE OVER LIMIT; ","")&amp;IF(AND(N(I203)&gt;0,K203&lt;&gt;"",O203&lt;&gt;"",N(J203)&gt;=N(F203),K203&lt;O203),"FEE TOO EARLY; ","")&amp;IF(AND(N(I203)&gt;0,UPPER(H203)&lt;&gt;"Y"),"FEE NOT IN LEASE; ","")&amp;IF(AND(L203="Cash",UPPER(M203)&lt;&gt;"Y"),"CASH NO RECEIPT; ","")&amp;IF(AND(R203&lt;&gt;"",N(N203)&gt;0,TODAY()&gt;R203),"PROMISE MISSED; ","")&amp;IF(AND(N(N203)&gt;0,O203&lt;&gt;"",TODAY()&gt;=O203,Q203=""),"NO REMINDER; ",""))-2)))</f>
        <v/>
      </c>
    </row>
    <row r="204">
      <c r="A204" s="7" t="n"/>
      <c r="F204" s="8" t="n"/>
      <c r="G204" s="9" t="n"/>
      <c r="I204" s="8" t="n"/>
      <c r="J204" s="8" t="n"/>
      <c r="K204" s="9" t="n"/>
      <c r="N204" s="8">
        <f>IF(OR(C204="",F204=""),"",N(F204)+N(I204)-N(J204))</f>
        <v/>
      </c>
      <c r="O204" s="9">
        <f>IF(G204="","",G204+MAX('Settings'!$B$2,2)+1)</f>
        <v/>
      </c>
      <c r="P204" s="8">
        <f>IF(F204="","",ROUND(F204*IF(N(E204)&gt;4,'Settings'!$B$4,'Settings'!$B$3),2))</f>
        <v/>
      </c>
      <c r="Q204" s="9" t="n"/>
      <c r="R204" s="9" t="n"/>
      <c r="S204">
        <f>IF(N204="","",IF(N204&lt;=0,"PAID",IF(N(J204)&gt;0,"PARTIAL",IF(AND(G204&lt;&gt;"",TODAY()&lt;=G204),"NOT DUE YET","UNPAID"))))</f>
        <v/>
      </c>
      <c r="T204">
        <f>IF(N204="","",IF(IF(AND(N(N204)&gt;0,G204&lt;&gt;"",TODAY()&gt;G204),"PAST DUE; ","")&amp;IF(AND(N(I204)&gt;0,P204&lt;&gt;"",N(I204)&gt;N(P204)),"FEE OVER LIMIT; ","")&amp;IF(AND(N(I204)&gt;0,K204&lt;&gt;"",O204&lt;&gt;"",N(J204)&gt;=N(F204),K204&lt;O204),"FEE TOO EARLY; ","")&amp;IF(AND(N(I204)&gt;0,UPPER(H204)&lt;&gt;"Y"),"FEE NOT IN LEASE; ","")&amp;IF(AND(L204="Cash",UPPER(M204)&lt;&gt;"Y"),"CASH NO RECEIPT; ","")&amp;IF(AND(R204&lt;&gt;"",N(N204)&gt;0,TODAY()&gt;R204),"PROMISE MISSED; ","")&amp;IF(AND(N(N204)&gt;0,O204&lt;&gt;"",TODAY()&gt;=O204,Q204=""),"NO REMINDER; ","")="","",LEFT(IF(AND(N(N204)&gt;0,G204&lt;&gt;"",TODAY()&gt;G204),"PAST DUE; ","")&amp;IF(AND(N(I204)&gt;0,P204&lt;&gt;"",N(I204)&gt;N(P204)),"FEE OVER LIMIT; ","")&amp;IF(AND(N(I204)&gt;0,K204&lt;&gt;"",O204&lt;&gt;"",N(J204)&gt;=N(F204),K204&lt;O204),"FEE TOO EARLY; ","")&amp;IF(AND(N(I204)&gt;0,UPPER(H204)&lt;&gt;"Y"),"FEE NOT IN LEASE; ","")&amp;IF(AND(L204="Cash",UPPER(M204)&lt;&gt;"Y"),"CASH NO RECEIPT; ","")&amp;IF(AND(R204&lt;&gt;"",N(N204)&gt;0,TODAY()&gt;R204),"PROMISE MISSED; ","")&amp;IF(AND(N(N204)&gt;0,O204&lt;&gt;"",TODAY()&gt;=O204,Q204=""),"NO REMINDER; ",""),LEN(IF(AND(N(N204)&gt;0,G204&lt;&gt;"",TODAY()&gt;G204),"PAST DUE; ","")&amp;IF(AND(N(I204)&gt;0,P204&lt;&gt;"",N(I204)&gt;N(P204)),"FEE OVER LIMIT; ","")&amp;IF(AND(N(I204)&gt;0,K204&lt;&gt;"",O204&lt;&gt;"",N(J204)&gt;=N(F204),K204&lt;O204),"FEE TOO EARLY; ","")&amp;IF(AND(N(I204)&gt;0,UPPER(H204)&lt;&gt;"Y"),"FEE NOT IN LEASE; ","")&amp;IF(AND(L204="Cash",UPPER(M204)&lt;&gt;"Y"),"CASH NO RECEIPT; ","")&amp;IF(AND(R204&lt;&gt;"",N(N204)&gt;0,TODAY()&gt;R204),"PROMISE MISSED; ","")&amp;IF(AND(N(N204)&gt;0,O204&lt;&gt;"",TODAY()&gt;=O204,Q204=""),"NO REMINDER; ",""))-2)))</f>
        <v/>
      </c>
    </row>
    <row r="205">
      <c r="A205" s="7" t="n"/>
      <c r="F205" s="8" t="n"/>
      <c r="G205" s="9" t="n"/>
      <c r="I205" s="8" t="n"/>
      <c r="J205" s="8" t="n"/>
      <c r="K205" s="9" t="n"/>
      <c r="N205" s="8">
        <f>IF(OR(C205="",F205=""),"",N(F205)+N(I205)-N(J205))</f>
        <v/>
      </c>
      <c r="O205" s="9">
        <f>IF(G205="","",G205+MAX('Settings'!$B$2,2)+1)</f>
        <v/>
      </c>
      <c r="P205" s="8">
        <f>IF(F205="","",ROUND(F205*IF(N(E205)&gt;4,'Settings'!$B$4,'Settings'!$B$3),2))</f>
        <v/>
      </c>
      <c r="Q205" s="9" t="n"/>
      <c r="R205" s="9" t="n"/>
      <c r="S205">
        <f>IF(N205="","",IF(N205&lt;=0,"PAID",IF(N(J205)&gt;0,"PARTIAL",IF(AND(G205&lt;&gt;"",TODAY()&lt;=G205),"NOT DUE YET","UNPAID"))))</f>
        <v/>
      </c>
      <c r="T205">
        <f>IF(N205="","",IF(IF(AND(N(N205)&gt;0,G205&lt;&gt;"",TODAY()&gt;G205),"PAST DUE; ","")&amp;IF(AND(N(I205)&gt;0,P205&lt;&gt;"",N(I205)&gt;N(P205)),"FEE OVER LIMIT; ","")&amp;IF(AND(N(I205)&gt;0,K205&lt;&gt;"",O205&lt;&gt;"",N(J205)&gt;=N(F205),K205&lt;O205),"FEE TOO EARLY; ","")&amp;IF(AND(N(I205)&gt;0,UPPER(H205)&lt;&gt;"Y"),"FEE NOT IN LEASE; ","")&amp;IF(AND(L205="Cash",UPPER(M205)&lt;&gt;"Y"),"CASH NO RECEIPT; ","")&amp;IF(AND(R205&lt;&gt;"",N(N205)&gt;0,TODAY()&gt;R205),"PROMISE MISSED; ","")&amp;IF(AND(N(N205)&gt;0,O205&lt;&gt;"",TODAY()&gt;=O205,Q205=""),"NO REMINDER; ","")="","",LEFT(IF(AND(N(N205)&gt;0,G205&lt;&gt;"",TODAY()&gt;G205),"PAST DUE; ","")&amp;IF(AND(N(I205)&gt;0,P205&lt;&gt;"",N(I205)&gt;N(P205)),"FEE OVER LIMIT; ","")&amp;IF(AND(N(I205)&gt;0,K205&lt;&gt;"",O205&lt;&gt;"",N(J205)&gt;=N(F205),K205&lt;O205),"FEE TOO EARLY; ","")&amp;IF(AND(N(I205)&gt;0,UPPER(H205)&lt;&gt;"Y"),"FEE NOT IN LEASE; ","")&amp;IF(AND(L205="Cash",UPPER(M205)&lt;&gt;"Y"),"CASH NO RECEIPT; ","")&amp;IF(AND(R205&lt;&gt;"",N(N205)&gt;0,TODAY()&gt;R205),"PROMISE MISSED; ","")&amp;IF(AND(N(N205)&gt;0,O205&lt;&gt;"",TODAY()&gt;=O205,Q205=""),"NO REMINDER; ",""),LEN(IF(AND(N(N205)&gt;0,G205&lt;&gt;"",TODAY()&gt;G205),"PAST DUE; ","")&amp;IF(AND(N(I205)&gt;0,P205&lt;&gt;"",N(I205)&gt;N(P205)),"FEE OVER LIMIT; ","")&amp;IF(AND(N(I205)&gt;0,K205&lt;&gt;"",O205&lt;&gt;"",N(J205)&gt;=N(F205),K205&lt;O205),"FEE TOO EARLY; ","")&amp;IF(AND(N(I205)&gt;0,UPPER(H205)&lt;&gt;"Y"),"FEE NOT IN LEASE; ","")&amp;IF(AND(L205="Cash",UPPER(M205)&lt;&gt;"Y"),"CASH NO RECEIPT; ","")&amp;IF(AND(R205&lt;&gt;"",N(N205)&gt;0,TODAY()&gt;R205),"PROMISE MISSED; ","")&amp;IF(AND(N(N205)&gt;0,O205&lt;&gt;"",TODAY()&gt;=O205,Q205=""),"NO REMINDER; ",""))-2)))</f>
        <v/>
      </c>
    </row>
    <row r="206">
      <c r="A206" s="7" t="n"/>
      <c r="F206" s="8" t="n"/>
      <c r="G206" s="9" t="n"/>
      <c r="I206" s="8" t="n"/>
      <c r="J206" s="8" t="n"/>
      <c r="K206" s="9" t="n"/>
      <c r="N206" s="8">
        <f>IF(OR(C206="",F206=""),"",N(F206)+N(I206)-N(J206))</f>
        <v/>
      </c>
      <c r="O206" s="9">
        <f>IF(G206="","",G206+MAX('Settings'!$B$2,2)+1)</f>
        <v/>
      </c>
      <c r="P206" s="8">
        <f>IF(F206="","",ROUND(F206*IF(N(E206)&gt;4,'Settings'!$B$4,'Settings'!$B$3),2))</f>
        <v/>
      </c>
      <c r="Q206" s="9" t="n"/>
      <c r="R206" s="9" t="n"/>
      <c r="S206">
        <f>IF(N206="","",IF(N206&lt;=0,"PAID",IF(N(J206)&gt;0,"PARTIAL",IF(AND(G206&lt;&gt;"",TODAY()&lt;=G206),"NOT DUE YET","UNPAID"))))</f>
        <v/>
      </c>
      <c r="T206">
        <f>IF(N206="","",IF(IF(AND(N(N206)&gt;0,G206&lt;&gt;"",TODAY()&gt;G206),"PAST DUE; ","")&amp;IF(AND(N(I206)&gt;0,P206&lt;&gt;"",N(I206)&gt;N(P206)),"FEE OVER LIMIT; ","")&amp;IF(AND(N(I206)&gt;0,K206&lt;&gt;"",O206&lt;&gt;"",N(J206)&gt;=N(F206),K206&lt;O206),"FEE TOO EARLY; ","")&amp;IF(AND(N(I206)&gt;0,UPPER(H206)&lt;&gt;"Y"),"FEE NOT IN LEASE; ","")&amp;IF(AND(L206="Cash",UPPER(M206)&lt;&gt;"Y"),"CASH NO RECEIPT; ","")&amp;IF(AND(R206&lt;&gt;"",N(N206)&gt;0,TODAY()&gt;R206),"PROMISE MISSED; ","")&amp;IF(AND(N(N206)&gt;0,O206&lt;&gt;"",TODAY()&gt;=O206,Q206=""),"NO REMINDER; ","")="","",LEFT(IF(AND(N(N206)&gt;0,G206&lt;&gt;"",TODAY()&gt;G206),"PAST DUE; ","")&amp;IF(AND(N(I206)&gt;0,P206&lt;&gt;"",N(I206)&gt;N(P206)),"FEE OVER LIMIT; ","")&amp;IF(AND(N(I206)&gt;0,K206&lt;&gt;"",O206&lt;&gt;"",N(J206)&gt;=N(F206),K206&lt;O206),"FEE TOO EARLY; ","")&amp;IF(AND(N(I206)&gt;0,UPPER(H206)&lt;&gt;"Y"),"FEE NOT IN LEASE; ","")&amp;IF(AND(L206="Cash",UPPER(M206)&lt;&gt;"Y"),"CASH NO RECEIPT; ","")&amp;IF(AND(R206&lt;&gt;"",N(N206)&gt;0,TODAY()&gt;R206),"PROMISE MISSED; ","")&amp;IF(AND(N(N206)&gt;0,O206&lt;&gt;"",TODAY()&gt;=O206,Q206=""),"NO REMINDER; ",""),LEN(IF(AND(N(N206)&gt;0,G206&lt;&gt;"",TODAY()&gt;G206),"PAST DUE; ","")&amp;IF(AND(N(I206)&gt;0,P206&lt;&gt;"",N(I206)&gt;N(P206)),"FEE OVER LIMIT; ","")&amp;IF(AND(N(I206)&gt;0,K206&lt;&gt;"",O206&lt;&gt;"",N(J206)&gt;=N(F206),K206&lt;O206),"FEE TOO EARLY; ","")&amp;IF(AND(N(I206)&gt;0,UPPER(H206)&lt;&gt;"Y"),"FEE NOT IN LEASE; ","")&amp;IF(AND(L206="Cash",UPPER(M206)&lt;&gt;"Y"),"CASH NO RECEIPT; ","")&amp;IF(AND(R206&lt;&gt;"",N(N206)&gt;0,TODAY()&gt;R206),"PROMISE MISSED; ","")&amp;IF(AND(N(N206)&gt;0,O206&lt;&gt;"",TODAY()&gt;=O206,Q206=""),"NO REMINDER; ",""))-2)))</f>
        <v/>
      </c>
    </row>
    <row r="207">
      <c r="A207" s="7" t="n"/>
      <c r="F207" s="8" t="n"/>
      <c r="G207" s="9" t="n"/>
      <c r="I207" s="8" t="n"/>
      <c r="J207" s="8" t="n"/>
      <c r="K207" s="9" t="n"/>
      <c r="N207" s="8">
        <f>IF(OR(C207="",F207=""),"",N(F207)+N(I207)-N(J207))</f>
        <v/>
      </c>
      <c r="O207" s="9">
        <f>IF(G207="","",G207+MAX('Settings'!$B$2,2)+1)</f>
        <v/>
      </c>
      <c r="P207" s="8">
        <f>IF(F207="","",ROUND(F207*IF(N(E207)&gt;4,'Settings'!$B$4,'Settings'!$B$3),2))</f>
        <v/>
      </c>
      <c r="Q207" s="9" t="n"/>
      <c r="R207" s="9" t="n"/>
      <c r="S207">
        <f>IF(N207="","",IF(N207&lt;=0,"PAID",IF(N(J207)&gt;0,"PARTIAL",IF(AND(G207&lt;&gt;"",TODAY()&lt;=G207),"NOT DUE YET","UNPAID"))))</f>
        <v/>
      </c>
      <c r="T207">
        <f>IF(N207="","",IF(IF(AND(N(N207)&gt;0,G207&lt;&gt;"",TODAY()&gt;G207),"PAST DUE; ","")&amp;IF(AND(N(I207)&gt;0,P207&lt;&gt;"",N(I207)&gt;N(P207)),"FEE OVER LIMIT; ","")&amp;IF(AND(N(I207)&gt;0,K207&lt;&gt;"",O207&lt;&gt;"",N(J207)&gt;=N(F207),K207&lt;O207),"FEE TOO EARLY; ","")&amp;IF(AND(N(I207)&gt;0,UPPER(H207)&lt;&gt;"Y"),"FEE NOT IN LEASE; ","")&amp;IF(AND(L207="Cash",UPPER(M207)&lt;&gt;"Y"),"CASH NO RECEIPT; ","")&amp;IF(AND(R207&lt;&gt;"",N(N207)&gt;0,TODAY()&gt;R207),"PROMISE MISSED; ","")&amp;IF(AND(N(N207)&gt;0,O207&lt;&gt;"",TODAY()&gt;=O207,Q207=""),"NO REMINDER; ","")="","",LEFT(IF(AND(N(N207)&gt;0,G207&lt;&gt;"",TODAY()&gt;G207),"PAST DUE; ","")&amp;IF(AND(N(I207)&gt;0,P207&lt;&gt;"",N(I207)&gt;N(P207)),"FEE OVER LIMIT; ","")&amp;IF(AND(N(I207)&gt;0,K207&lt;&gt;"",O207&lt;&gt;"",N(J207)&gt;=N(F207),K207&lt;O207),"FEE TOO EARLY; ","")&amp;IF(AND(N(I207)&gt;0,UPPER(H207)&lt;&gt;"Y"),"FEE NOT IN LEASE; ","")&amp;IF(AND(L207="Cash",UPPER(M207)&lt;&gt;"Y"),"CASH NO RECEIPT; ","")&amp;IF(AND(R207&lt;&gt;"",N(N207)&gt;0,TODAY()&gt;R207),"PROMISE MISSED; ","")&amp;IF(AND(N(N207)&gt;0,O207&lt;&gt;"",TODAY()&gt;=O207,Q207=""),"NO REMINDER; ",""),LEN(IF(AND(N(N207)&gt;0,G207&lt;&gt;"",TODAY()&gt;G207),"PAST DUE; ","")&amp;IF(AND(N(I207)&gt;0,P207&lt;&gt;"",N(I207)&gt;N(P207)),"FEE OVER LIMIT; ","")&amp;IF(AND(N(I207)&gt;0,K207&lt;&gt;"",O207&lt;&gt;"",N(J207)&gt;=N(F207),K207&lt;O207),"FEE TOO EARLY; ","")&amp;IF(AND(N(I207)&gt;0,UPPER(H207)&lt;&gt;"Y"),"FEE NOT IN LEASE; ","")&amp;IF(AND(L207="Cash",UPPER(M207)&lt;&gt;"Y"),"CASH NO RECEIPT; ","")&amp;IF(AND(R207&lt;&gt;"",N(N207)&gt;0,TODAY()&gt;R207),"PROMISE MISSED; ","")&amp;IF(AND(N(N207)&gt;0,O207&lt;&gt;"",TODAY()&gt;=O207,Q207=""),"NO REMINDER; ",""))-2)))</f>
        <v/>
      </c>
    </row>
    <row r="208">
      <c r="A208" s="7" t="n"/>
      <c r="F208" s="8" t="n"/>
      <c r="G208" s="9" t="n"/>
      <c r="I208" s="8" t="n"/>
      <c r="J208" s="8" t="n"/>
      <c r="K208" s="9" t="n"/>
      <c r="N208" s="8">
        <f>IF(OR(C208="",F208=""),"",N(F208)+N(I208)-N(J208))</f>
        <v/>
      </c>
      <c r="O208" s="9">
        <f>IF(G208="","",G208+MAX('Settings'!$B$2,2)+1)</f>
        <v/>
      </c>
      <c r="P208" s="8">
        <f>IF(F208="","",ROUND(F208*IF(N(E208)&gt;4,'Settings'!$B$4,'Settings'!$B$3),2))</f>
        <v/>
      </c>
      <c r="Q208" s="9" t="n"/>
      <c r="R208" s="9" t="n"/>
      <c r="S208">
        <f>IF(N208="","",IF(N208&lt;=0,"PAID",IF(N(J208)&gt;0,"PARTIAL",IF(AND(G208&lt;&gt;"",TODAY()&lt;=G208),"NOT DUE YET","UNPAID"))))</f>
        <v/>
      </c>
      <c r="T208">
        <f>IF(N208="","",IF(IF(AND(N(N208)&gt;0,G208&lt;&gt;"",TODAY()&gt;G208),"PAST DUE; ","")&amp;IF(AND(N(I208)&gt;0,P208&lt;&gt;"",N(I208)&gt;N(P208)),"FEE OVER LIMIT; ","")&amp;IF(AND(N(I208)&gt;0,K208&lt;&gt;"",O208&lt;&gt;"",N(J208)&gt;=N(F208),K208&lt;O208),"FEE TOO EARLY; ","")&amp;IF(AND(N(I208)&gt;0,UPPER(H208)&lt;&gt;"Y"),"FEE NOT IN LEASE; ","")&amp;IF(AND(L208="Cash",UPPER(M208)&lt;&gt;"Y"),"CASH NO RECEIPT; ","")&amp;IF(AND(R208&lt;&gt;"",N(N208)&gt;0,TODAY()&gt;R208),"PROMISE MISSED; ","")&amp;IF(AND(N(N208)&gt;0,O208&lt;&gt;"",TODAY()&gt;=O208,Q208=""),"NO REMINDER; ","")="","",LEFT(IF(AND(N(N208)&gt;0,G208&lt;&gt;"",TODAY()&gt;G208),"PAST DUE; ","")&amp;IF(AND(N(I208)&gt;0,P208&lt;&gt;"",N(I208)&gt;N(P208)),"FEE OVER LIMIT; ","")&amp;IF(AND(N(I208)&gt;0,K208&lt;&gt;"",O208&lt;&gt;"",N(J208)&gt;=N(F208),K208&lt;O208),"FEE TOO EARLY; ","")&amp;IF(AND(N(I208)&gt;0,UPPER(H208)&lt;&gt;"Y"),"FEE NOT IN LEASE; ","")&amp;IF(AND(L208="Cash",UPPER(M208)&lt;&gt;"Y"),"CASH NO RECEIPT; ","")&amp;IF(AND(R208&lt;&gt;"",N(N208)&gt;0,TODAY()&gt;R208),"PROMISE MISSED; ","")&amp;IF(AND(N(N208)&gt;0,O208&lt;&gt;"",TODAY()&gt;=O208,Q208=""),"NO REMINDER; ",""),LEN(IF(AND(N(N208)&gt;0,G208&lt;&gt;"",TODAY()&gt;G208),"PAST DUE; ","")&amp;IF(AND(N(I208)&gt;0,P208&lt;&gt;"",N(I208)&gt;N(P208)),"FEE OVER LIMIT; ","")&amp;IF(AND(N(I208)&gt;0,K208&lt;&gt;"",O208&lt;&gt;"",N(J208)&gt;=N(F208),K208&lt;O208),"FEE TOO EARLY; ","")&amp;IF(AND(N(I208)&gt;0,UPPER(H208)&lt;&gt;"Y"),"FEE NOT IN LEASE; ","")&amp;IF(AND(L208="Cash",UPPER(M208)&lt;&gt;"Y"),"CASH NO RECEIPT; ","")&amp;IF(AND(R208&lt;&gt;"",N(N208)&gt;0,TODAY()&gt;R208),"PROMISE MISSED; ","")&amp;IF(AND(N(N208)&gt;0,O208&lt;&gt;"",TODAY()&gt;=O208,Q208=""),"NO REMINDER; ",""))-2)))</f>
        <v/>
      </c>
    </row>
    <row r="209">
      <c r="A209" s="7" t="n"/>
      <c r="F209" s="8" t="n"/>
      <c r="G209" s="9" t="n"/>
      <c r="I209" s="8" t="n"/>
      <c r="J209" s="8" t="n"/>
      <c r="K209" s="9" t="n"/>
      <c r="N209" s="8">
        <f>IF(OR(C209="",F209=""),"",N(F209)+N(I209)-N(J209))</f>
        <v/>
      </c>
      <c r="O209" s="9">
        <f>IF(G209="","",G209+MAX('Settings'!$B$2,2)+1)</f>
        <v/>
      </c>
      <c r="P209" s="8">
        <f>IF(F209="","",ROUND(F209*IF(N(E209)&gt;4,'Settings'!$B$4,'Settings'!$B$3),2))</f>
        <v/>
      </c>
      <c r="Q209" s="9" t="n"/>
      <c r="R209" s="9" t="n"/>
      <c r="S209">
        <f>IF(N209="","",IF(N209&lt;=0,"PAID",IF(N(J209)&gt;0,"PARTIAL",IF(AND(G209&lt;&gt;"",TODAY()&lt;=G209),"NOT DUE YET","UNPAID"))))</f>
        <v/>
      </c>
      <c r="T209">
        <f>IF(N209="","",IF(IF(AND(N(N209)&gt;0,G209&lt;&gt;"",TODAY()&gt;G209),"PAST DUE; ","")&amp;IF(AND(N(I209)&gt;0,P209&lt;&gt;"",N(I209)&gt;N(P209)),"FEE OVER LIMIT; ","")&amp;IF(AND(N(I209)&gt;0,K209&lt;&gt;"",O209&lt;&gt;"",N(J209)&gt;=N(F209),K209&lt;O209),"FEE TOO EARLY; ","")&amp;IF(AND(N(I209)&gt;0,UPPER(H209)&lt;&gt;"Y"),"FEE NOT IN LEASE; ","")&amp;IF(AND(L209="Cash",UPPER(M209)&lt;&gt;"Y"),"CASH NO RECEIPT; ","")&amp;IF(AND(R209&lt;&gt;"",N(N209)&gt;0,TODAY()&gt;R209),"PROMISE MISSED; ","")&amp;IF(AND(N(N209)&gt;0,O209&lt;&gt;"",TODAY()&gt;=O209,Q209=""),"NO REMINDER; ","")="","",LEFT(IF(AND(N(N209)&gt;0,G209&lt;&gt;"",TODAY()&gt;G209),"PAST DUE; ","")&amp;IF(AND(N(I209)&gt;0,P209&lt;&gt;"",N(I209)&gt;N(P209)),"FEE OVER LIMIT; ","")&amp;IF(AND(N(I209)&gt;0,K209&lt;&gt;"",O209&lt;&gt;"",N(J209)&gt;=N(F209),K209&lt;O209),"FEE TOO EARLY; ","")&amp;IF(AND(N(I209)&gt;0,UPPER(H209)&lt;&gt;"Y"),"FEE NOT IN LEASE; ","")&amp;IF(AND(L209="Cash",UPPER(M209)&lt;&gt;"Y"),"CASH NO RECEIPT; ","")&amp;IF(AND(R209&lt;&gt;"",N(N209)&gt;0,TODAY()&gt;R209),"PROMISE MISSED; ","")&amp;IF(AND(N(N209)&gt;0,O209&lt;&gt;"",TODAY()&gt;=O209,Q209=""),"NO REMINDER; ",""),LEN(IF(AND(N(N209)&gt;0,G209&lt;&gt;"",TODAY()&gt;G209),"PAST DUE; ","")&amp;IF(AND(N(I209)&gt;0,P209&lt;&gt;"",N(I209)&gt;N(P209)),"FEE OVER LIMIT; ","")&amp;IF(AND(N(I209)&gt;0,K209&lt;&gt;"",O209&lt;&gt;"",N(J209)&gt;=N(F209),K209&lt;O209),"FEE TOO EARLY; ","")&amp;IF(AND(N(I209)&gt;0,UPPER(H209)&lt;&gt;"Y"),"FEE NOT IN LEASE; ","")&amp;IF(AND(L209="Cash",UPPER(M209)&lt;&gt;"Y"),"CASH NO RECEIPT; ","")&amp;IF(AND(R209&lt;&gt;"",N(N209)&gt;0,TODAY()&gt;R209),"PROMISE MISSED; ","")&amp;IF(AND(N(N209)&gt;0,O209&lt;&gt;"",TODAY()&gt;=O209,Q209=""),"NO REMINDER; ",""))-2)))</f>
        <v/>
      </c>
    </row>
    <row r="210">
      <c r="A210" s="7" t="n"/>
      <c r="F210" s="8" t="n"/>
      <c r="G210" s="9" t="n"/>
      <c r="I210" s="8" t="n"/>
      <c r="J210" s="8" t="n"/>
      <c r="K210" s="9" t="n"/>
      <c r="N210" s="8">
        <f>IF(OR(C210="",F210=""),"",N(F210)+N(I210)-N(J210))</f>
        <v/>
      </c>
      <c r="O210" s="9">
        <f>IF(G210="","",G210+MAX('Settings'!$B$2,2)+1)</f>
        <v/>
      </c>
      <c r="P210" s="8">
        <f>IF(F210="","",ROUND(F210*IF(N(E210)&gt;4,'Settings'!$B$4,'Settings'!$B$3),2))</f>
        <v/>
      </c>
      <c r="Q210" s="9" t="n"/>
      <c r="R210" s="9" t="n"/>
      <c r="S210">
        <f>IF(N210="","",IF(N210&lt;=0,"PAID",IF(N(J210)&gt;0,"PARTIAL",IF(AND(G210&lt;&gt;"",TODAY()&lt;=G210),"NOT DUE YET","UNPAID"))))</f>
        <v/>
      </c>
      <c r="T210">
        <f>IF(N210="","",IF(IF(AND(N(N210)&gt;0,G210&lt;&gt;"",TODAY()&gt;G210),"PAST DUE; ","")&amp;IF(AND(N(I210)&gt;0,P210&lt;&gt;"",N(I210)&gt;N(P210)),"FEE OVER LIMIT; ","")&amp;IF(AND(N(I210)&gt;0,K210&lt;&gt;"",O210&lt;&gt;"",N(J210)&gt;=N(F210),K210&lt;O210),"FEE TOO EARLY; ","")&amp;IF(AND(N(I210)&gt;0,UPPER(H210)&lt;&gt;"Y"),"FEE NOT IN LEASE; ","")&amp;IF(AND(L210="Cash",UPPER(M210)&lt;&gt;"Y"),"CASH NO RECEIPT; ","")&amp;IF(AND(R210&lt;&gt;"",N(N210)&gt;0,TODAY()&gt;R210),"PROMISE MISSED; ","")&amp;IF(AND(N(N210)&gt;0,O210&lt;&gt;"",TODAY()&gt;=O210,Q210=""),"NO REMINDER; ","")="","",LEFT(IF(AND(N(N210)&gt;0,G210&lt;&gt;"",TODAY()&gt;G210),"PAST DUE; ","")&amp;IF(AND(N(I210)&gt;0,P210&lt;&gt;"",N(I210)&gt;N(P210)),"FEE OVER LIMIT; ","")&amp;IF(AND(N(I210)&gt;0,K210&lt;&gt;"",O210&lt;&gt;"",N(J210)&gt;=N(F210),K210&lt;O210),"FEE TOO EARLY; ","")&amp;IF(AND(N(I210)&gt;0,UPPER(H210)&lt;&gt;"Y"),"FEE NOT IN LEASE; ","")&amp;IF(AND(L210="Cash",UPPER(M210)&lt;&gt;"Y"),"CASH NO RECEIPT; ","")&amp;IF(AND(R210&lt;&gt;"",N(N210)&gt;0,TODAY()&gt;R210),"PROMISE MISSED; ","")&amp;IF(AND(N(N210)&gt;0,O210&lt;&gt;"",TODAY()&gt;=O210,Q210=""),"NO REMINDER; ",""),LEN(IF(AND(N(N210)&gt;0,G210&lt;&gt;"",TODAY()&gt;G210),"PAST DUE; ","")&amp;IF(AND(N(I210)&gt;0,P210&lt;&gt;"",N(I210)&gt;N(P210)),"FEE OVER LIMIT; ","")&amp;IF(AND(N(I210)&gt;0,K210&lt;&gt;"",O210&lt;&gt;"",N(J210)&gt;=N(F210),K210&lt;O210),"FEE TOO EARLY; ","")&amp;IF(AND(N(I210)&gt;0,UPPER(H210)&lt;&gt;"Y"),"FEE NOT IN LEASE; ","")&amp;IF(AND(L210="Cash",UPPER(M210)&lt;&gt;"Y"),"CASH NO RECEIPT; ","")&amp;IF(AND(R210&lt;&gt;"",N(N210)&gt;0,TODAY()&gt;R210),"PROMISE MISSED; ","")&amp;IF(AND(N(N210)&gt;0,O210&lt;&gt;"",TODAY()&gt;=O210,Q210=""),"NO REMINDER; ",""))-2)))</f>
        <v/>
      </c>
    </row>
    <row r="211">
      <c r="A211" s="7" t="n"/>
      <c r="F211" s="8" t="n"/>
      <c r="G211" s="9" t="n"/>
      <c r="I211" s="8" t="n"/>
      <c r="J211" s="8" t="n"/>
      <c r="K211" s="9" t="n"/>
      <c r="N211" s="8">
        <f>IF(OR(C211="",F211=""),"",N(F211)+N(I211)-N(J211))</f>
        <v/>
      </c>
      <c r="O211" s="9">
        <f>IF(G211="","",G211+MAX('Settings'!$B$2,2)+1)</f>
        <v/>
      </c>
      <c r="P211" s="8">
        <f>IF(F211="","",ROUND(F211*IF(N(E211)&gt;4,'Settings'!$B$4,'Settings'!$B$3),2))</f>
        <v/>
      </c>
      <c r="Q211" s="9" t="n"/>
      <c r="R211" s="9" t="n"/>
      <c r="S211">
        <f>IF(N211="","",IF(N211&lt;=0,"PAID",IF(N(J211)&gt;0,"PARTIAL",IF(AND(G211&lt;&gt;"",TODAY()&lt;=G211),"NOT DUE YET","UNPAID"))))</f>
        <v/>
      </c>
      <c r="T211">
        <f>IF(N211="","",IF(IF(AND(N(N211)&gt;0,G211&lt;&gt;"",TODAY()&gt;G211),"PAST DUE; ","")&amp;IF(AND(N(I211)&gt;0,P211&lt;&gt;"",N(I211)&gt;N(P211)),"FEE OVER LIMIT; ","")&amp;IF(AND(N(I211)&gt;0,K211&lt;&gt;"",O211&lt;&gt;"",N(J211)&gt;=N(F211),K211&lt;O211),"FEE TOO EARLY; ","")&amp;IF(AND(N(I211)&gt;0,UPPER(H211)&lt;&gt;"Y"),"FEE NOT IN LEASE; ","")&amp;IF(AND(L211="Cash",UPPER(M211)&lt;&gt;"Y"),"CASH NO RECEIPT; ","")&amp;IF(AND(R211&lt;&gt;"",N(N211)&gt;0,TODAY()&gt;R211),"PROMISE MISSED; ","")&amp;IF(AND(N(N211)&gt;0,O211&lt;&gt;"",TODAY()&gt;=O211,Q211=""),"NO REMINDER; ","")="","",LEFT(IF(AND(N(N211)&gt;0,G211&lt;&gt;"",TODAY()&gt;G211),"PAST DUE; ","")&amp;IF(AND(N(I211)&gt;0,P211&lt;&gt;"",N(I211)&gt;N(P211)),"FEE OVER LIMIT; ","")&amp;IF(AND(N(I211)&gt;0,K211&lt;&gt;"",O211&lt;&gt;"",N(J211)&gt;=N(F211),K211&lt;O211),"FEE TOO EARLY; ","")&amp;IF(AND(N(I211)&gt;0,UPPER(H211)&lt;&gt;"Y"),"FEE NOT IN LEASE; ","")&amp;IF(AND(L211="Cash",UPPER(M211)&lt;&gt;"Y"),"CASH NO RECEIPT; ","")&amp;IF(AND(R211&lt;&gt;"",N(N211)&gt;0,TODAY()&gt;R211),"PROMISE MISSED; ","")&amp;IF(AND(N(N211)&gt;0,O211&lt;&gt;"",TODAY()&gt;=O211,Q211=""),"NO REMINDER; ",""),LEN(IF(AND(N(N211)&gt;0,G211&lt;&gt;"",TODAY()&gt;G211),"PAST DUE; ","")&amp;IF(AND(N(I211)&gt;0,P211&lt;&gt;"",N(I211)&gt;N(P211)),"FEE OVER LIMIT; ","")&amp;IF(AND(N(I211)&gt;0,K211&lt;&gt;"",O211&lt;&gt;"",N(J211)&gt;=N(F211),K211&lt;O211),"FEE TOO EARLY; ","")&amp;IF(AND(N(I211)&gt;0,UPPER(H211)&lt;&gt;"Y"),"FEE NOT IN LEASE; ","")&amp;IF(AND(L211="Cash",UPPER(M211)&lt;&gt;"Y"),"CASH NO RECEIPT; ","")&amp;IF(AND(R211&lt;&gt;"",N(N211)&gt;0,TODAY()&gt;R211),"PROMISE MISSED; ","")&amp;IF(AND(N(N211)&gt;0,O211&lt;&gt;"",TODAY()&gt;=O211,Q211=""),"NO REMINDER; ",""))-2)))</f>
        <v/>
      </c>
    </row>
    <row r="212">
      <c r="A212" s="7" t="n"/>
      <c r="F212" s="8" t="n"/>
      <c r="G212" s="9" t="n"/>
      <c r="I212" s="8" t="n"/>
      <c r="J212" s="8" t="n"/>
      <c r="K212" s="9" t="n"/>
      <c r="N212" s="8">
        <f>IF(OR(C212="",F212=""),"",N(F212)+N(I212)-N(J212))</f>
        <v/>
      </c>
      <c r="O212" s="9">
        <f>IF(G212="","",G212+MAX('Settings'!$B$2,2)+1)</f>
        <v/>
      </c>
      <c r="P212" s="8">
        <f>IF(F212="","",ROUND(F212*IF(N(E212)&gt;4,'Settings'!$B$4,'Settings'!$B$3),2))</f>
        <v/>
      </c>
      <c r="Q212" s="9" t="n"/>
      <c r="R212" s="9" t="n"/>
      <c r="S212">
        <f>IF(N212="","",IF(N212&lt;=0,"PAID",IF(N(J212)&gt;0,"PARTIAL",IF(AND(G212&lt;&gt;"",TODAY()&lt;=G212),"NOT DUE YET","UNPAID"))))</f>
        <v/>
      </c>
      <c r="T212">
        <f>IF(N212="","",IF(IF(AND(N(N212)&gt;0,G212&lt;&gt;"",TODAY()&gt;G212),"PAST DUE; ","")&amp;IF(AND(N(I212)&gt;0,P212&lt;&gt;"",N(I212)&gt;N(P212)),"FEE OVER LIMIT; ","")&amp;IF(AND(N(I212)&gt;0,K212&lt;&gt;"",O212&lt;&gt;"",N(J212)&gt;=N(F212),K212&lt;O212),"FEE TOO EARLY; ","")&amp;IF(AND(N(I212)&gt;0,UPPER(H212)&lt;&gt;"Y"),"FEE NOT IN LEASE; ","")&amp;IF(AND(L212="Cash",UPPER(M212)&lt;&gt;"Y"),"CASH NO RECEIPT; ","")&amp;IF(AND(R212&lt;&gt;"",N(N212)&gt;0,TODAY()&gt;R212),"PROMISE MISSED; ","")&amp;IF(AND(N(N212)&gt;0,O212&lt;&gt;"",TODAY()&gt;=O212,Q212=""),"NO REMINDER; ","")="","",LEFT(IF(AND(N(N212)&gt;0,G212&lt;&gt;"",TODAY()&gt;G212),"PAST DUE; ","")&amp;IF(AND(N(I212)&gt;0,P212&lt;&gt;"",N(I212)&gt;N(P212)),"FEE OVER LIMIT; ","")&amp;IF(AND(N(I212)&gt;0,K212&lt;&gt;"",O212&lt;&gt;"",N(J212)&gt;=N(F212),K212&lt;O212),"FEE TOO EARLY; ","")&amp;IF(AND(N(I212)&gt;0,UPPER(H212)&lt;&gt;"Y"),"FEE NOT IN LEASE; ","")&amp;IF(AND(L212="Cash",UPPER(M212)&lt;&gt;"Y"),"CASH NO RECEIPT; ","")&amp;IF(AND(R212&lt;&gt;"",N(N212)&gt;0,TODAY()&gt;R212),"PROMISE MISSED; ","")&amp;IF(AND(N(N212)&gt;0,O212&lt;&gt;"",TODAY()&gt;=O212,Q212=""),"NO REMINDER; ",""),LEN(IF(AND(N(N212)&gt;0,G212&lt;&gt;"",TODAY()&gt;G212),"PAST DUE; ","")&amp;IF(AND(N(I212)&gt;0,P212&lt;&gt;"",N(I212)&gt;N(P212)),"FEE OVER LIMIT; ","")&amp;IF(AND(N(I212)&gt;0,K212&lt;&gt;"",O212&lt;&gt;"",N(J212)&gt;=N(F212),K212&lt;O212),"FEE TOO EARLY; ","")&amp;IF(AND(N(I212)&gt;0,UPPER(H212)&lt;&gt;"Y"),"FEE NOT IN LEASE; ","")&amp;IF(AND(L212="Cash",UPPER(M212)&lt;&gt;"Y"),"CASH NO RECEIPT; ","")&amp;IF(AND(R212&lt;&gt;"",N(N212)&gt;0,TODAY()&gt;R212),"PROMISE MISSED; ","")&amp;IF(AND(N(N212)&gt;0,O212&lt;&gt;"",TODAY()&gt;=O212,Q212=""),"NO REMINDER; ",""))-2)))</f>
        <v/>
      </c>
    </row>
    <row r="213">
      <c r="A213" s="7" t="n"/>
      <c r="F213" s="8" t="n"/>
      <c r="G213" s="9" t="n"/>
      <c r="I213" s="8" t="n"/>
      <c r="J213" s="8" t="n"/>
      <c r="K213" s="9" t="n"/>
      <c r="N213" s="8">
        <f>IF(OR(C213="",F213=""),"",N(F213)+N(I213)-N(J213))</f>
        <v/>
      </c>
      <c r="O213" s="9">
        <f>IF(G213="","",G213+MAX('Settings'!$B$2,2)+1)</f>
        <v/>
      </c>
      <c r="P213" s="8">
        <f>IF(F213="","",ROUND(F213*IF(N(E213)&gt;4,'Settings'!$B$4,'Settings'!$B$3),2))</f>
        <v/>
      </c>
      <c r="Q213" s="9" t="n"/>
      <c r="R213" s="9" t="n"/>
      <c r="S213">
        <f>IF(N213="","",IF(N213&lt;=0,"PAID",IF(N(J213)&gt;0,"PARTIAL",IF(AND(G213&lt;&gt;"",TODAY()&lt;=G213),"NOT DUE YET","UNPAID"))))</f>
        <v/>
      </c>
      <c r="T213">
        <f>IF(N213="","",IF(IF(AND(N(N213)&gt;0,G213&lt;&gt;"",TODAY()&gt;G213),"PAST DUE; ","")&amp;IF(AND(N(I213)&gt;0,P213&lt;&gt;"",N(I213)&gt;N(P213)),"FEE OVER LIMIT; ","")&amp;IF(AND(N(I213)&gt;0,K213&lt;&gt;"",O213&lt;&gt;"",N(J213)&gt;=N(F213),K213&lt;O213),"FEE TOO EARLY; ","")&amp;IF(AND(N(I213)&gt;0,UPPER(H213)&lt;&gt;"Y"),"FEE NOT IN LEASE; ","")&amp;IF(AND(L213="Cash",UPPER(M213)&lt;&gt;"Y"),"CASH NO RECEIPT; ","")&amp;IF(AND(R213&lt;&gt;"",N(N213)&gt;0,TODAY()&gt;R213),"PROMISE MISSED; ","")&amp;IF(AND(N(N213)&gt;0,O213&lt;&gt;"",TODAY()&gt;=O213,Q213=""),"NO REMINDER; ","")="","",LEFT(IF(AND(N(N213)&gt;0,G213&lt;&gt;"",TODAY()&gt;G213),"PAST DUE; ","")&amp;IF(AND(N(I213)&gt;0,P213&lt;&gt;"",N(I213)&gt;N(P213)),"FEE OVER LIMIT; ","")&amp;IF(AND(N(I213)&gt;0,K213&lt;&gt;"",O213&lt;&gt;"",N(J213)&gt;=N(F213),K213&lt;O213),"FEE TOO EARLY; ","")&amp;IF(AND(N(I213)&gt;0,UPPER(H213)&lt;&gt;"Y"),"FEE NOT IN LEASE; ","")&amp;IF(AND(L213="Cash",UPPER(M213)&lt;&gt;"Y"),"CASH NO RECEIPT; ","")&amp;IF(AND(R213&lt;&gt;"",N(N213)&gt;0,TODAY()&gt;R213),"PROMISE MISSED; ","")&amp;IF(AND(N(N213)&gt;0,O213&lt;&gt;"",TODAY()&gt;=O213,Q213=""),"NO REMINDER; ",""),LEN(IF(AND(N(N213)&gt;0,G213&lt;&gt;"",TODAY()&gt;G213),"PAST DUE; ","")&amp;IF(AND(N(I213)&gt;0,P213&lt;&gt;"",N(I213)&gt;N(P213)),"FEE OVER LIMIT; ","")&amp;IF(AND(N(I213)&gt;0,K213&lt;&gt;"",O213&lt;&gt;"",N(J213)&gt;=N(F213),K213&lt;O213),"FEE TOO EARLY; ","")&amp;IF(AND(N(I213)&gt;0,UPPER(H213)&lt;&gt;"Y"),"FEE NOT IN LEASE; ","")&amp;IF(AND(L213="Cash",UPPER(M213)&lt;&gt;"Y"),"CASH NO RECEIPT; ","")&amp;IF(AND(R213&lt;&gt;"",N(N213)&gt;0,TODAY()&gt;R213),"PROMISE MISSED; ","")&amp;IF(AND(N(N213)&gt;0,O213&lt;&gt;"",TODAY()&gt;=O213,Q213=""),"NO REMINDER; ",""))-2)))</f>
        <v/>
      </c>
    </row>
    <row r="214">
      <c r="A214" s="7" t="n"/>
      <c r="F214" s="8" t="n"/>
      <c r="G214" s="9" t="n"/>
      <c r="I214" s="8" t="n"/>
      <c r="J214" s="8" t="n"/>
      <c r="K214" s="9" t="n"/>
      <c r="N214" s="8">
        <f>IF(OR(C214="",F214=""),"",N(F214)+N(I214)-N(J214))</f>
        <v/>
      </c>
      <c r="O214" s="9">
        <f>IF(G214="","",G214+MAX('Settings'!$B$2,2)+1)</f>
        <v/>
      </c>
      <c r="P214" s="8">
        <f>IF(F214="","",ROUND(F214*IF(N(E214)&gt;4,'Settings'!$B$4,'Settings'!$B$3),2))</f>
        <v/>
      </c>
      <c r="Q214" s="9" t="n"/>
      <c r="R214" s="9" t="n"/>
      <c r="S214">
        <f>IF(N214="","",IF(N214&lt;=0,"PAID",IF(N(J214)&gt;0,"PARTIAL",IF(AND(G214&lt;&gt;"",TODAY()&lt;=G214),"NOT DUE YET","UNPAID"))))</f>
        <v/>
      </c>
      <c r="T214">
        <f>IF(N214="","",IF(IF(AND(N(N214)&gt;0,G214&lt;&gt;"",TODAY()&gt;G214),"PAST DUE; ","")&amp;IF(AND(N(I214)&gt;0,P214&lt;&gt;"",N(I214)&gt;N(P214)),"FEE OVER LIMIT; ","")&amp;IF(AND(N(I214)&gt;0,K214&lt;&gt;"",O214&lt;&gt;"",N(J214)&gt;=N(F214),K214&lt;O214),"FEE TOO EARLY; ","")&amp;IF(AND(N(I214)&gt;0,UPPER(H214)&lt;&gt;"Y"),"FEE NOT IN LEASE; ","")&amp;IF(AND(L214="Cash",UPPER(M214)&lt;&gt;"Y"),"CASH NO RECEIPT; ","")&amp;IF(AND(R214&lt;&gt;"",N(N214)&gt;0,TODAY()&gt;R214),"PROMISE MISSED; ","")&amp;IF(AND(N(N214)&gt;0,O214&lt;&gt;"",TODAY()&gt;=O214,Q214=""),"NO REMINDER; ","")="","",LEFT(IF(AND(N(N214)&gt;0,G214&lt;&gt;"",TODAY()&gt;G214),"PAST DUE; ","")&amp;IF(AND(N(I214)&gt;0,P214&lt;&gt;"",N(I214)&gt;N(P214)),"FEE OVER LIMIT; ","")&amp;IF(AND(N(I214)&gt;0,K214&lt;&gt;"",O214&lt;&gt;"",N(J214)&gt;=N(F214),K214&lt;O214),"FEE TOO EARLY; ","")&amp;IF(AND(N(I214)&gt;0,UPPER(H214)&lt;&gt;"Y"),"FEE NOT IN LEASE; ","")&amp;IF(AND(L214="Cash",UPPER(M214)&lt;&gt;"Y"),"CASH NO RECEIPT; ","")&amp;IF(AND(R214&lt;&gt;"",N(N214)&gt;0,TODAY()&gt;R214),"PROMISE MISSED; ","")&amp;IF(AND(N(N214)&gt;0,O214&lt;&gt;"",TODAY()&gt;=O214,Q214=""),"NO REMINDER; ",""),LEN(IF(AND(N(N214)&gt;0,G214&lt;&gt;"",TODAY()&gt;G214),"PAST DUE; ","")&amp;IF(AND(N(I214)&gt;0,P214&lt;&gt;"",N(I214)&gt;N(P214)),"FEE OVER LIMIT; ","")&amp;IF(AND(N(I214)&gt;0,K214&lt;&gt;"",O214&lt;&gt;"",N(J214)&gt;=N(F214),K214&lt;O214),"FEE TOO EARLY; ","")&amp;IF(AND(N(I214)&gt;0,UPPER(H214)&lt;&gt;"Y"),"FEE NOT IN LEASE; ","")&amp;IF(AND(L214="Cash",UPPER(M214)&lt;&gt;"Y"),"CASH NO RECEIPT; ","")&amp;IF(AND(R214&lt;&gt;"",N(N214)&gt;0,TODAY()&gt;R214),"PROMISE MISSED; ","")&amp;IF(AND(N(N214)&gt;0,O214&lt;&gt;"",TODAY()&gt;=O214,Q214=""),"NO REMINDER; ",""))-2)))</f>
        <v/>
      </c>
    </row>
    <row r="215">
      <c r="A215" s="7" t="n"/>
      <c r="F215" s="8" t="n"/>
      <c r="G215" s="9" t="n"/>
      <c r="I215" s="8" t="n"/>
      <c r="J215" s="8" t="n"/>
      <c r="K215" s="9" t="n"/>
      <c r="N215" s="8">
        <f>IF(OR(C215="",F215=""),"",N(F215)+N(I215)-N(J215))</f>
        <v/>
      </c>
      <c r="O215" s="9">
        <f>IF(G215="","",G215+MAX('Settings'!$B$2,2)+1)</f>
        <v/>
      </c>
      <c r="P215" s="8">
        <f>IF(F215="","",ROUND(F215*IF(N(E215)&gt;4,'Settings'!$B$4,'Settings'!$B$3),2))</f>
        <v/>
      </c>
      <c r="Q215" s="9" t="n"/>
      <c r="R215" s="9" t="n"/>
      <c r="S215">
        <f>IF(N215="","",IF(N215&lt;=0,"PAID",IF(N(J215)&gt;0,"PARTIAL",IF(AND(G215&lt;&gt;"",TODAY()&lt;=G215),"NOT DUE YET","UNPAID"))))</f>
        <v/>
      </c>
      <c r="T215">
        <f>IF(N215="","",IF(IF(AND(N(N215)&gt;0,G215&lt;&gt;"",TODAY()&gt;G215),"PAST DUE; ","")&amp;IF(AND(N(I215)&gt;0,P215&lt;&gt;"",N(I215)&gt;N(P215)),"FEE OVER LIMIT; ","")&amp;IF(AND(N(I215)&gt;0,K215&lt;&gt;"",O215&lt;&gt;"",N(J215)&gt;=N(F215),K215&lt;O215),"FEE TOO EARLY; ","")&amp;IF(AND(N(I215)&gt;0,UPPER(H215)&lt;&gt;"Y"),"FEE NOT IN LEASE; ","")&amp;IF(AND(L215="Cash",UPPER(M215)&lt;&gt;"Y"),"CASH NO RECEIPT; ","")&amp;IF(AND(R215&lt;&gt;"",N(N215)&gt;0,TODAY()&gt;R215),"PROMISE MISSED; ","")&amp;IF(AND(N(N215)&gt;0,O215&lt;&gt;"",TODAY()&gt;=O215,Q215=""),"NO REMINDER; ","")="","",LEFT(IF(AND(N(N215)&gt;0,G215&lt;&gt;"",TODAY()&gt;G215),"PAST DUE; ","")&amp;IF(AND(N(I215)&gt;0,P215&lt;&gt;"",N(I215)&gt;N(P215)),"FEE OVER LIMIT; ","")&amp;IF(AND(N(I215)&gt;0,K215&lt;&gt;"",O215&lt;&gt;"",N(J215)&gt;=N(F215),K215&lt;O215),"FEE TOO EARLY; ","")&amp;IF(AND(N(I215)&gt;0,UPPER(H215)&lt;&gt;"Y"),"FEE NOT IN LEASE; ","")&amp;IF(AND(L215="Cash",UPPER(M215)&lt;&gt;"Y"),"CASH NO RECEIPT; ","")&amp;IF(AND(R215&lt;&gt;"",N(N215)&gt;0,TODAY()&gt;R215),"PROMISE MISSED; ","")&amp;IF(AND(N(N215)&gt;0,O215&lt;&gt;"",TODAY()&gt;=O215,Q215=""),"NO REMINDER; ",""),LEN(IF(AND(N(N215)&gt;0,G215&lt;&gt;"",TODAY()&gt;G215),"PAST DUE; ","")&amp;IF(AND(N(I215)&gt;0,P215&lt;&gt;"",N(I215)&gt;N(P215)),"FEE OVER LIMIT; ","")&amp;IF(AND(N(I215)&gt;0,K215&lt;&gt;"",O215&lt;&gt;"",N(J215)&gt;=N(F215),K215&lt;O215),"FEE TOO EARLY; ","")&amp;IF(AND(N(I215)&gt;0,UPPER(H215)&lt;&gt;"Y"),"FEE NOT IN LEASE; ","")&amp;IF(AND(L215="Cash",UPPER(M215)&lt;&gt;"Y"),"CASH NO RECEIPT; ","")&amp;IF(AND(R215&lt;&gt;"",N(N215)&gt;0,TODAY()&gt;R215),"PROMISE MISSED; ","")&amp;IF(AND(N(N215)&gt;0,O215&lt;&gt;"",TODAY()&gt;=O215,Q215=""),"NO REMINDER; ",""))-2)))</f>
        <v/>
      </c>
    </row>
    <row r="216">
      <c r="A216" s="7" t="n"/>
      <c r="F216" s="8" t="n"/>
      <c r="G216" s="9" t="n"/>
      <c r="I216" s="8" t="n"/>
      <c r="J216" s="8" t="n"/>
      <c r="K216" s="9" t="n"/>
      <c r="N216" s="8">
        <f>IF(OR(C216="",F216=""),"",N(F216)+N(I216)-N(J216))</f>
        <v/>
      </c>
      <c r="O216" s="9">
        <f>IF(G216="","",G216+MAX('Settings'!$B$2,2)+1)</f>
        <v/>
      </c>
      <c r="P216" s="8">
        <f>IF(F216="","",ROUND(F216*IF(N(E216)&gt;4,'Settings'!$B$4,'Settings'!$B$3),2))</f>
        <v/>
      </c>
      <c r="Q216" s="9" t="n"/>
      <c r="R216" s="9" t="n"/>
      <c r="S216">
        <f>IF(N216="","",IF(N216&lt;=0,"PAID",IF(N(J216)&gt;0,"PARTIAL",IF(AND(G216&lt;&gt;"",TODAY()&lt;=G216),"NOT DUE YET","UNPAID"))))</f>
        <v/>
      </c>
      <c r="T216">
        <f>IF(N216="","",IF(IF(AND(N(N216)&gt;0,G216&lt;&gt;"",TODAY()&gt;G216),"PAST DUE; ","")&amp;IF(AND(N(I216)&gt;0,P216&lt;&gt;"",N(I216)&gt;N(P216)),"FEE OVER LIMIT; ","")&amp;IF(AND(N(I216)&gt;0,K216&lt;&gt;"",O216&lt;&gt;"",N(J216)&gt;=N(F216),K216&lt;O216),"FEE TOO EARLY; ","")&amp;IF(AND(N(I216)&gt;0,UPPER(H216)&lt;&gt;"Y"),"FEE NOT IN LEASE; ","")&amp;IF(AND(L216="Cash",UPPER(M216)&lt;&gt;"Y"),"CASH NO RECEIPT; ","")&amp;IF(AND(R216&lt;&gt;"",N(N216)&gt;0,TODAY()&gt;R216),"PROMISE MISSED; ","")&amp;IF(AND(N(N216)&gt;0,O216&lt;&gt;"",TODAY()&gt;=O216,Q216=""),"NO REMINDER; ","")="","",LEFT(IF(AND(N(N216)&gt;0,G216&lt;&gt;"",TODAY()&gt;G216),"PAST DUE; ","")&amp;IF(AND(N(I216)&gt;0,P216&lt;&gt;"",N(I216)&gt;N(P216)),"FEE OVER LIMIT; ","")&amp;IF(AND(N(I216)&gt;0,K216&lt;&gt;"",O216&lt;&gt;"",N(J216)&gt;=N(F216),K216&lt;O216),"FEE TOO EARLY; ","")&amp;IF(AND(N(I216)&gt;0,UPPER(H216)&lt;&gt;"Y"),"FEE NOT IN LEASE; ","")&amp;IF(AND(L216="Cash",UPPER(M216)&lt;&gt;"Y"),"CASH NO RECEIPT; ","")&amp;IF(AND(R216&lt;&gt;"",N(N216)&gt;0,TODAY()&gt;R216),"PROMISE MISSED; ","")&amp;IF(AND(N(N216)&gt;0,O216&lt;&gt;"",TODAY()&gt;=O216,Q216=""),"NO REMINDER; ",""),LEN(IF(AND(N(N216)&gt;0,G216&lt;&gt;"",TODAY()&gt;G216),"PAST DUE; ","")&amp;IF(AND(N(I216)&gt;0,P216&lt;&gt;"",N(I216)&gt;N(P216)),"FEE OVER LIMIT; ","")&amp;IF(AND(N(I216)&gt;0,K216&lt;&gt;"",O216&lt;&gt;"",N(J216)&gt;=N(F216),K216&lt;O216),"FEE TOO EARLY; ","")&amp;IF(AND(N(I216)&gt;0,UPPER(H216)&lt;&gt;"Y"),"FEE NOT IN LEASE; ","")&amp;IF(AND(L216="Cash",UPPER(M216)&lt;&gt;"Y"),"CASH NO RECEIPT; ","")&amp;IF(AND(R216&lt;&gt;"",N(N216)&gt;0,TODAY()&gt;R216),"PROMISE MISSED; ","")&amp;IF(AND(N(N216)&gt;0,O216&lt;&gt;"",TODAY()&gt;=O216,Q216=""),"NO REMINDER; ",""))-2)))</f>
        <v/>
      </c>
    </row>
    <row r="217">
      <c r="A217" s="7" t="n"/>
      <c r="F217" s="8" t="n"/>
      <c r="G217" s="9" t="n"/>
      <c r="I217" s="8" t="n"/>
      <c r="J217" s="8" t="n"/>
      <c r="K217" s="9" t="n"/>
      <c r="N217" s="8">
        <f>IF(OR(C217="",F217=""),"",N(F217)+N(I217)-N(J217))</f>
        <v/>
      </c>
      <c r="O217" s="9">
        <f>IF(G217="","",G217+MAX('Settings'!$B$2,2)+1)</f>
        <v/>
      </c>
      <c r="P217" s="8">
        <f>IF(F217="","",ROUND(F217*IF(N(E217)&gt;4,'Settings'!$B$4,'Settings'!$B$3),2))</f>
        <v/>
      </c>
      <c r="Q217" s="9" t="n"/>
      <c r="R217" s="9" t="n"/>
      <c r="S217">
        <f>IF(N217="","",IF(N217&lt;=0,"PAID",IF(N(J217)&gt;0,"PARTIAL",IF(AND(G217&lt;&gt;"",TODAY()&lt;=G217),"NOT DUE YET","UNPAID"))))</f>
        <v/>
      </c>
      <c r="T217">
        <f>IF(N217="","",IF(IF(AND(N(N217)&gt;0,G217&lt;&gt;"",TODAY()&gt;G217),"PAST DUE; ","")&amp;IF(AND(N(I217)&gt;0,P217&lt;&gt;"",N(I217)&gt;N(P217)),"FEE OVER LIMIT; ","")&amp;IF(AND(N(I217)&gt;0,K217&lt;&gt;"",O217&lt;&gt;"",N(J217)&gt;=N(F217),K217&lt;O217),"FEE TOO EARLY; ","")&amp;IF(AND(N(I217)&gt;0,UPPER(H217)&lt;&gt;"Y"),"FEE NOT IN LEASE; ","")&amp;IF(AND(L217="Cash",UPPER(M217)&lt;&gt;"Y"),"CASH NO RECEIPT; ","")&amp;IF(AND(R217&lt;&gt;"",N(N217)&gt;0,TODAY()&gt;R217),"PROMISE MISSED; ","")&amp;IF(AND(N(N217)&gt;0,O217&lt;&gt;"",TODAY()&gt;=O217,Q217=""),"NO REMINDER; ","")="","",LEFT(IF(AND(N(N217)&gt;0,G217&lt;&gt;"",TODAY()&gt;G217),"PAST DUE; ","")&amp;IF(AND(N(I217)&gt;0,P217&lt;&gt;"",N(I217)&gt;N(P217)),"FEE OVER LIMIT; ","")&amp;IF(AND(N(I217)&gt;0,K217&lt;&gt;"",O217&lt;&gt;"",N(J217)&gt;=N(F217),K217&lt;O217),"FEE TOO EARLY; ","")&amp;IF(AND(N(I217)&gt;0,UPPER(H217)&lt;&gt;"Y"),"FEE NOT IN LEASE; ","")&amp;IF(AND(L217="Cash",UPPER(M217)&lt;&gt;"Y"),"CASH NO RECEIPT; ","")&amp;IF(AND(R217&lt;&gt;"",N(N217)&gt;0,TODAY()&gt;R217),"PROMISE MISSED; ","")&amp;IF(AND(N(N217)&gt;0,O217&lt;&gt;"",TODAY()&gt;=O217,Q217=""),"NO REMINDER; ",""),LEN(IF(AND(N(N217)&gt;0,G217&lt;&gt;"",TODAY()&gt;G217),"PAST DUE; ","")&amp;IF(AND(N(I217)&gt;0,P217&lt;&gt;"",N(I217)&gt;N(P217)),"FEE OVER LIMIT; ","")&amp;IF(AND(N(I217)&gt;0,K217&lt;&gt;"",O217&lt;&gt;"",N(J217)&gt;=N(F217),K217&lt;O217),"FEE TOO EARLY; ","")&amp;IF(AND(N(I217)&gt;0,UPPER(H217)&lt;&gt;"Y"),"FEE NOT IN LEASE; ","")&amp;IF(AND(L217="Cash",UPPER(M217)&lt;&gt;"Y"),"CASH NO RECEIPT; ","")&amp;IF(AND(R217&lt;&gt;"",N(N217)&gt;0,TODAY()&gt;R217),"PROMISE MISSED; ","")&amp;IF(AND(N(N217)&gt;0,O217&lt;&gt;"",TODAY()&gt;=O217,Q217=""),"NO REMINDER; ",""))-2)))</f>
        <v/>
      </c>
    </row>
    <row r="218">
      <c r="A218" s="7" t="n"/>
      <c r="F218" s="8" t="n"/>
      <c r="G218" s="9" t="n"/>
      <c r="I218" s="8" t="n"/>
      <c r="J218" s="8" t="n"/>
      <c r="K218" s="9" t="n"/>
      <c r="N218" s="8">
        <f>IF(OR(C218="",F218=""),"",N(F218)+N(I218)-N(J218))</f>
        <v/>
      </c>
      <c r="O218" s="9">
        <f>IF(G218="","",G218+MAX('Settings'!$B$2,2)+1)</f>
        <v/>
      </c>
      <c r="P218" s="8">
        <f>IF(F218="","",ROUND(F218*IF(N(E218)&gt;4,'Settings'!$B$4,'Settings'!$B$3),2))</f>
        <v/>
      </c>
      <c r="Q218" s="9" t="n"/>
      <c r="R218" s="9" t="n"/>
      <c r="S218">
        <f>IF(N218="","",IF(N218&lt;=0,"PAID",IF(N(J218)&gt;0,"PARTIAL",IF(AND(G218&lt;&gt;"",TODAY()&lt;=G218),"NOT DUE YET","UNPAID"))))</f>
        <v/>
      </c>
      <c r="T218">
        <f>IF(N218="","",IF(IF(AND(N(N218)&gt;0,G218&lt;&gt;"",TODAY()&gt;G218),"PAST DUE; ","")&amp;IF(AND(N(I218)&gt;0,P218&lt;&gt;"",N(I218)&gt;N(P218)),"FEE OVER LIMIT; ","")&amp;IF(AND(N(I218)&gt;0,K218&lt;&gt;"",O218&lt;&gt;"",N(J218)&gt;=N(F218),K218&lt;O218),"FEE TOO EARLY; ","")&amp;IF(AND(N(I218)&gt;0,UPPER(H218)&lt;&gt;"Y"),"FEE NOT IN LEASE; ","")&amp;IF(AND(L218="Cash",UPPER(M218)&lt;&gt;"Y"),"CASH NO RECEIPT; ","")&amp;IF(AND(R218&lt;&gt;"",N(N218)&gt;0,TODAY()&gt;R218),"PROMISE MISSED; ","")&amp;IF(AND(N(N218)&gt;0,O218&lt;&gt;"",TODAY()&gt;=O218,Q218=""),"NO REMINDER; ","")="","",LEFT(IF(AND(N(N218)&gt;0,G218&lt;&gt;"",TODAY()&gt;G218),"PAST DUE; ","")&amp;IF(AND(N(I218)&gt;0,P218&lt;&gt;"",N(I218)&gt;N(P218)),"FEE OVER LIMIT; ","")&amp;IF(AND(N(I218)&gt;0,K218&lt;&gt;"",O218&lt;&gt;"",N(J218)&gt;=N(F218),K218&lt;O218),"FEE TOO EARLY; ","")&amp;IF(AND(N(I218)&gt;0,UPPER(H218)&lt;&gt;"Y"),"FEE NOT IN LEASE; ","")&amp;IF(AND(L218="Cash",UPPER(M218)&lt;&gt;"Y"),"CASH NO RECEIPT; ","")&amp;IF(AND(R218&lt;&gt;"",N(N218)&gt;0,TODAY()&gt;R218),"PROMISE MISSED; ","")&amp;IF(AND(N(N218)&gt;0,O218&lt;&gt;"",TODAY()&gt;=O218,Q218=""),"NO REMINDER; ",""),LEN(IF(AND(N(N218)&gt;0,G218&lt;&gt;"",TODAY()&gt;G218),"PAST DUE; ","")&amp;IF(AND(N(I218)&gt;0,P218&lt;&gt;"",N(I218)&gt;N(P218)),"FEE OVER LIMIT; ","")&amp;IF(AND(N(I218)&gt;0,K218&lt;&gt;"",O218&lt;&gt;"",N(J218)&gt;=N(F218),K218&lt;O218),"FEE TOO EARLY; ","")&amp;IF(AND(N(I218)&gt;0,UPPER(H218)&lt;&gt;"Y"),"FEE NOT IN LEASE; ","")&amp;IF(AND(L218="Cash",UPPER(M218)&lt;&gt;"Y"),"CASH NO RECEIPT; ","")&amp;IF(AND(R218&lt;&gt;"",N(N218)&gt;0,TODAY()&gt;R218),"PROMISE MISSED; ","")&amp;IF(AND(N(N218)&gt;0,O218&lt;&gt;"",TODAY()&gt;=O218,Q218=""),"NO REMINDER; ",""))-2)))</f>
        <v/>
      </c>
    </row>
    <row r="219">
      <c r="A219" s="7" t="n"/>
      <c r="F219" s="8" t="n"/>
      <c r="G219" s="9" t="n"/>
      <c r="I219" s="8" t="n"/>
      <c r="J219" s="8" t="n"/>
      <c r="K219" s="9" t="n"/>
      <c r="N219" s="8">
        <f>IF(OR(C219="",F219=""),"",N(F219)+N(I219)-N(J219))</f>
        <v/>
      </c>
      <c r="O219" s="9">
        <f>IF(G219="","",G219+MAX('Settings'!$B$2,2)+1)</f>
        <v/>
      </c>
      <c r="P219" s="8">
        <f>IF(F219="","",ROUND(F219*IF(N(E219)&gt;4,'Settings'!$B$4,'Settings'!$B$3),2))</f>
        <v/>
      </c>
      <c r="Q219" s="9" t="n"/>
      <c r="R219" s="9" t="n"/>
      <c r="S219">
        <f>IF(N219="","",IF(N219&lt;=0,"PAID",IF(N(J219)&gt;0,"PARTIAL",IF(AND(G219&lt;&gt;"",TODAY()&lt;=G219),"NOT DUE YET","UNPAID"))))</f>
        <v/>
      </c>
      <c r="T219">
        <f>IF(N219="","",IF(IF(AND(N(N219)&gt;0,G219&lt;&gt;"",TODAY()&gt;G219),"PAST DUE; ","")&amp;IF(AND(N(I219)&gt;0,P219&lt;&gt;"",N(I219)&gt;N(P219)),"FEE OVER LIMIT; ","")&amp;IF(AND(N(I219)&gt;0,K219&lt;&gt;"",O219&lt;&gt;"",N(J219)&gt;=N(F219),K219&lt;O219),"FEE TOO EARLY; ","")&amp;IF(AND(N(I219)&gt;0,UPPER(H219)&lt;&gt;"Y"),"FEE NOT IN LEASE; ","")&amp;IF(AND(L219="Cash",UPPER(M219)&lt;&gt;"Y"),"CASH NO RECEIPT; ","")&amp;IF(AND(R219&lt;&gt;"",N(N219)&gt;0,TODAY()&gt;R219),"PROMISE MISSED; ","")&amp;IF(AND(N(N219)&gt;0,O219&lt;&gt;"",TODAY()&gt;=O219,Q219=""),"NO REMINDER; ","")="","",LEFT(IF(AND(N(N219)&gt;0,G219&lt;&gt;"",TODAY()&gt;G219),"PAST DUE; ","")&amp;IF(AND(N(I219)&gt;0,P219&lt;&gt;"",N(I219)&gt;N(P219)),"FEE OVER LIMIT; ","")&amp;IF(AND(N(I219)&gt;0,K219&lt;&gt;"",O219&lt;&gt;"",N(J219)&gt;=N(F219),K219&lt;O219),"FEE TOO EARLY; ","")&amp;IF(AND(N(I219)&gt;0,UPPER(H219)&lt;&gt;"Y"),"FEE NOT IN LEASE; ","")&amp;IF(AND(L219="Cash",UPPER(M219)&lt;&gt;"Y"),"CASH NO RECEIPT; ","")&amp;IF(AND(R219&lt;&gt;"",N(N219)&gt;0,TODAY()&gt;R219),"PROMISE MISSED; ","")&amp;IF(AND(N(N219)&gt;0,O219&lt;&gt;"",TODAY()&gt;=O219,Q219=""),"NO REMINDER; ",""),LEN(IF(AND(N(N219)&gt;0,G219&lt;&gt;"",TODAY()&gt;G219),"PAST DUE; ","")&amp;IF(AND(N(I219)&gt;0,P219&lt;&gt;"",N(I219)&gt;N(P219)),"FEE OVER LIMIT; ","")&amp;IF(AND(N(I219)&gt;0,K219&lt;&gt;"",O219&lt;&gt;"",N(J219)&gt;=N(F219),K219&lt;O219),"FEE TOO EARLY; ","")&amp;IF(AND(N(I219)&gt;0,UPPER(H219)&lt;&gt;"Y"),"FEE NOT IN LEASE; ","")&amp;IF(AND(L219="Cash",UPPER(M219)&lt;&gt;"Y"),"CASH NO RECEIPT; ","")&amp;IF(AND(R219&lt;&gt;"",N(N219)&gt;0,TODAY()&gt;R219),"PROMISE MISSED; ","")&amp;IF(AND(N(N219)&gt;0,O219&lt;&gt;"",TODAY()&gt;=O219,Q219=""),"NO REMINDER; ",""))-2)))</f>
        <v/>
      </c>
    </row>
    <row r="220">
      <c r="A220" s="7" t="n"/>
      <c r="F220" s="8" t="n"/>
      <c r="G220" s="9" t="n"/>
      <c r="I220" s="8" t="n"/>
      <c r="J220" s="8" t="n"/>
      <c r="K220" s="9" t="n"/>
      <c r="N220" s="8">
        <f>IF(OR(C220="",F220=""),"",N(F220)+N(I220)-N(J220))</f>
        <v/>
      </c>
      <c r="O220" s="9">
        <f>IF(G220="","",G220+MAX('Settings'!$B$2,2)+1)</f>
        <v/>
      </c>
      <c r="P220" s="8">
        <f>IF(F220="","",ROUND(F220*IF(N(E220)&gt;4,'Settings'!$B$4,'Settings'!$B$3),2))</f>
        <v/>
      </c>
      <c r="Q220" s="9" t="n"/>
      <c r="R220" s="9" t="n"/>
      <c r="S220">
        <f>IF(N220="","",IF(N220&lt;=0,"PAID",IF(N(J220)&gt;0,"PARTIAL",IF(AND(G220&lt;&gt;"",TODAY()&lt;=G220),"NOT DUE YET","UNPAID"))))</f>
        <v/>
      </c>
      <c r="T220">
        <f>IF(N220="","",IF(IF(AND(N(N220)&gt;0,G220&lt;&gt;"",TODAY()&gt;G220),"PAST DUE; ","")&amp;IF(AND(N(I220)&gt;0,P220&lt;&gt;"",N(I220)&gt;N(P220)),"FEE OVER LIMIT; ","")&amp;IF(AND(N(I220)&gt;0,K220&lt;&gt;"",O220&lt;&gt;"",N(J220)&gt;=N(F220),K220&lt;O220),"FEE TOO EARLY; ","")&amp;IF(AND(N(I220)&gt;0,UPPER(H220)&lt;&gt;"Y"),"FEE NOT IN LEASE; ","")&amp;IF(AND(L220="Cash",UPPER(M220)&lt;&gt;"Y"),"CASH NO RECEIPT; ","")&amp;IF(AND(R220&lt;&gt;"",N(N220)&gt;0,TODAY()&gt;R220),"PROMISE MISSED; ","")&amp;IF(AND(N(N220)&gt;0,O220&lt;&gt;"",TODAY()&gt;=O220,Q220=""),"NO REMINDER; ","")="","",LEFT(IF(AND(N(N220)&gt;0,G220&lt;&gt;"",TODAY()&gt;G220),"PAST DUE; ","")&amp;IF(AND(N(I220)&gt;0,P220&lt;&gt;"",N(I220)&gt;N(P220)),"FEE OVER LIMIT; ","")&amp;IF(AND(N(I220)&gt;0,K220&lt;&gt;"",O220&lt;&gt;"",N(J220)&gt;=N(F220),K220&lt;O220),"FEE TOO EARLY; ","")&amp;IF(AND(N(I220)&gt;0,UPPER(H220)&lt;&gt;"Y"),"FEE NOT IN LEASE; ","")&amp;IF(AND(L220="Cash",UPPER(M220)&lt;&gt;"Y"),"CASH NO RECEIPT; ","")&amp;IF(AND(R220&lt;&gt;"",N(N220)&gt;0,TODAY()&gt;R220),"PROMISE MISSED; ","")&amp;IF(AND(N(N220)&gt;0,O220&lt;&gt;"",TODAY()&gt;=O220,Q220=""),"NO REMINDER; ",""),LEN(IF(AND(N(N220)&gt;0,G220&lt;&gt;"",TODAY()&gt;G220),"PAST DUE; ","")&amp;IF(AND(N(I220)&gt;0,P220&lt;&gt;"",N(I220)&gt;N(P220)),"FEE OVER LIMIT; ","")&amp;IF(AND(N(I220)&gt;0,K220&lt;&gt;"",O220&lt;&gt;"",N(J220)&gt;=N(F220),K220&lt;O220),"FEE TOO EARLY; ","")&amp;IF(AND(N(I220)&gt;0,UPPER(H220)&lt;&gt;"Y"),"FEE NOT IN LEASE; ","")&amp;IF(AND(L220="Cash",UPPER(M220)&lt;&gt;"Y"),"CASH NO RECEIPT; ","")&amp;IF(AND(R220&lt;&gt;"",N(N220)&gt;0,TODAY()&gt;R220),"PROMISE MISSED; ","")&amp;IF(AND(N(N220)&gt;0,O220&lt;&gt;"",TODAY()&gt;=O220,Q220=""),"NO REMINDER; ",""))-2)))</f>
        <v/>
      </c>
    </row>
    <row r="221">
      <c r="A221" s="7" t="n"/>
      <c r="F221" s="8" t="n"/>
      <c r="G221" s="9" t="n"/>
      <c r="I221" s="8" t="n"/>
      <c r="J221" s="8" t="n"/>
      <c r="K221" s="9" t="n"/>
      <c r="N221" s="8">
        <f>IF(OR(C221="",F221=""),"",N(F221)+N(I221)-N(J221))</f>
        <v/>
      </c>
      <c r="O221" s="9">
        <f>IF(G221="","",G221+MAX('Settings'!$B$2,2)+1)</f>
        <v/>
      </c>
      <c r="P221" s="8">
        <f>IF(F221="","",ROUND(F221*IF(N(E221)&gt;4,'Settings'!$B$4,'Settings'!$B$3),2))</f>
        <v/>
      </c>
      <c r="Q221" s="9" t="n"/>
      <c r="R221" s="9" t="n"/>
      <c r="S221">
        <f>IF(N221="","",IF(N221&lt;=0,"PAID",IF(N(J221)&gt;0,"PARTIAL",IF(AND(G221&lt;&gt;"",TODAY()&lt;=G221),"NOT DUE YET","UNPAID"))))</f>
        <v/>
      </c>
      <c r="T221">
        <f>IF(N221="","",IF(IF(AND(N(N221)&gt;0,G221&lt;&gt;"",TODAY()&gt;G221),"PAST DUE; ","")&amp;IF(AND(N(I221)&gt;0,P221&lt;&gt;"",N(I221)&gt;N(P221)),"FEE OVER LIMIT; ","")&amp;IF(AND(N(I221)&gt;0,K221&lt;&gt;"",O221&lt;&gt;"",N(J221)&gt;=N(F221),K221&lt;O221),"FEE TOO EARLY; ","")&amp;IF(AND(N(I221)&gt;0,UPPER(H221)&lt;&gt;"Y"),"FEE NOT IN LEASE; ","")&amp;IF(AND(L221="Cash",UPPER(M221)&lt;&gt;"Y"),"CASH NO RECEIPT; ","")&amp;IF(AND(R221&lt;&gt;"",N(N221)&gt;0,TODAY()&gt;R221),"PROMISE MISSED; ","")&amp;IF(AND(N(N221)&gt;0,O221&lt;&gt;"",TODAY()&gt;=O221,Q221=""),"NO REMINDER; ","")="","",LEFT(IF(AND(N(N221)&gt;0,G221&lt;&gt;"",TODAY()&gt;G221),"PAST DUE; ","")&amp;IF(AND(N(I221)&gt;0,P221&lt;&gt;"",N(I221)&gt;N(P221)),"FEE OVER LIMIT; ","")&amp;IF(AND(N(I221)&gt;0,K221&lt;&gt;"",O221&lt;&gt;"",N(J221)&gt;=N(F221),K221&lt;O221),"FEE TOO EARLY; ","")&amp;IF(AND(N(I221)&gt;0,UPPER(H221)&lt;&gt;"Y"),"FEE NOT IN LEASE; ","")&amp;IF(AND(L221="Cash",UPPER(M221)&lt;&gt;"Y"),"CASH NO RECEIPT; ","")&amp;IF(AND(R221&lt;&gt;"",N(N221)&gt;0,TODAY()&gt;R221),"PROMISE MISSED; ","")&amp;IF(AND(N(N221)&gt;0,O221&lt;&gt;"",TODAY()&gt;=O221,Q221=""),"NO REMINDER; ",""),LEN(IF(AND(N(N221)&gt;0,G221&lt;&gt;"",TODAY()&gt;G221),"PAST DUE; ","")&amp;IF(AND(N(I221)&gt;0,P221&lt;&gt;"",N(I221)&gt;N(P221)),"FEE OVER LIMIT; ","")&amp;IF(AND(N(I221)&gt;0,K221&lt;&gt;"",O221&lt;&gt;"",N(J221)&gt;=N(F221),K221&lt;O221),"FEE TOO EARLY; ","")&amp;IF(AND(N(I221)&gt;0,UPPER(H221)&lt;&gt;"Y"),"FEE NOT IN LEASE; ","")&amp;IF(AND(L221="Cash",UPPER(M221)&lt;&gt;"Y"),"CASH NO RECEIPT; ","")&amp;IF(AND(R221&lt;&gt;"",N(N221)&gt;0,TODAY()&gt;R221),"PROMISE MISSED; ","")&amp;IF(AND(N(N221)&gt;0,O221&lt;&gt;"",TODAY()&gt;=O221,Q221=""),"NO REMINDER; ",""))-2)))</f>
        <v/>
      </c>
    </row>
    <row r="222">
      <c r="A222" s="7" t="n"/>
      <c r="F222" s="8" t="n"/>
      <c r="G222" s="9" t="n"/>
      <c r="I222" s="8" t="n"/>
      <c r="J222" s="8" t="n"/>
      <c r="K222" s="9" t="n"/>
      <c r="N222" s="8">
        <f>IF(OR(C222="",F222=""),"",N(F222)+N(I222)-N(J222))</f>
        <v/>
      </c>
      <c r="O222" s="9">
        <f>IF(G222="","",G222+MAX('Settings'!$B$2,2)+1)</f>
        <v/>
      </c>
      <c r="P222" s="8">
        <f>IF(F222="","",ROUND(F222*IF(N(E222)&gt;4,'Settings'!$B$4,'Settings'!$B$3),2))</f>
        <v/>
      </c>
      <c r="Q222" s="9" t="n"/>
      <c r="R222" s="9" t="n"/>
      <c r="S222">
        <f>IF(N222="","",IF(N222&lt;=0,"PAID",IF(N(J222)&gt;0,"PARTIAL",IF(AND(G222&lt;&gt;"",TODAY()&lt;=G222),"NOT DUE YET","UNPAID"))))</f>
        <v/>
      </c>
      <c r="T222">
        <f>IF(N222="","",IF(IF(AND(N(N222)&gt;0,G222&lt;&gt;"",TODAY()&gt;G222),"PAST DUE; ","")&amp;IF(AND(N(I222)&gt;0,P222&lt;&gt;"",N(I222)&gt;N(P222)),"FEE OVER LIMIT; ","")&amp;IF(AND(N(I222)&gt;0,K222&lt;&gt;"",O222&lt;&gt;"",N(J222)&gt;=N(F222),K222&lt;O222),"FEE TOO EARLY; ","")&amp;IF(AND(N(I222)&gt;0,UPPER(H222)&lt;&gt;"Y"),"FEE NOT IN LEASE; ","")&amp;IF(AND(L222="Cash",UPPER(M222)&lt;&gt;"Y"),"CASH NO RECEIPT; ","")&amp;IF(AND(R222&lt;&gt;"",N(N222)&gt;0,TODAY()&gt;R222),"PROMISE MISSED; ","")&amp;IF(AND(N(N222)&gt;0,O222&lt;&gt;"",TODAY()&gt;=O222,Q222=""),"NO REMINDER; ","")="","",LEFT(IF(AND(N(N222)&gt;0,G222&lt;&gt;"",TODAY()&gt;G222),"PAST DUE; ","")&amp;IF(AND(N(I222)&gt;0,P222&lt;&gt;"",N(I222)&gt;N(P222)),"FEE OVER LIMIT; ","")&amp;IF(AND(N(I222)&gt;0,K222&lt;&gt;"",O222&lt;&gt;"",N(J222)&gt;=N(F222),K222&lt;O222),"FEE TOO EARLY; ","")&amp;IF(AND(N(I222)&gt;0,UPPER(H222)&lt;&gt;"Y"),"FEE NOT IN LEASE; ","")&amp;IF(AND(L222="Cash",UPPER(M222)&lt;&gt;"Y"),"CASH NO RECEIPT; ","")&amp;IF(AND(R222&lt;&gt;"",N(N222)&gt;0,TODAY()&gt;R222),"PROMISE MISSED; ","")&amp;IF(AND(N(N222)&gt;0,O222&lt;&gt;"",TODAY()&gt;=O222,Q222=""),"NO REMINDER; ",""),LEN(IF(AND(N(N222)&gt;0,G222&lt;&gt;"",TODAY()&gt;G222),"PAST DUE; ","")&amp;IF(AND(N(I222)&gt;0,P222&lt;&gt;"",N(I222)&gt;N(P222)),"FEE OVER LIMIT; ","")&amp;IF(AND(N(I222)&gt;0,K222&lt;&gt;"",O222&lt;&gt;"",N(J222)&gt;=N(F222),K222&lt;O222),"FEE TOO EARLY; ","")&amp;IF(AND(N(I222)&gt;0,UPPER(H222)&lt;&gt;"Y"),"FEE NOT IN LEASE; ","")&amp;IF(AND(L222="Cash",UPPER(M222)&lt;&gt;"Y"),"CASH NO RECEIPT; ","")&amp;IF(AND(R222&lt;&gt;"",N(N222)&gt;0,TODAY()&gt;R222),"PROMISE MISSED; ","")&amp;IF(AND(N(N222)&gt;0,O222&lt;&gt;"",TODAY()&gt;=O222,Q222=""),"NO REMINDER; ",""))-2)))</f>
        <v/>
      </c>
    </row>
    <row r="223">
      <c r="A223" s="7" t="n"/>
      <c r="F223" s="8" t="n"/>
      <c r="G223" s="9" t="n"/>
      <c r="I223" s="8" t="n"/>
      <c r="J223" s="8" t="n"/>
      <c r="K223" s="9" t="n"/>
      <c r="N223" s="8">
        <f>IF(OR(C223="",F223=""),"",N(F223)+N(I223)-N(J223))</f>
        <v/>
      </c>
      <c r="O223" s="9">
        <f>IF(G223="","",G223+MAX('Settings'!$B$2,2)+1)</f>
        <v/>
      </c>
      <c r="P223" s="8">
        <f>IF(F223="","",ROUND(F223*IF(N(E223)&gt;4,'Settings'!$B$4,'Settings'!$B$3),2))</f>
        <v/>
      </c>
      <c r="Q223" s="9" t="n"/>
      <c r="R223" s="9" t="n"/>
      <c r="S223">
        <f>IF(N223="","",IF(N223&lt;=0,"PAID",IF(N(J223)&gt;0,"PARTIAL",IF(AND(G223&lt;&gt;"",TODAY()&lt;=G223),"NOT DUE YET","UNPAID"))))</f>
        <v/>
      </c>
      <c r="T223">
        <f>IF(N223="","",IF(IF(AND(N(N223)&gt;0,G223&lt;&gt;"",TODAY()&gt;G223),"PAST DUE; ","")&amp;IF(AND(N(I223)&gt;0,P223&lt;&gt;"",N(I223)&gt;N(P223)),"FEE OVER LIMIT; ","")&amp;IF(AND(N(I223)&gt;0,K223&lt;&gt;"",O223&lt;&gt;"",N(J223)&gt;=N(F223),K223&lt;O223),"FEE TOO EARLY; ","")&amp;IF(AND(N(I223)&gt;0,UPPER(H223)&lt;&gt;"Y"),"FEE NOT IN LEASE; ","")&amp;IF(AND(L223="Cash",UPPER(M223)&lt;&gt;"Y"),"CASH NO RECEIPT; ","")&amp;IF(AND(R223&lt;&gt;"",N(N223)&gt;0,TODAY()&gt;R223),"PROMISE MISSED; ","")&amp;IF(AND(N(N223)&gt;0,O223&lt;&gt;"",TODAY()&gt;=O223,Q223=""),"NO REMINDER; ","")="","",LEFT(IF(AND(N(N223)&gt;0,G223&lt;&gt;"",TODAY()&gt;G223),"PAST DUE; ","")&amp;IF(AND(N(I223)&gt;0,P223&lt;&gt;"",N(I223)&gt;N(P223)),"FEE OVER LIMIT; ","")&amp;IF(AND(N(I223)&gt;0,K223&lt;&gt;"",O223&lt;&gt;"",N(J223)&gt;=N(F223),K223&lt;O223),"FEE TOO EARLY; ","")&amp;IF(AND(N(I223)&gt;0,UPPER(H223)&lt;&gt;"Y"),"FEE NOT IN LEASE; ","")&amp;IF(AND(L223="Cash",UPPER(M223)&lt;&gt;"Y"),"CASH NO RECEIPT; ","")&amp;IF(AND(R223&lt;&gt;"",N(N223)&gt;0,TODAY()&gt;R223),"PROMISE MISSED; ","")&amp;IF(AND(N(N223)&gt;0,O223&lt;&gt;"",TODAY()&gt;=O223,Q223=""),"NO REMINDER; ",""),LEN(IF(AND(N(N223)&gt;0,G223&lt;&gt;"",TODAY()&gt;G223),"PAST DUE; ","")&amp;IF(AND(N(I223)&gt;0,P223&lt;&gt;"",N(I223)&gt;N(P223)),"FEE OVER LIMIT; ","")&amp;IF(AND(N(I223)&gt;0,K223&lt;&gt;"",O223&lt;&gt;"",N(J223)&gt;=N(F223),K223&lt;O223),"FEE TOO EARLY; ","")&amp;IF(AND(N(I223)&gt;0,UPPER(H223)&lt;&gt;"Y"),"FEE NOT IN LEASE; ","")&amp;IF(AND(L223="Cash",UPPER(M223)&lt;&gt;"Y"),"CASH NO RECEIPT; ","")&amp;IF(AND(R223&lt;&gt;"",N(N223)&gt;0,TODAY()&gt;R223),"PROMISE MISSED; ","")&amp;IF(AND(N(N223)&gt;0,O223&lt;&gt;"",TODAY()&gt;=O223,Q223=""),"NO REMINDER; ",""))-2)))</f>
        <v/>
      </c>
    </row>
    <row r="224">
      <c r="A224" s="7" t="n"/>
      <c r="F224" s="8" t="n"/>
      <c r="G224" s="9" t="n"/>
      <c r="I224" s="8" t="n"/>
      <c r="J224" s="8" t="n"/>
      <c r="K224" s="9" t="n"/>
      <c r="N224" s="8">
        <f>IF(OR(C224="",F224=""),"",N(F224)+N(I224)-N(J224))</f>
        <v/>
      </c>
      <c r="O224" s="9">
        <f>IF(G224="","",G224+MAX('Settings'!$B$2,2)+1)</f>
        <v/>
      </c>
      <c r="P224" s="8">
        <f>IF(F224="","",ROUND(F224*IF(N(E224)&gt;4,'Settings'!$B$4,'Settings'!$B$3),2))</f>
        <v/>
      </c>
      <c r="Q224" s="9" t="n"/>
      <c r="R224" s="9" t="n"/>
      <c r="S224">
        <f>IF(N224="","",IF(N224&lt;=0,"PAID",IF(N(J224)&gt;0,"PARTIAL",IF(AND(G224&lt;&gt;"",TODAY()&lt;=G224),"NOT DUE YET","UNPAID"))))</f>
        <v/>
      </c>
      <c r="T224">
        <f>IF(N224="","",IF(IF(AND(N(N224)&gt;0,G224&lt;&gt;"",TODAY()&gt;G224),"PAST DUE; ","")&amp;IF(AND(N(I224)&gt;0,P224&lt;&gt;"",N(I224)&gt;N(P224)),"FEE OVER LIMIT; ","")&amp;IF(AND(N(I224)&gt;0,K224&lt;&gt;"",O224&lt;&gt;"",N(J224)&gt;=N(F224),K224&lt;O224),"FEE TOO EARLY; ","")&amp;IF(AND(N(I224)&gt;0,UPPER(H224)&lt;&gt;"Y"),"FEE NOT IN LEASE; ","")&amp;IF(AND(L224="Cash",UPPER(M224)&lt;&gt;"Y"),"CASH NO RECEIPT; ","")&amp;IF(AND(R224&lt;&gt;"",N(N224)&gt;0,TODAY()&gt;R224),"PROMISE MISSED; ","")&amp;IF(AND(N(N224)&gt;0,O224&lt;&gt;"",TODAY()&gt;=O224,Q224=""),"NO REMINDER; ","")="","",LEFT(IF(AND(N(N224)&gt;0,G224&lt;&gt;"",TODAY()&gt;G224),"PAST DUE; ","")&amp;IF(AND(N(I224)&gt;0,P224&lt;&gt;"",N(I224)&gt;N(P224)),"FEE OVER LIMIT; ","")&amp;IF(AND(N(I224)&gt;0,K224&lt;&gt;"",O224&lt;&gt;"",N(J224)&gt;=N(F224),K224&lt;O224),"FEE TOO EARLY; ","")&amp;IF(AND(N(I224)&gt;0,UPPER(H224)&lt;&gt;"Y"),"FEE NOT IN LEASE; ","")&amp;IF(AND(L224="Cash",UPPER(M224)&lt;&gt;"Y"),"CASH NO RECEIPT; ","")&amp;IF(AND(R224&lt;&gt;"",N(N224)&gt;0,TODAY()&gt;R224),"PROMISE MISSED; ","")&amp;IF(AND(N(N224)&gt;0,O224&lt;&gt;"",TODAY()&gt;=O224,Q224=""),"NO REMINDER; ",""),LEN(IF(AND(N(N224)&gt;0,G224&lt;&gt;"",TODAY()&gt;G224),"PAST DUE; ","")&amp;IF(AND(N(I224)&gt;0,P224&lt;&gt;"",N(I224)&gt;N(P224)),"FEE OVER LIMIT; ","")&amp;IF(AND(N(I224)&gt;0,K224&lt;&gt;"",O224&lt;&gt;"",N(J224)&gt;=N(F224),K224&lt;O224),"FEE TOO EARLY; ","")&amp;IF(AND(N(I224)&gt;0,UPPER(H224)&lt;&gt;"Y"),"FEE NOT IN LEASE; ","")&amp;IF(AND(L224="Cash",UPPER(M224)&lt;&gt;"Y"),"CASH NO RECEIPT; ","")&amp;IF(AND(R224&lt;&gt;"",N(N224)&gt;0,TODAY()&gt;R224),"PROMISE MISSED; ","")&amp;IF(AND(N(N224)&gt;0,O224&lt;&gt;"",TODAY()&gt;=O224,Q224=""),"NO REMINDER; ",""))-2)))</f>
        <v/>
      </c>
    </row>
    <row r="225">
      <c r="A225" s="7" t="n"/>
      <c r="F225" s="8" t="n"/>
      <c r="G225" s="9" t="n"/>
      <c r="I225" s="8" t="n"/>
      <c r="J225" s="8" t="n"/>
      <c r="K225" s="9" t="n"/>
      <c r="N225" s="8">
        <f>IF(OR(C225="",F225=""),"",N(F225)+N(I225)-N(J225))</f>
        <v/>
      </c>
      <c r="O225" s="9">
        <f>IF(G225="","",G225+MAX('Settings'!$B$2,2)+1)</f>
        <v/>
      </c>
      <c r="P225" s="8">
        <f>IF(F225="","",ROUND(F225*IF(N(E225)&gt;4,'Settings'!$B$4,'Settings'!$B$3),2))</f>
        <v/>
      </c>
      <c r="Q225" s="9" t="n"/>
      <c r="R225" s="9" t="n"/>
      <c r="S225">
        <f>IF(N225="","",IF(N225&lt;=0,"PAID",IF(N(J225)&gt;0,"PARTIAL",IF(AND(G225&lt;&gt;"",TODAY()&lt;=G225),"NOT DUE YET","UNPAID"))))</f>
        <v/>
      </c>
      <c r="T225">
        <f>IF(N225="","",IF(IF(AND(N(N225)&gt;0,G225&lt;&gt;"",TODAY()&gt;G225),"PAST DUE; ","")&amp;IF(AND(N(I225)&gt;0,P225&lt;&gt;"",N(I225)&gt;N(P225)),"FEE OVER LIMIT; ","")&amp;IF(AND(N(I225)&gt;0,K225&lt;&gt;"",O225&lt;&gt;"",N(J225)&gt;=N(F225),K225&lt;O225),"FEE TOO EARLY; ","")&amp;IF(AND(N(I225)&gt;0,UPPER(H225)&lt;&gt;"Y"),"FEE NOT IN LEASE; ","")&amp;IF(AND(L225="Cash",UPPER(M225)&lt;&gt;"Y"),"CASH NO RECEIPT; ","")&amp;IF(AND(R225&lt;&gt;"",N(N225)&gt;0,TODAY()&gt;R225),"PROMISE MISSED; ","")&amp;IF(AND(N(N225)&gt;0,O225&lt;&gt;"",TODAY()&gt;=O225,Q225=""),"NO REMINDER; ","")="","",LEFT(IF(AND(N(N225)&gt;0,G225&lt;&gt;"",TODAY()&gt;G225),"PAST DUE; ","")&amp;IF(AND(N(I225)&gt;0,P225&lt;&gt;"",N(I225)&gt;N(P225)),"FEE OVER LIMIT; ","")&amp;IF(AND(N(I225)&gt;0,K225&lt;&gt;"",O225&lt;&gt;"",N(J225)&gt;=N(F225),K225&lt;O225),"FEE TOO EARLY; ","")&amp;IF(AND(N(I225)&gt;0,UPPER(H225)&lt;&gt;"Y"),"FEE NOT IN LEASE; ","")&amp;IF(AND(L225="Cash",UPPER(M225)&lt;&gt;"Y"),"CASH NO RECEIPT; ","")&amp;IF(AND(R225&lt;&gt;"",N(N225)&gt;0,TODAY()&gt;R225),"PROMISE MISSED; ","")&amp;IF(AND(N(N225)&gt;0,O225&lt;&gt;"",TODAY()&gt;=O225,Q225=""),"NO REMINDER; ",""),LEN(IF(AND(N(N225)&gt;0,G225&lt;&gt;"",TODAY()&gt;G225),"PAST DUE; ","")&amp;IF(AND(N(I225)&gt;0,P225&lt;&gt;"",N(I225)&gt;N(P225)),"FEE OVER LIMIT; ","")&amp;IF(AND(N(I225)&gt;0,K225&lt;&gt;"",O225&lt;&gt;"",N(J225)&gt;=N(F225),K225&lt;O225),"FEE TOO EARLY; ","")&amp;IF(AND(N(I225)&gt;0,UPPER(H225)&lt;&gt;"Y"),"FEE NOT IN LEASE; ","")&amp;IF(AND(L225="Cash",UPPER(M225)&lt;&gt;"Y"),"CASH NO RECEIPT; ","")&amp;IF(AND(R225&lt;&gt;"",N(N225)&gt;0,TODAY()&gt;R225),"PROMISE MISSED; ","")&amp;IF(AND(N(N225)&gt;0,O225&lt;&gt;"",TODAY()&gt;=O225,Q225=""),"NO REMINDER; ",""))-2)))</f>
        <v/>
      </c>
    </row>
    <row r="226">
      <c r="A226" s="7" t="n"/>
      <c r="F226" s="8" t="n"/>
      <c r="G226" s="9" t="n"/>
      <c r="I226" s="8" t="n"/>
      <c r="J226" s="8" t="n"/>
      <c r="K226" s="9" t="n"/>
      <c r="N226" s="8">
        <f>IF(OR(C226="",F226=""),"",N(F226)+N(I226)-N(J226))</f>
        <v/>
      </c>
      <c r="O226" s="9">
        <f>IF(G226="","",G226+MAX('Settings'!$B$2,2)+1)</f>
        <v/>
      </c>
      <c r="P226" s="8">
        <f>IF(F226="","",ROUND(F226*IF(N(E226)&gt;4,'Settings'!$B$4,'Settings'!$B$3),2))</f>
        <v/>
      </c>
      <c r="Q226" s="9" t="n"/>
      <c r="R226" s="9" t="n"/>
      <c r="S226">
        <f>IF(N226="","",IF(N226&lt;=0,"PAID",IF(N(J226)&gt;0,"PARTIAL",IF(AND(G226&lt;&gt;"",TODAY()&lt;=G226),"NOT DUE YET","UNPAID"))))</f>
        <v/>
      </c>
      <c r="T226">
        <f>IF(N226="","",IF(IF(AND(N(N226)&gt;0,G226&lt;&gt;"",TODAY()&gt;G226),"PAST DUE; ","")&amp;IF(AND(N(I226)&gt;0,P226&lt;&gt;"",N(I226)&gt;N(P226)),"FEE OVER LIMIT; ","")&amp;IF(AND(N(I226)&gt;0,K226&lt;&gt;"",O226&lt;&gt;"",N(J226)&gt;=N(F226),K226&lt;O226),"FEE TOO EARLY; ","")&amp;IF(AND(N(I226)&gt;0,UPPER(H226)&lt;&gt;"Y"),"FEE NOT IN LEASE; ","")&amp;IF(AND(L226="Cash",UPPER(M226)&lt;&gt;"Y"),"CASH NO RECEIPT; ","")&amp;IF(AND(R226&lt;&gt;"",N(N226)&gt;0,TODAY()&gt;R226),"PROMISE MISSED; ","")&amp;IF(AND(N(N226)&gt;0,O226&lt;&gt;"",TODAY()&gt;=O226,Q226=""),"NO REMINDER; ","")="","",LEFT(IF(AND(N(N226)&gt;0,G226&lt;&gt;"",TODAY()&gt;G226),"PAST DUE; ","")&amp;IF(AND(N(I226)&gt;0,P226&lt;&gt;"",N(I226)&gt;N(P226)),"FEE OVER LIMIT; ","")&amp;IF(AND(N(I226)&gt;0,K226&lt;&gt;"",O226&lt;&gt;"",N(J226)&gt;=N(F226),K226&lt;O226),"FEE TOO EARLY; ","")&amp;IF(AND(N(I226)&gt;0,UPPER(H226)&lt;&gt;"Y"),"FEE NOT IN LEASE; ","")&amp;IF(AND(L226="Cash",UPPER(M226)&lt;&gt;"Y"),"CASH NO RECEIPT; ","")&amp;IF(AND(R226&lt;&gt;"",N(N226)&gt;0,TODAY()&gt;R226),"PROMISE MISSED; ","")&amp;IF(AND(N(N226)&gt;0,O226&lt;&gt;"",TODAY()&gt;=O226,Q226=""),"NO REMINDER; ",""),LEN(IF(AND(N(N226)&gt;0,G226&lt;&gt;"",TODAY()&gt;G226),"PAST DUE; ","")&amp;IF(AND(N(I226)&gt;0,P226&lt;&gt;"",N(I226)&gt;N(P226)),"FEE OVER LIMIT; ","")&amp;IF(AND(N(I226)&gt;0,K226&lt;&gt;"",O226&lt;&gt;"",N(J226)&gt;=N(F226),K226&lt;O226),"FEE TOO EARLY; ","")&amp;IF(AND(N(I226)&gt;0,UPPER(H226)&lt;&gt;"Y"),"FEE NOT IN LEASE; ","")&amp;IF(AND(L226="Cash",UPPER(M226)&lt;&gt;"Y"),"CASH NO RECEIPT; ","")&amp;IF(AND(R226&lt;&gt;"",N(N226)&gt;0,TODAY()&gt;R226),"PROMISE MISSED; ","")&amp;IF(AND(N(N226)&gt;0,O226&lt;&gt;"",TODAY()&gt;=O226,Q226=""),"NO REMINDER; ",""))-2)))</f>
        <v/>
      </c>
    </row>
    <row r="227">
      <c r="A227" s="7" t="n"/>
      <c r="F227" s="8" t="n"/>
      <c r="G227" s="9" t="n"/>
      <c r="I227" s="8" t="n"/>
      <c r="J227" s="8" t="n"/>
      <c r="K227" s="9" t="n"/>
      <c r="N227" s="8">
        <f>IF(OR(C227="",F227=""),"",N(F227)+N(I227)-N(J227))</f>
        <v/>
      </c>
      <c r="O227" s="9">
        <f>IF(G227="","",G227+MAX('Settings'!$B$2,2)+1)</f>
        <v/>
      </c>
      <c r="P227" s="8">
        <f>IF(F227="","",ROUND(F227*IF(N(E227)&gt;4,'Settings'!$B$4,'Settings'!$B$3),2))</f>
        <v/>
      </c>
      <c r="Q227" s="9" t="n"/>
      <c r="R227" s="9" t="n"/>
      <c r="S227">
        <f>IF(N227="","",IF(N227&lt;=0,"PAID",IF(N(J227)&gt;0,"PARTIAL",IF(AND(G227&lt;&gt;"",TODAY()&lt;=G227),"NOT DUE YET","UNPAID"))))</f>
        <v/>
      </c>
      <c r="T227">
        <f>IF(N227="","",IF(IF(AND(N(N227)&gt;0,G227&lt;&gt;"",TODAY()&gt;G227),"PAST DUE; ","")&amp;IF(AND(N(I227)&gt;0,P227&lt;&gt;"",N(I227)&gt;N(P227)),"FEE OVER LIMIT; ","")&amp;IF(AND(N(I227)&gt;0,K227&lt;&gt;"",O227&lt;&gt;"",N(J227)&gt;=N(F227),K227&lt;O227),"FEE TOO EARLY; ","")&amp;IF(AND(N(I227)&gt;0,UPPER(H227)&lt;&gt;"Y"),"FEE NOT IN LEASE; ","")&amp;IF(AND(L227="Cash",UPPER(M227)&lt;&gt;"Y"),"CASH NO RECEIPT; ","")&amp;IF(AND(R227&lt;&gt;"",N(N227)&gt;0,TODAY()&gt;R227),"PROMISE MISSED; ","")&amp;IF(AND(N(N227)&gt;0,O227&lt;&gt;"",TODAY()&gt;=O227,Q227=""),"NO REMINDER; ","")="","",LEFT(IF(AND(N(N227)&gt;0,G227&lt;&gt;"",TODAY()&gt;G227),"PAST DUE; ","")&amp;IF(AND(N(I227)&gt;0,P227&lt;&gt;"",N(I227)&gt;N(P227)),"FEE OVER LIMIT; ","")&amp;IF(AND(N(I227)&gt;0,K227&lt;&gt;"",O227&lt;&gt;"",N(J227)&gt;=N(F227),K227&lt;O227),"FEE TOO EARLY; ","")&amp;IF(AND(N(I227)&gt;0,UPPER(H227)&lt;&gt;"Y"),"FEE NOT IN LEASE; ","")&amp;IF(AND(L227="Cash",UPPER(M227)&lt;&gt;"Y"),"CASH NO RECEIPT; ","")&amp;IF(AND(R227&lt;&gt;"",N(N227)&gt;0,TODAY()&gt;R227),"PROMISE MISSED; ","")&amp;IF(AND(N(N227)&gt;0,O227&lt;&gt;"",TODAY()&gt;=O227,Q227=""),"NO REMINDER; ",""),LEN(IF(AND(N(N227)&gt;0,G227&lt;&gt;"",TODAY()&gt;G227),"PAST DUE; ","")&amp;IF(AND(N(I227)&gt;0,P227&lt;&gt;"",N(I227)&gt;N(P227)),"FEE OVER LIMIT; ","")&amp;IF(AND(N(I227)&gt;0,K227&lt;&gt;"",O227&lt;&gt;"",N(J227)&gt;=N(F227),K227&lt;O227),"FEE TOO EARLY; ","")&amp;IF(AND(N(I227)&gt;0,UPPER(H227)&lt;&gt;"Y"),"FEE NOT IN LEASE; ","")&amp;IF(AND(L227="Cash",UPPER(M227)&lt;&gt;"Y"),"CASH NO RECEIPT; ","")&amp;IF(AND(R227&lt;&gt;"",N(N227)&gt;0,TODAY()&gt;R227),"PROMISE MISSED; ","")&amp;IF(AND(N(N227)&gt;0,O227&lt;&gt;"",TODAY()&gt;=O227,Q227=""),"NO REMINDER; ",""))-2)))</f>
        <v/>
      </c>
    </row>
    <row r="228">
      <c r="A228" s="7" t="n"/>
      <c r="F228" s="8" t="n"/>
      <c r="G228" s="9" t="n"/>
      <c r="I228" s="8" t="n"/>
      <c r="J228" s="8" t="n"/>
      <c r="K228" s="9" t="n"/>
      <c r="N228" s="8">
        <f>IF(OR(C228="",F228=""),"",N(F228)+N(I228)-N(J228))</f>
        <v/>
      </c>
      <c r="O228" s="9">
        <f>IF(G228="","",G228+MAX('Settings'!$B$2,2)+1)</f>
        <v/>
      </c>
      <c r="P228" s="8">
        <f>IF(F228="","",ROUND(F228*IF(N(E228)&gt;4,'Settings'!$B$4,'Settings'!$B$3),2))</f>
        <v/>
      </c>
      <c r="Q228" s="9" t="n"/>
      <c r="R228" s="9" t="n"/>
      <c r="S228">
        <f>IF(N228="","",IF(N228&lt;=0,"PAID",IF(N(J228)&gt;0,"PARTIAL",IF(AND(G228&lt;&gt;"",TODAY()&lt;=G228),"NOT DUE YET","UNPAID"))))</f>
        <v/>
      </c>
      <c r="T228">
        <f>IF(N228="","",IF(IF(AND(N(N228)&gt;0,G228&lt;&gt;"",TODAY()&gt;G228),"PAST DUE; ","")&amp;IF(AND(N(I228)&gt;0,P228&lt;&gt;"",N(I228)&gt;N(P228)),"FEE OVER LIMIT; ","")&amp;IF(AND(N(I228)&gt;0,K228&lt;&gt;"",O228&lt;&gt;"",N(J228)&gt;=N(F228),K228&lt;O228),"FEE TOO EARLY; ","")&amp;IF(AND(N(I228)&gt;0,UPPER(H228)&lt;&gt;"Y"),"FEE NOT IN LEASE; ","")&amp;IF(AND(L228="Cash",UPPER(M228)&lt;&gt;"Y"),"CASH NO RECEIPT; ","")&amp;IF(AND(R228&lt;&gt;"",N(N228)&gt;0,TODAY()&gt;R228),"PROMISE MISSED; ","")&amp;IF(AND(N(N228)&gt;0,O228&lt;&gt;"",TODAY()&gt;=O228,Q228=""),"NO REMINDER; ","")="","",LEFT(IF(AND(N(N228)&gt;0,G228&lt;&gt;"",TODAY()&gt;G228),"PAST DUE; ","")&amp;IF(AND(N(I228)&gt;0,P228&lt;&gt;"",N(I228)&gt;N(P228)),"FEE OVER LIMIT; ","")&amp;IF(AND(N(I228)&gt;0,K228&lt;&gt;"",O228&lt;&gt;"",N(J228)&gt;=N(F228),K228&lt;O228),"FEE TOO EARLY; ","")&amp;IF(AND(N(I228)&gt;0,UPPER(H228)&lt;&gt;"Y"),"FEE NOT IN LEASE; ","")&amp;IF(AND(L228="Cash",UPPER(M228)&lt;&gt;"Y"),"CASH NO RECEIPT; ","")&amp;IF(AND(R228&lt;&gt;"",N(N228)&gt;0,TODAY()&gt;R228),"PROMISE MISSED; ","")&amp;IF(AND(N(N228)&gt;0,O228&lt;&gt;"",TODAY()&gt;=O228,Q228=""),"NO REMINDER; ",""),LEN(IF(AND(N(N228)&gt;0,G228&lt;&gt;"",TODAY()&gt;G228),"PAST DUE; ","")&amp;IF(AND(N(I228)&gt;0,P228&lt;&gt;"",N(I228)&gt;N(P228)),"FEE OVER LIMIT; ","")&amp;IF(AND(N(I228)&gt;0,K228&lt;&gt;"",O228&lt;&gt;"",N(J228)&gt;=N(F228),K228&lt;O228),"FEE TOO EARLY; ","")&amp;IF(AND(N(I228)&gt;0,UPPER(H228)&lt;&gt;"Y"),"FEE NOT IN LEASE; ","")&amp;IF(AND(L228="Cash",UPPER(M228)&lt;&gt;"Y"),"CASH NO RECEIPT; ","")&amp;IF(AND(R228&lt;&gt;"",N(N228)&gt;0,TODAY()&gt;R228),"PROMISE MISSED; ","")&amp;IF(AND(N(N228)&gt;0,O228&lt;&gt;"",TODAY()&gt;=O228,Q228=""),"NO REMINDER; ",""))-2)))</f>
        <v/>
      </c>
    </row>
    <row r="229">
      <c r="A229" s="7" t="n"/>
      <c r="F229" s="8" t="n"/>
      <c r="G229" s="9" t="n"/>
      <c r="I229" s="8" t="n"/>
      <c r="J229" s="8" t="n"/>
      <c r="K229" s="9" t="n"/>
      <c r="N229" s="8">
        <f>IF(OR(C229="",F229=""),"",N(F229)+N(I229)-N(J229))</f>
        <v/>
      </c>
      <c r="O229" s="9">
        <f>IF(G229="","",G229+MAX('Settings'!$B$2,2)+1)</f>
        <v/>
      </c>
      <c r="P229" s="8">
        <f>IF(F229="","",ROUND(F229*IF(N(E229)&gt;4,'Settings'!$B$4,'Settings'!$B$3),2))</f>
        <v/>
      </c>
      <c r="Q229" s="9" t="n"/>
      <c r="R229" s="9" t="n"/>
      <c r="S229">
        <f>IF(N229="","",IF(N229&lt;=0,"PAID",IF(N(J229)&gt;0,"PARTIAL",IF(AND(G229&lt;&gt;"",TODAY()&lt;=G229),"NOT DUE YET","UNPAID"))))</f>
        <v/>
      </c>
      <c r="T229">
        <f>IF(N229="","",IF(IF(AND(N(N229)&gt;0,G229&lt;&gt;"",TODAY()&gt;G229),"PAST DUE; ","")&amp;IF(AND(N(I229)&gt;0,P229&lt;&gt;"",N(I229)&gt;N(P229)),"FEE OVER LIMIT; ","")&amp;IF(AND(N(I229)&gt;0,K229&lt;&gt;"",O229&lt;&gt;"",N(J229)&gt;=N(F229),K229&lt;O229),"FEE TOO EARLY; ","")&amp;IF(AND(N(I229)&gt;0,UPPER(H229)&lt;&gt;"Y"),"FEE NOT IN LEASE; ","")&amp;IF(AND(L229="Cash",UPPER(M229)&lt;&gt;"Y"),"CASH NO RECEIPT; ","")&amp;IF(AND(R229&lt;&gt;"",N(N229)&gt;0,TODAY()&gt;R229),"PROMISE MISSED; ","")&amp;IF(AND(N(N229)&gt;0,O229&lt;&gt;"",TODAY()&gt;=O229,Q229=""),"NO REMINDER; ","")="","",LEFT(IF(AND(N(N229)&gt;0,G229&lt;&gt;"",TODAY()&gt;G229),"PAST DUE; ","")&amp;IF(AND(N(I229)&gt;0,P229&lt;&gt;"",N(I229)&gt;N(P229)),"FEE OVER LIMIT; ","")&amp;IF(AND(N(I229)&gt;0,K229&lt;&gt;"",O229&lt;&gt;"",N(J229)&gt;=N(F229),K229&lt;O229),"FEE TOO EARLY; ","")&amp;IF(AND(N(I229)&gt;0,UPPER(H229)&lt;&gt;"Y"),"FEE NOT IN LEASE; ","")&amp;IF(AND(L229="Cash",UPPER(M229)&lt;&gt;"Y"),"CASH NO RECEIPT; ","")&amp;IF(AND(R229&lt;&gt;"",N(N229)&gt;0,TODAY()&gt;R229),"PROMISE MISSED; ","")&amp;IF(AND(N(N229)&gt;0,O229&lt;&gt;"",TODAY()&gt;=O229,Q229=""),"NO REMINDER; ",""),LEN(IF(AND(N(N229)&gt;0,G229&lt;&gt;"",TODAY()&gt;G229),"PAST DUE; ","")&amp;IF(AND(N(I229)&gt;0,P229&lt;&gt;"",N(I229)&gt;N(P229)),"FEE OVER LIMIT; ","")&amp;IF(AND(N(I229)&gt;0,K229&lt;&gt;"",O229&lt;&gt;"",N(J229)&gt;=N(F229),K229&lt;O229),"FEE TOO EARLY; ","")&amp;IF(AND(N(I229)&gt;0,UPPER(H229)&lt;&gt;"Y"),"FEE NOT IN LEASE; ","")&amp;IF(AND(L229="Cash",UPPER(M229)&lt;&gt;"Y"),"CASH NO RECEIPT; ","")&amp;IF(AND(R229&lt;&gt;"",N(N229)&gt;0,TODAY()&gt;R229),"PROMISE MISSED; ","")&amp;IF(AND(N(N229)&gt;0,O229&lt;&gt;"",TODAY()&gt;=O229,Q229=""),"NO REMINDER; ",""))-2)))</f>
        <v/>
      </c>
    </row>
    <row r="230">
      <c r="A230" s="7" t="n"/>
      <c r="F230" s="8" t="n"/>
      <c r="G230" s="9" t="n"/>
      <c r="I230" s="8" t="n"/>
      <c r="J230" s="8" t="n"/>
      <c r="K230" s="9" t="n"/>
      <c r="N230" s="8">
        <f>IF(OR(C230="",F230=""),"",N(F230)+N(I230)-N(J230))</f>
        <v/>
      </c>
      <c r="O230" s="9">
        <f>IF(G230="","",G230+MAX('Settings'!$B$2,2)+1)</f>
        <v/>
      </c>
      <c r="P230" s="8">
        <f>IF(F230="","",ROUND(F230*IF(N(E230)&gt;4,'Settings'!$B$4,'Settings'!$B$3),2))</f>
        <v/>
      </c>
      <c r="Q230" s="9" t="n"/>
      <c r="R230" s="9" t="n"/>
      <c r="S230">
        <f>IF(N230="","",IF(N230&lt;=0,"PAID",IF(N(J230)&gt;0,"PARTIAL",IF(AND(G230&lt;&gt;"",TODAY()&lt;=G230),"NOT DUE YET","UNPAID"))))</f>
        <v/>
      </c>
      <c r="T230">
        <f>IF(N230="","",IF(IF(AND(N(N230)&gt;0,G230&lt;&gt;"",TODAY()&gt;G230),"PAST DUE; ","")&amp;IF(AND(N(I230)&gt;0,P230&lt;&gt;"",N(I230)&gt;N(P230)),"FEE OVER LIMIT; ","")&amp;IF(AND(N(I230)&gt;0,K230&lt;&gt;"",O230&lt;&gt;"",N(J230)&gt;=N(F230),K230&lt;O230),"FEE TOO EARLY; ","")&amp;IF(AND(N(I230)&gt;0,UPPER(H230)&lt;&gt;"Y"),"FEE NOT IN LEASE; ","")&amp;IF(AND(L230="Cash",UPPER(M230)&lt;&gt;"Y"),"CASH NO RECEIPT; ","")&amp;IF(AND(R230&lt;&gt;"",N(N230)&gt;0,TODAY()&gt;R230),"PROMISE MISSED; ","")&amp;IF(AND(N(N230)&gt;0,O230&lt;&gt;"",TODAY()&gt;=O230,Q230=""),"NO REMINDER; ","")="","",LEFT(IF(AND(N(N230)&gt;0,G230&lt;&gt;"",TODAY()&gt;G230),"PAST DUE; ","")&amp;IF(AND(N(I230)&gt;0,P230&lt;&gt;"",N(I230)&gt;N(P230)),"FEE OVER LIMIT; ","")&amp;IF(AND(N(I230)&gt;0,K230&lt;&gt;"",O230&lt;&gt;"",N(J230)&gt;=N(F230),K230&lt;O230),"FEE TOO EARLY; ","")&amp;IF(AND(N(I230)&gt;0,UPPER(H230)&lt;&gt;"Y"),"FEE NOT IN LEASE; ","")&amp;IF(AND(L230="Cash",UPPER(M230)&lt;&gt;"Y"),"CASH NO RECEIPT; ","")&amp;IF(AND(R230&lt;&gt;"",N(N230)&gt;0,TODAY()&gt;R230),"PROMISE MISSED; ","")&amp;IF(AND(N(N230)&gt;0,O230&lt;&gt;"",TODAY()&gt;=O230,Q230=""),"NO REMINDER; ",""),LEN(IF(AND(N(N230)&gt;0,G230&lt;&gt;"",TODAY()&gt;G230),"PAST DUE; ","")&amp;IF(AND(N(I230)&gt;0,P230&lt;&gt;"",N(I230)&gt;N(P230)),"FEE OVER LIMIT; ","")&amp;IF(AND(N(I230)&gt;0,K230&lt;&gt;"",O230&lt;&gt;"",N(J230)&gt;=N(F230),K230&lt;O230),"FEE TOO EARLY; ","")&amp;IF(AND(N(I230)&gt;0,UPPER(H230)&lt;&gt;"Y"),"FEE NOT IN LEASE; ","")&amp;IF(AND(L230="Cash",UPPER(M230)&lt;&gt;"Y"),"CASH NO RECEIPT; ","")&amp;IF(AND(R230&lt;&gt;"",N(N230)&gt;0,TODAY()&gt;R230),"PROMISE MISSED; ","")&amp;IF(AND(N(N230)&gt;0,O230&lt;&gt;"",TODAY()&gt;=O230,Q230=""),"NO REMINDER; ",""))-2)))</f>
        <v/>
      </c>
    </row>
    <row r="231">
      <c r="A231" s="7" t="n"/>
      <c r="F231" s="8" t="n"/>
      <c r="G231" s="9" t="n"/>
      <c r="I231" s="8" t="n"/>
      <c r="J231" s="8" t="n"/>
      <c r="K231" s="9" t="n"/>
      <c r="N231" s="8">
        <f>IF(OR(C231="",F231=""),"",N(F231)+N(I231)-N(J231))</f>
        <v/>
      </c>
      <c r="O231" s="9">
        <f>IF(G231="","",G231+MAX('Settings'!$B$2,2)+1)</f>
        <v/>
      </c>
      <c r="P231" s="8">
        <f>IF(F231="","",ROUND(F231*IF(N(E231)&gt;4,'Settings'!$B$4,'Settings'!$B$3),2))</f>
        <v/>
      </c>
      <c r="Q231" s="9" t="n"/>
      <c r="R231" s="9" t="n"/>
      <c r="S231">
        <f>IF(N231="","",IF(N231&lt;=0,"PAID",IF(N(J231)&gt;0,"PARTIAL",IF(AND(G231&lt;&gt;"",TODAY()&lt;=G231),"NOT DUE YET","UNPAID"))))</f>
        <v/>
      </c>
      <c r="T231">
        <f>IF(N231="","",IF(IF(AND(N(N231)&gt;0,G231&lt;&gt;"",TODAY()&gt;G231),"PAST DUE; ","")&amp;IF(AND(N(I231)&gt;0,P231&lt;&gt;"",N(I231)&gt;N(P231)),"FEE OVER LIMIT; ","")&amp;IF(AND(N(I231)&gt;0,K231&lt;&gt;"",O231&lt;&gt;"",N(J231)&gt;=N(F231),K231&lt;O231),"FEE TOO EARLY; ","")&amp;IF(AND(N(I231)&gt;0,UPPER(H231)&lt;&gt;"Y"),"FEE NOT IN LEASE; ","")&amp;IF(AND(L231="Cash",UPPER(M231)&lt;&gt;"Y"),"CASH NO RECEIPT; ","")&amp;IF(AND(R231&lt;&gt;"",N(N231)&gt;0,TODAY()&gt;R231),"PROMISE MISSED; ","")&amp;IF(AND(N(N231)&gt;0,O231&lt;&gt;"",TODAY()&gt;=O231,Q231=""),"NO REMINDER; ","")="","",LEFT(IF(AND(N(N231)&gt;0,G231&lt;&gt;"",TODAY()&gt;G231),"PAST DUE; ","")&amp;IF(AND(N(I231)&gt;0,P231&lt;&gt;"",N(I231)&gt;N(P231)),"FEE OVER LIMIT; ","")&amp;IF(AND(N(I231)&gt;0,K231&lt;&gt;"",O231&lt;&gt;"",N(J231)&gt;=N(F231),K231&lt;O231),"FEE TOO EARLY; ","")&amp;IF(AND(N(I231)&gt;0,UPPER(H231)&lt;&gt;"Y"),"FEE NOT IN LEASE; ","")&amp;IF(AND(L231="Cash",UPPER(M231)&lt;&gt;"Y"),"CASH NO RECEIPT; ","")&amp;IF(AND(R231&lt;&gt;"",N(N231)&gt;0,TODAY()&gt;R231),"PROMISE MISSED; ","")&amp;IF(AND(N(N231)&gt;0,O231&lt;&gt;"",TODAY()&gt;=O231,Q231=""),"NO REMINDER; ",""),LEN(IF(AND(N(N231)&gt;0,G231&lt;&gt;"",TODAY()&gt;G231),"PAST DUE; ","")&amp;IF(AND(N(I231)&gt;0,P231&lt;&gt;"",N(I231)&gt;N(P231)),"FEE OVER LIMIT; ","")&amp;IF(AND(N(I231)&gt;0,K231&lt;&gt;"",O231&lt;&gt;"",N(J231)&gt;=N(F231),K231&lt;O231),"FEE TOO EARLY; ","")&amp;IF(AND(N(I231)&gt;0,UPPER(H231)&lt;&gt;"Y"),"FEE NOT IN LEASE; ","")&amp;IF(AND(L231="Cash",UPPER(M231)&lt;&gt;"Y"),"CASH NO RECEIPT; ","")&amp;IF(AND(R231&lt;&gt;"",N(N231)&gt;0,TODAY()&gt;R231),"PROMISE MISSED; ","")&amp;IF(AND(N(N231)&gt;0,O231&lt;&gt;"",TODAY()&gt;=O231,Q231=""),"NO REMINDER; ",""))-2)))</f>
        <v/>
      </c>
    </row>
    <row r="232">
      <c r="A232" s="7" t="n"/>
      <c r="F232" s="8" t="n"/>
      <c r="G232" s="9" t="n"/>
      <c r="I232" s="8" t="n"/>
      <c r="J232" s="8" t="n"/>
      <c r="K232" s="9" t="n"/>
      <c r="N232" s="8">
        <f>IF(OR(C232="",F232=""),"",N(F232)+N(I232)-N(J232))</f>
        <v/>
      </c>
      <c r="O232" s="9">
        <f>IF(G232="","",G232+MAX('Settings'!$B$2,2)+1)</f>
        <v/>
      </c>
      <c r="P232" s="8">
        <f>IF(F232="","",ROUND(F232*IF(N(E232)&gt;4,'Settings'!$B$4,'Settings'!$B$3),2))</f>
        <v/>
      </c>
      <c r="Q232" s="9" t="n"/>
      <c r="R232" s="9" t="n"/>
      <c r="S232">
        <f>IF(N232="","",IF(N232&lt;=0,"PAID",IF(N(J232)&gt;0,"PARTIAL",IF(AND(G232&lt;&gt;"",TODAY()&lt;=G232),"NOT DUE YET","UNPAID"))))</f>
        <v/>
      </c>
      <c r="T232">
        <f>IF(N232="","",IF(IF(AND(N(N232)&gt;0,G232&lt;&gt;"",TODAY()&gt;G232),"PAST DUE; ","")&amp;IF(AND(N(I232)&gt;0,P232&lt;&gt;"",N(I232)&gt;N(P232)),"FEE OVER LIMIT; ","")&amp;IF(AND(N(I232)&gt;0,K232&lt;&gt;"",O232&lt;&gt;"",N(J232)&gt;=N(F232),K232&lt;O232),"FEE TOO EARLY; ","")&amp;IF(AND(N(I232)&gt;0,UPPER(H232)&lt;&gt;"Y"),"FEE NOT IN LEASE; ","")&amp;IF(AND(L232="Cash",UPPER(M232)&lt;&gt;"Y"),"CASH NO RECEIPT; ","")&amp;IF(AND(R232&lt;&gt;"",N(N232)&gt;0,TODAY()&gt;R232),"PROMISE MISSED; ","")&amp;IF(AND(N(N232)&gt;0,O232&lt;&gt;"",TODAY()&gt;=O232,Q232=""),"NO REMINDER; ","")="","",LEFT(IF(AND(N(N232)&gt;0,G232&lt;&gt;"",TODAY()&gt;G232),"PAST DUE; ","")&amp;IF(AND(N(I232)&gt;0,P232&lt;&gt;"",N(I232)&gt;N(P232)),"FEE OVER LIMIT; ","")&amp;IF(AND(N(I232)&gt;0,K232&lt;&gt;"",O232&lt;&gt;"",N(J232)&gt;=N(F232),K232&lt;O232),"FEE TOO EARLY; ","")&amp;IF(AND(N(I232)&gt;0,UPPER(H232)&lt;&gt;"Y"),"FEE NOT IN LEASE; ","")&amp;IF(AND(L232="Cash",UPPER(M232)&lt;&gt;"Y"),"CASH NO RECEIPT; ","")&amp;IF(AND(R232&lt;&gt;"",N(N232)&gt;0,TODAY()&gt;R232),"PROMISE MISSED; ","")&amp;IF(AND(N(N232)&gt;0,O232&lt;&gt;"",TODAY()&gt;=O232,Q232=""),"NO REMINDER; ",""),LEN(IF(AND(N(N232)&gt;0,G232&lt;&gt;"",TODAY()&gt;G232),"PAST DUE; ","")&amp;IF(AND(N(I232)&gt;0,P232&lt;&gt;"",N(I232)&gt;N(P232)),"FEE OVER LIMIT; ","")&amp;IF(AND(N(I232)&gt;0,K232&lt;&gt;"",O232&lt;&gt;"",N(J232)&gt;=N(F232),K232&lt;O232),"FEE TOO EARLY; ","")&amp;IF(AND(N(I232)&gt;0,UPPER(H232)&lt;&gt;"Y"),"FEE NOT IN LEASE; ","")&amp;IF(AND(L232="Cash",UPPER(M232)&lt;&gt;"Y"),"CASH NO RECEIPT; ","")&amp;IF(AND(R232&lt;&gt;"",N(N232)&gt;0,TODAY()&gt;R232),"PROMISE MISSED; ","")&amp;IF(AND(N(N232)&gt;0,O232&lt;&gt;"",TODAY()&gt;=O232,Q232=""),"NO REMINDER; ",""))-2)))</f>
        <v/>
      </c>
    </row>
    <row r="233">
      <c r="A233" s="7" t="n"/>
      <c r="F233" s="8" t="n"/>
      <c r="G233" s="9" t="n"/>
      <c r="I233" s="8" t="n"/>
      <c r="J233" s="8" t="n"/>
      <c r="K233" s="9" t="n"/>
      <c r="N233" s="8">
        <f>IF(OR(C233="",F233=""),"",N(F233)+N(I233)-N(J233))</f>
        <v/>
      </c>
      <c r="O233" s="9">
        <f>IF(G233="","",G233+MAX('Settings'!$B$2,2)+1)</f>
        <v/>
      </c>
      <c r="P233" s="8">
        <f>IF(F233="","",ROUND(F233*IF(N(E233)&gt;4,'Settings'!$B$4,'Settings'!$B$3),2))</f>
        <v/>
      </c>
      <c r="Q233" s="9" t="n"/>
      <c r="R233" s="9" t="n"/>
      <c r="S233">
        <f>IF(N233="","",IF(N233&lt;=0,"PAID",IF(N(J233)&gt;0,"PARTIAL",IF(AND(G233&lt;&gt;"",TODAY()&lt;=G233),"NOT DUE YET","UNPAID"))))</f>
        <v/>
      </c>
      <c r="T233">
        <f>IF(N233="","",IF(IF(AND(N(N233)&gt;0,G233&lt;&gt;"",TODAY()&gt;G233),"PAST DUE; ","")&amp;IF(AND(N(I233)&gt;0,P233&lt;&gt;"",N(I233)&gt;N(P233)),"FEE OVER LIMIT; ","")&amp;IF(AND(N(I233)&gt;0,K233&lt;&gt;"",O233&lt;&gt;"",N(J233)&gt;=N(F233),K233&lt;O233),"FEE TOO EARLY; ","")&amp;IF(AND(N(I233)&gt;0,UPPER(H233)&lt;&gt;"Y"),"FEE NOT IN LEASE; ","")&amp;IF(AND(L233="Cash",UPPER(M233)&lt;&gt;"Y"),"CASH NO RECEIPT; ","")&amp;IF(AND(R233&lt;&gt;"",N(N233)&gt;0,TODAY()&gt;R233),"PROMISE MISSED; ","")&amp;IF(AND(N(N233)&gt;0,O233&lt;&gt;"",TODAY()&gt;=O233,Q233=""),"NO REMINDER; ","")="","",LEFT(IF(AND(N(N233)&gt;0,G233&lt;&gt;"",TODAY()&gt;G233),"PAST DUE; ","")&amp;IF(AND(N(I233)&gt;0,P233&lt;&gt;"",N(I233)&gt;N(P233)),"FEE OVER LIMIT; ","")&amp;IF(AND(N(I233)&gt;0,K233&lt;&gt;"",O233&lt;&gt;"",N(J233)&gt;=N(F233),K233&lt;O233),"FEE TOO EARLY; ","")&amp;IF(AND(N(I233)&gt;0,UPPER(H233)&lt;&gt;"Y"),"FEE NOT IN LEASE; ","")&amp;IF(AND(L233="Cash",UPPER(M233)&lt;&gt;"Y"),"CASH NO RECEIPT; ","")&amp;IF(AND(R233&lt;&gt;"",N(N233)&gt;0,TODAY()&gt;R233),"PROMISE MISSED; ","")&amp;IF(AND(N(N233)&gt;0,O233&lt;&gt;"",TODAY()&gt;=O233,Q233=""),"NO REMINDER; ",""),LEN(IF(AND(N(N233)&gt;0,G233&lt;&gt;"",TODAY()&gt;G233),"PAST DUE; ","")&amp;IF(AND(N(I233)&gt;0,P233&lt;&gt;"",N(I233)&gt;N(P233)),"FEE OVER LIMIT; ","")&amp;IF(AND(N(I233)&gt;0,K233&lt;&gt;"",O233&lt;&gt;"",N(J233)&gt;=N(F233),K233&lt;O233),"FEE TOO EARLY; ","")&amp;IF(AND(N(I233)&gt;0,UPPER(H233)&lt;&gt;"Y"),"FEE NOT IN LEASE; ","")&amp;IF(AND(L233="Cash",UPPER(M233)&lt;&gt;"Y"),"CASH NO RECEIPT; ","")&amp;IF(AND(R233&lt;&gt;"",N(N233)&gt;0,TODAY()&gt;R233),"PROMISE MISSED; ","")&amp;IF(AND(N(N233)&gt;0,O233&lt;&gt;"",TODAY()&gt;=O233,Q233=""),"NO REMINDER; ",""))-2)))</f>
        <v/>
      </c>
    </row>
    <row r="234">
      <c r="A234" s="7" t="n"/>
      <c r="F234" s="8" t="n"/>
      <c r="G234" s="9" t="n"/>
      <c r="I234" s="8" t="n"/>
      <c r="J234" s="8" t="n"/>
      <c r="K234" s="9" t="n"/>
      <c r="N234" s="8">
        <f>IF(OR(C234="",F234=""),"",N(F234)+N(I234)-N(J234))</f>
        <v/>
      </c>
      <c r="O234" s="9">
        <f>IF(G234="","",G234+MAX('Settings'!$B$2,2)+1)</f>
        <v/>
      </c>
      <c r="P234" s="8">
        <f>IF(F234="","",ROUND(F234*IF(N(E234)&gt;4,'Settings'!$B$4,'Settings'!$B$3),2))</f>
        <v/>
      </c>
      <c r="Q234" s="9" t="n"/>
      <c r="R234" s="9" t="n"/>
      <c r="S234">
        <f>IF(N234="","",IF(N234&lt;=0,"PAID",IF(N(J234)&gt;0,"PARTIAL",IF(AND(G234&lt;&gt;"",TODAY()&lt;=G234),"NOT DUE YET","UNPAID"))))</f>
        <v/>
      </c>
      <c r="T234">
        <f>IF(N234="","",IF(IF(AND(N(N234)&gt;0,G234&lt;&gt;"",TODAY()&gt;G234),"PAST DUE; ","")&amp;IF(AND(N(I234)&gt;0,P234&lt;&gt;"",N(I234)&gt;N(P234)),"FEE OVER LIMIT; ","")&amp;IF(AND(N(I234)&gt;0,K234&lt;&gt;"",O234&lt;&gt;"",N(J234)&gt;=N(F234),K234&lt;O234),"FEE TOO EARLY; ","")&amp;IF(AND(N(I234)&gt;0,UPPER(H234)&lt;&gt;"Y"),"FEE NOT IN LEASE; ","")&amp;IF(AND(L234="Cash",UPPER(M234)&lt;&gt;"Y"),"CASH NO RECEIPT; ","")&amp;IF(AND(R234&lt;&gt;"",N(N234)&gt;0,TODAY()&gt;R234),"PROMISE MISSED; ","")&amp;IF(AND(N(N234)&gt;0,O234&lt;&gt;"",TODAY()&gt;=O234,Q234=""),"NO REMINDER; ","")="","",LEFT(IF(AND(N(N234)&gt;0,G234&lt;&gt;"",TODAY()&gt;G234),"PAST DUE; ","")&amp;IF(AND(N(I234)&gt;0,P234&lt;&gt;"",N(I234)&gt;N(P234)),"FEE OVER LIMIT; ","")&amp;IF(AND(N(I234)&gt;0,K234&lt;&gt;"",O234&lt;&gt;"",N(J234)&gt;=N(F234),K234&lt;O234),"FEE TOO EARLY; ","")&amp;IF(AND(N(I234)&gt;0,UPPER(H234)&lt;&gt;"Y"),"FEE NOT IN LEASE; ","")&amp;IF(AND(L234="Cash",UPPER(M234)&lt;&gt;"Y"),"CASH NO RECEIPT; ","")&amp;IF(AND(R234&lt;&gt;"",N(N234)&gt;0,TODAY()&gt;R234),"PROMISE MISSED; ","")&amp;IF(AND(N(N234)&gt;0,O234&lt;&gt;"",TODAY()&gt;=O234,Q234=""),"NO REMINDER; ",""),LEN(IF(AND(N(N234)&gt;0,G234&lt;&gt;"",TODAY()&gt;G234),"PAST DUE; ","")&amp;IF(AND(N(I234)&gt;0,P234&lt;&gt;"",N(I234)&gt;N(P234)),"FEE OVER LIMIT; ","")&amp;IF(AND(N(I234)&gt;0,K234&lt;&gt;"",O234&lt;&gt;"",N(J234)&gt;=N(F234),K234&lt;O234),"FEE TOO EARLY; ","")&amp;IF(AND(N(I234)&gt;0,UPPER(H234)&lt;&gt;"Y"),"FEE NOT IN LEASE; ","")&amp;IF(AND(L234="Cash",UPPER(M234)&lt;&gt;"Y"),"CASH NO RECEIPT; ","")&amp;IF(AND(R234&lt;&gt;"",N(N234)&gt;0,TODAY()&gt;R234),"PROMISE MISSED; ","")&amp;IF(AND(N(N234)&gt;0,O234&lt;&gt;"",TODAY()&gt;=O234,Q234=""),"NO REMINDER; ",""))-2)))</f>
        <v/>
      </c>
    </row>
    <row r="235">
      <c r="A235" s="7" t="n"/>
      <c r="F235" s="8" t="n"/>
      <c r="G235" s="9" t="n"/>
      <c r="I235" s="8" t="n"/>
      <c r="J235" s="8" t="n"/>
      <c r="K235" s="9" t="n"/>
      <c r="N235" s="8">
        <f>IF(OR(C235="",F235=""),"",N(F235)+N(I235)-N(J235))</f>
        <v/>
      </c>
      <c r="O235" s="9">
        <f>IF(G235="","",G235+MAX('Settings'!$B$2,2)+1)</f>
        <v/>
      </c>
      <c r="P235" s="8">
        <f>IF(F235="","",ROUND(F235*IF(N(E235)&gt;4,'Settings'!$B$4,'Settings'!$B$3),2))</f>
        <v/>
      </c>
      <c r="Q235" s="9" t="n"/>
      <c r="R235" s="9" t="n"/>
      <c r="S235">
        <f>IF(N235="","",IF(N235&lt;=0,"PAID",IF(N(J235)&gt;0,"PARTIAL",IF(AND(G235&lt;&gt;"",TODAY()&lt;=G235),"NOT DUE YET","UNPAID"))))</f>
        <v/>
      </c>
      <c r="T235">
        <f>IF(N235="","",IF(IF(AND(N(N235)&gt;0,G235&lt;&gt;"",TODAY()&gt;G235),"PAST DUE; ","")&amp;IF(AND(N(I235)&gt;0,P235&lt;&gt;"",N(I235)&gt;N(P235)),"FEE OVER LIMIT; ","")&amp;IF(AND(N(I235)&gt;0,K235&lt;&gt;"",O235&lt;&gt;"",N(J235)&gt;=N(F235),K235&lt;O235),"FEE TOO EARLY; ","")&amp;IF(AND(N(I235)&gt;0,UPPER(H235)&lt;&gt;"Y"),"FEE NOT IN LEASE; ","")&amp;IF(AND(L235="Cash",UPPER(M235)&lt;&gt;"Y"),"CASH NO RECEIPT; ","")&amp;IF(AND(R235&lt;&gt;"",N(N235)&gt;0,TODAY()&gt;R235),"PROMISE MISSED; ","")&amp;IF(AND(N(N235)&gt;0,O235&lt;&gt;"",TODAY()&gt;=O235,Q235=""),"NO REMINDER; ","")="","",LEFT(IF(AND(N(N235)&gt;0,G235&lt;&gt;"",TODAY()&gt;G235),"PAST DUE; ","")&amp;IF(AND(N(I235)&gt;0,P235&lt;&gt;"",N(I235)&gt;N(P235)),"FEE OVER LIMIT; ","")&amp;IF(AND(N(I235)&gt;0,K235&lt;&gt;"",O235&lt;&gt;"",N(J235)&gt;=N(F235),K235&lt;O235),"FEE TOO EARLY; ","")&amp;IF(AND(N(I235)&gt;0,UPPER(H235)&lt;&gt;"Y"),"FEE NOT IN LEASE; ","")&amp;IF(AND(L235="Cash",UPPER(M235)&lt;&gt;"Y"),"CASH NO RECEIPT; ","")&amp;IF(AND(R235&lt;&gt;"",N(N235)&gt;0,TODAY()&gt;R235),"PROMISE MISSED; ","")&amp;IF(AND(N(N235)&gt;0,O235&lt;&gt;"",TODAY()&gt;=O235,Q235=""),"NO REMINDER; ",""),LEN(IF(AND(N(N235)&gt;0,G235&lt;&gt;"",TODAY()&gt;G235),"PAST DUE; ","")&amp;IF(AND(N(I235)&gt;0,P235&lt;&gt;"",N(I235)&gt;N(P235)),"FEE OVER LIMIT; ","")&amp;IF(AND(N(I235)&gt;0,K235&lt;&gt;"",O235&lt;&gt;"",N(J235)&gt;=N(F235),K235&lt;O235),"FEE TOO EARLY; ","")&amp;IF(AND(N(I235)&gt;0,UPPER(H235)&lt;&gt;"Y"),"FEE NOT IN LEASE; ","")&amp;IF(AND(L235="Cash",UPPER(M235)&lt;&gt;"Y"),"CASH NO RECEIPT; ","")&amp;IF(AND(R235&lt;&gt;"",N(N235)&gt;0,TODAY()&gt;R235),"PROMISE MISSED; ","")&amp;IF(AND(N(N235)&gt;0,O235&lt;&gt;"",TODAY()&gt;=O235,Q235=""),"NO REMINDER; ",""))-2)))</f>
        <v/>
      </c>
    </row>
    <row r="236">
      <c r="A236" s="7" t="n"/>
      <c r="F236" s="8" t="n"/>
      <c r="G236" s="9" t="n"/>
      <c r="I236" s="8" t="n"/>
      <c r="J236" s="8" t="n"/>
      <c r="K236" s="9" t="n"/>
      <c r="N236" s="8">
        <f>IF(OR(C236="",F236=""),"",N(F236)+N(I236)-N(J236))</f>
        <v/>
      </c>
      <c r="O236" s="9">
        <f>IF(G236="","",G236+MAX('Settings'!$B$2,2)+1)</f>
        <v/>
      </c>
      <c r="P236" s="8">
        <f>IF(F236="","",ROUND(F236*IF(N(E236)&gt;4,'Settings'!$B$4,'Settings'!$B$3),2))</f>
        <v/>
      </c>
      <c r="Q236" s="9" t="n"/>
      <c r="R236" s="9" t="n"/>
      <c r="S236">
        <f>IF(N236="","",IF(N236&lt;=0,"PAID",IF(N(J236)&gt;0,"PARTIAL",IF(AND(G236&lt;&gt;"",TODAY()&lt;=G236),"NOT DUE YET","UNPAID"))))</f>
        <v/>
      </c>
      <c r="T236">
        <f>IF(N236="","",IF(IF(AND(N(N236)&gt;0,G236&lt;&gt;"",TODAY()&gt;G236),"PAST DUE; ","")&amp;IF(AND(N(I236)&gt;0,P236&lt;&gt;"",N(I236)&gt;N(P236)),"FEE OVER LIMIT; ","")&amp;IF(AND(N(I236)&gt;0,K236&lt;&gt;"",O236&lt;&gt;"",N(J236)&gt;=N(F236),K236&lt;O236),"FEE TOO EARLY; ","")&amp;IF(AND(N(I236)&gt;0,UPPER(H236)&lt;&gt;"Y"),"FEE NOT IN LEASE; ","")&amp;IF(AND(L236="Cash",UPPER(M236)&lt;&gt;"Y"),"CASH NO RECEIPT; ","")&amp;IF(AND(R236&lt;&gt;"",N(N236)&gt;0,TODAY()&gt;R236),"PROMISE MISSED; ","")&amp;IF(AND(N(N236)&gt;0,O236&lt;&gt;"",TODAY()&gt;=O236,Q236=""),"NO REMINDER; ","")="","",LEFT(IF(AND(N(N236)&gt;0,G236&lt;&gt;"",TODAY()&gt;G236),"PAST DUE; ","")&amp;IF(AND(N(I236)&gt;0,P236&lt;&gt;"",N(I236)&gt;N(P236)),"FEE OVER LIMIT; ","")&amp;IF(AND(N(I236)&gt;0,K236&lt;&gt;"",O236&lt;&gt;"",N(J236)&gt;=N(F236),K236&lt;O236),"FEE TOO EARLY; ","")&amp;IF(AND(N(I236)&gt;0,UPPER(H236)&lt;&gt;"Y"),"FEE NOT IN LEASE; ","")&amp;IF(AND(L236="Cash",UPPER(M236)&lt;&gt;"Y"),"CASH NO RECEIPT; ","")&amp;IF(AND(R236&lt;&gt;"",N(N236)&gt;0,TODAY()&gt;R236),"PROMISE MISSED; ","")&amp;IF(AND(N(N236)&gt;0,O236&lt;&gt;"",TODAY()&gt;=O236,Q236=""),"NO REMINDER; ",""),LEN(IF(AND(N(N236)&gt;0,G236&lt;&gt;"",TODAY()&gt;G236),"PAST DUE; ","")&amp;IF(AND(N(I236)&gt;0,P236&lt;&gt;"",N(I236)&gt;N(P236)),"FEE OVER LIMIT; ","")&amp;IF(AND(N(I236)&gt;0,K236&lt;&gt;"",O236&lt;&gt;"",N(J236)&gt;=N(F236),K236&lt;O236),"FEE TOO EARLY; ","")&amp;IF(AND(N(I236)&gt;0,UPPER(H236)&lt;&gt;"Y"),"FEE NOT IN LEASE; ","")&amp;IF(AND(L236="Cash",UPPER(M236)&lt;&gt;"Y"),"CASH NO RECEIPT; ","")&amp;IF(AND(R236&lt;&gt;"",N(N236)&gt;0,TODAY()&gt;R236),"PROMISE MISSED; ","")&amp;IF(AND(N(N236)&gt;0,O236&lt;&gt;"",TODAY()&gt;=O236,Q236=""),"NO REMINDER; ",""))-2)))</f>
        <v/>
      </c>
    </row>
    <row r="237">
      <c r="A237" s="7" t="n"/>
      <c r="F237" s="8" t="n"/>
      <c r="G237" s="9" t="n"/>
      <c r="I237" s="8" t="n"/>
      <c r="J237" s="8" t="n"/>
      <c r="K237" s="9" t="n"/>
      <c r="N237" s="8">
        <f>IF(OR(C237="",F237=""),"",N(F237)+N(I237)-N(J237))</f>
        <v/>
      </c>
      <c r="O237" s="9">
        <f>IF(G237="","",G237+MAX('Settings'!$B$2,2)+1)</f>
        <v/>
      </c>
      <c r="P237" s="8">
        <f>IF(F237="","",ROUND(F237*IF(N(E237)&gt;4,'Settings'!$B$4,'Settings'!$B$3),2))</f>
        <v/>
      </c>
      <c r="Q237" s="9" t="n"/>
      <c r="R237" s="9" t="n"/>
      <c r="S237">
        <f>IF(N237="","",IF(N237&lt;=0,"PAID",IF(N(J237)&gt;0,"PARTIAL",IF(AND(G237&lt;&gt;"",TODAY()&lt;=G237),"NOT DUE YET","UNPAID"))))</f>
        <v/>
      </c>
      <c r="T237">
        <f>IF(N237="","",IF(IF(AND(N(N237)&gt;0,G237&lt;&gt;"",TODAY()&gt;G237),"PAST DUE; ","")&amp;IF(AND(N(I237)&gt;0,P237&lt;&gt;"",N(I237)&gt;N(P237)),"FEE OVER LIMIT; ","")&amp;IF(AND(N(I237)&gt;0,K237&lt;&gt;"",O237&lt;&gt;"",N(J237)&gt;=N(F237),K237&lt;O237),"FEE TOO EARLY; ","")&amp;IF(AND(N(I237)&gt;0,UPPER(H237)&lt;&gt;"Y"),"FEE NOT IN LEASE; ","")&amp;IF(AND(L237="Cash",UPPER(M237)&lt;&gt;"Y"),"CASH NO RECEIPT; ","")&amp;IF(AND(R237&lt;&gt;"",N(N237)&gt;0,TODAY()&gt;R237),"PROMISE MISSED; ","")&amp;IF(AND(N(N237)&gt;0,O237&lt;&gt;"",TODAY()&gt;=O237,Q237=""),"NO REMINDER; ","")="","",LEFT(IF(AND(N(N237)&gt;0,G237&lt;&gt;"",TODAY()&gt;G237),"PAST DUE; ","")&amp;IF(AND(N(I237)&gt;0,P237&lt;&gt;"",N(I237)&gt;N(P237)),"FEE OVER LIMIT; ","")&amp;IF(AND(N(I237)&gt;0,K237&lt;&gt;"",O237&lt;&gt;"",N(J237)&gt;=N(F237),K237&lt;O237),"FEE TOO EARLY; ","")&amp;IF(AND(N(I237)&gt;0,UPPER(H237)&lt;&gt;"Y"),"FEE NOT IN LEASE; ","")&amp;IF(AND(L237="Cash",UPPER(M237)&lt;&gt;"Y"),"CASH NO RECEIPT; ","")&amp;IF(AND(R237&lt;&gt;"",N(N237)&gt;0,TODAY()&gt;R237),"PROMISE MISSED; ","")&amp;IF(AND(N(N237)&gt;0,O237&lt;&gt;"",TODAY()&gt;=O237,Q237=""),"NO REMINDER; ",""),LEN(IF(AND(N(N237)&gt;0,G237&lt;&gt;"",TODAY()&gt;G237),"PAST DUE; ","")&amp;IF(AND(N(I237)&gt;0,P237&lt;&gt;"",N(I237)&gt;N(P237)),"FEE OVER LIMIT; ","")&amp;IF(AND(N(I237)&gt;0,K237&lt;&gt;"",O237&lt;&gt;"",N(J237)&gt;=N(F237),K237&lt;O237),"FEE TOO EARLY; ","")&amp;IF(AND(N(I237)&gt;0,UPPER(H237)&lt;&gt;"Y"),"FEE NOT IN LEASE; ","")&amp;IF(AND(L237="Cash",UPPER(M237)&lt;&gt;"Y"),"CASH NO RECEIPT; ","")&amp;IF(AND(R237&lt;&gt;"",N(N237)&gt;0,TODAY()&gt;R237),"PROMISE MISSED; ","")&amp;IF(AND(N(N237)&gt;0,O237&lt;&gt;"",TODAY()&gt;=O237,Q237=""),"NO REMINDER; ",""))-2)))</f>
        <v/>
      </c>
    </row>
    <row r="238">
      <c r="A238" s="7" t="n"/>
      <c r="F238" s="8" t="n"/>
      <c r="G238" s="9" t="n"/>
      <c r="I238" s="8" t="n"/>
      <c r="J238" s="8" t="n"/>
      <c r="K238" s="9" t="n"/>
      <c r="N238" s="8">
        <f>IF(OR(C238="",F238=""),"",N(F238)+N(I238)-N(J238))</f>
        <v/>
      </c>
      <c r="O238" s="9">
        <f>IF(G238="","",G238+MAX('Settings'!$B$2,2)+1)</f>
        <v/>
      </c>
      <c r="P238" s="8">
        <f>IF(F238="","",ROUND(F238*IF(N(E238)&gt;4,'Settings'!$B$4,'Settings'!$B$3),2))</f>
        <v/>
      </c>
      <c r="Q238" s="9" t="n"/>
      <c r="R238" s="9" t="n"/>
      <c r="S238">
        <f>IF(N238="","",IF(N238&lt;=0,"PAID",IF(N(J238)&gt;0,"PARTIAL",IF(AND(G238&lt;&gt;"",TODAY()&lt;=G238),"NOT DUE YET","UNPAID"))))</f>
        <v/>
      </c>
      <c r="T238">
        <f>IF(N238="","",IF(IF(AND(N(N238)&gt;0,G238&lt;&gt;"",TODAY()&gt;G238),"PAST DUE; ","")&amp;IF(AND(N(I238)&gt;0,P238&lt;&gt;"",N(I238)&gt;N(P238)),"FEE OVER LIMIT; ","")&amp;IF(AND(N(I238)&gt;0,K238&lt;&gt;"",O238&lt;&gt;"",N(J238)&gt;=N(F238),K238&lt;O238),"FEE TOO EARLY; ","")&amp;IF(AND(N(I238)&gt;0,UPPER(H238)&lt;&gt;"Y"),"FEE NOT IN LEASE; ","")&amp;IF(AND(L238="Cash",UPPER(M238)&lt;&gt;"Y"),"CASH NO RECEIPT; ","")&amp;IF(AND(R238&lt;&gt;"",N(N238)&gt;0,TODAY()&gt;R238),"PROMISE MISSED; ","")&amp;IF(AND(N(N238)&gt;0,O238&lt;&gt;"",TODAY()&gt;=O238,Q238=""),"NO REMINDER; ","")="","",LEFT(IF(AND(N(N238)&gt;0,G238&lt;&gt;"",TODAY()&gt;G238),"PAST DUE; ","")&amp;IF(AND(N(I238)&gt;0,P238&lt;&gt;"",N(I238)&gt;N(P238)),"FEE OVER LIMIT; ","")&amp;IF(AND(N(I238)&gt;0,K238&lt;&gt;"",O238&lt;&gt;"",N(J238)&gt;=N(F238),K238&lt;O238),"FEE TOO EARLY; ","")&amp;IF(AND(N(I238)&gt;0,UPPER(H238)&lt;&gt;"Y"),"FEE NOT IN LEASE; ","")&amp;IF(AND(L238="Cash",UPPER(M238)&lt;&gt;"Y"),"CASH NO RECEIPT; ","")&amp;IF(AND(R238&lt;&gt;"",N(N238)&gt;0,TODAY()&gt;R238),"PROMISE MISSED; ","")&amp;IF(AND(N(N238)&gt;0,O238&lt;&gt;"",TODAY()&gt;=O238,Q238=""),"NO REMINDER; ",""),LEN(IF(AND(N(N238)&gt;0,G238&lt;&gt;"",TODAY()&gt;G238),"PAST DUE; ","")&amp;IF(AND(N(I238)&gt;0,P238&lt;&gt;"",N(I238)&gt;N(P238)),"FEE OVER LIMIT; ","")&amp;IF(AND(N(I238)&gt;0,K238&lt;&gt;"",O238&lt;&gt;"",N(J238)&gt;=N(F238),K238&lt;O238),"FEE TOO EARLY; ","")&amp;IF(AND(N(I238)&gt;0,UPPER(H238)&lt;&gt;"Y"),"FEE NOT IN LEASE; ","")&amp;IF(AND(L238="Cash",UPPER(M238)&lt;&gt;"Y"),"CASH NO RECEIPT; ","")&amp;IF(AND(R238&lt;&gt;"",N(N238)&gt;0,TODAY()&gt;R238),"PROMISE MISSED; ","")&amp;IF(AND(N(N238)&gt;0,O238&lt;&gt;"",TODAY()&gt;=O238,Q238=""),"NO REMINDER; ",""))-2)))</f>
        <v/>
      </c>
    </row>
    <row r="239">
      <c r="A239" s="7" t="n"/>
      <c r="F239" s="8" t="n"/>
      <c r="G239" s="9" t="n"/>
      <c r="I239" s="8" t="n"/>
      <c r="J239" s="8" t="n"/>
      <c r="K239" s="9" t="n"/>
      <c r="N239" s="8">
        <f>IF(OR(C239="",F239=""),"",N(F239)+N(I239)-N(J239))</f>
        <v/>
      </c>
      <c r="O239" s="9">
        <f>IF(G239="","",G239+MAX('Settings'!$B$2,2)+1)</f>
        <v/>
      </c>
      <c r="P239" s="8">
        <f>IF(F239="","",ROUND(F239*IF(N(E239)&gt;4,'Settings'!$B$4,'Settings'!$B$3),2))</f>
        <v/>
      </c>
      <c r="Q239" s="9" t="n"/>
      <c r="R239" s="9" t="n"/>
      <c r="S239">
        <f>IF(N239="","",IF(N239&lt;=0,"PAID",IF(N(J239)&gt;0,"PARTIAL",IF(AND(G239&lt;&gt;"",TODAY()&lt;=G239),"NOT DUE YET","UNPAID"))))</f>
        <v/>
      </c>
      <c r="T239">
        <f>IF(N239="","",IF(IF(AND(N(N239)&gt;0,G239&lt;&gt;"",TODAY()&gt;G239),"PAST DUE; ","")&amp;IF(AND(N(I239)&gt;0,P239&lt;&gt;"",N(I239)&gt;N(P239)),"FEE OVER LIMIT; ","")&amp;IF(AND(N(I239)&gt;0,K239&lt;&gt;"",O239&lt;&gt;"",N(J239)&gt;=N(F239),K239&lt;O239),"FEE TOO EARLY; ","")&amp;IF(AND(N(I239)&gt;0,UPPER(H239)&lt;&gt;"Y"),"FEE NOT IN LEASE; ","")&amp;IF(AND(L239="Cash",UPPER(M239)&lt;&gt;"Y"),"CASH NO RECEIPT; ","")&amp;IF(AND(R239&lt;&gt;"",N(N239)&gt;0,TODAY()&gt;R239),"PROMISE MISSED; ","")&amp;IF(AND(N(N239)&gt;0,O239&lt;&gt;"",TODAY()&gt;=O239,Q239=""),"NO REMINDER; ","")="","",LEFT(IF(AND(N(N239)&gt;0,G239&lt;&gt;"",TODAY()&gt;G239),"PAST DUE; ","")&amp;IF(AND(N(I239)&gt;0,P239&lt;&gt;"",N(I239)&gt;N(P239)),"FEE OVER LIMIT; ","")&amp;IF(AND(N(I239)&gt;0,K239&lt;&gt;"",O239&lt;&gt;"",N(J239)&gt;=N(F239),K239&lt;O239),"FEE TOO EARLY; ","")&amp;IF(AND(N(I239)&gt;0,UPPER(H239)&lt;&gt;"Y"),"FEE NOT IN LEASE; ","")&amp;IF(AND(L239="Cash",UPPER(M239)&lt;&gt;"Y"),"CASH NO RECEIPT; ","")&amp;IF(AND(R239&lt;&gt;"",N(N239)&gt;0,TODAY()&gt;R239),"PROMISE MISSED; ","")&amp;IF(AND(N(N239)&gt;0,O239&lt;&gt;"",TODAY()&gt;=O239,Q239=""),"NO REMINDER; ",""),LEN(IF(AND(N(N239)&gt;0,G239&lt;&gt;"",TODAY()&gt;G239),"PAST DUE; ","")&amp;IF(AND(N(I239)&gt;0,P239&lt;&gt;"",N(I239)&gt;N(P239)),"FEE OVER LIMIT; ","")&amp;IF(AND(N(I239)&gt;0,K239&lt;&gt;"",O239&lt;&gt;"",N(J239)&gt;=N(F239),K239&lt;O239),"FEE TOO EARLY; ","")&amp;IF(AND(N(I239)&gt;0,UPPER(H239)&lt;&gt;"Y"),"FEE NOT IN LEASE; ","")&amp;IF(AND(L239="Cash",UPPER(M239)&lt;&gt;"Y"),"CASH NO RECEIPT; ","")&amp;IF(AND(R239&lt;&gt;"",N(N239)&gt;0,TODAY()&gt;R239),"PROMISE MISSED; ","")&amp;IF(AND(N(N239)&gt;0,O239&lt;&gt;"",TODAY()&gt;=O239,Q239=""),"NO REMINDER; ",""))-2)))</f>
        <v/>
      </c>
    </row>
    <row r="240">
      <c r="A240" s="7" t="n"/>
      <c r="F240" s="8" t="n"/>
      <c r="G240" s="9" t="n"/>
      <c r="I240" s="8" t="n"/>
      <c r="J240" s="8" t="n"/>
      <c r="K240" s="9" t="n"/>
      <c r="N240" s="8">
        <f>IF(OR(C240="",F240=""),"",N(F240)+N(I240)-N(J240))</f>
        <v/>
      </c>
      <c r="O240" s="9">
        <f>IF(G240="","",G240+MAX('Settings'!$B$2,2)+1)</f>
        <v/>
      </c>
      <c r="P240" s="8">
        <f>IF(F240="","",ROUND(F240*IF(N(E240)&gt;4,'Settings'!$B$4,'Settings'!$B$3),2))</f>
        <v/>
      </c>
      <c r="Q240" s="9" t="n"/>
      <c r="R240" s="9" t="n"/>
      <c r="S240">
        <f>IF(N240="","",IF(N240&lt;=0,"PAID",IF(N(J240)&gt;0,"PARTIAL",IF(AND(G240&lt;&gt;"",TODAY()&lt;=G240),"NOT DUE YET","UNPAID"))))</f>
        <v/>
      </c>
      <c r="T240">
        <f>IF(N240="","",IF(IF(AND(N(N240)&gt;0,G240&lt;&gt;"",TODAY()&gt;G240),"PAST DUE; ","")&amp;IF(AND(N(I240)&gt;0,P240&lt;&gt;"",N(I240)&gt;N(P240)),"FEE OVER LIMIT; ","")&amp;IF(AND(N(I240)&gt;0,K240&lt;&gt;"",O240&lt;&gt;"",N(J240)&gt;=N(F240),K240&lt;O240),"FEE TOO EARLY; ","")&amp;IF(AND(N(I240)&gt;0,UPPER(H240)&lt;&gt;"Y"),"FEE NOT IN LEASE; ","")&amp;IF(AND(L240="Cash",UPPER(M240)&lt;&gt;"Y"),"CASH NO RECEIPT; ","")&amp;IF(AND(R240&lt;&gt;"",N(N240)&gt;0,TODAY()&gt;R240),"PROMISE MISSED; ","")&amp;IF(AND(N(N240)&gt;0,O240&lt;&gt;"",TODAY()&gt;=O240,Q240=""),"NO REMINDER; ","")="","",LEFT(IF(AND(N(N240)&gt;0,G240&lt;&gt;"",TODAY()&gt;G240),"PAST DUE; ","")&amp;IF(AND(N(I240)&gt;0,P240&lt;&gt;"",N(I240)&gt;N(P240)),"FEE OVER LIMIT; ","")&amp;IF(AND(N(I240)&gt;0,K240&lt;&gt;"",O240&lt;&gt;"",N(J240)&gt;=N(F240),K240&lt;O240),"FEE TOO EARLY; ","")&amp;IF(AND(N(I240)&gt;0,UPPER(H240)&lt;&gt;"Y"),"FEE NOT IN LEASE; ","")&amp;IF(AND(L240="Cash",UPPER(M240)&lt;&gt;"Y"),"CASH NO RECEIPT; ","")&amp;IF(AND(R240&lt;&gt;"",N(N240)&gt;0,TODAY()&gt;R240),"PROMISE MISSED; ","")&amp;IF(AND(N(N240)&gt;0,O240&lt;&gt;"",TODAY()&gt;=O240,Q240=""),"NO REMINDER; ",""),LEN(IF(AND(N(N240)&gt;0,G240&lt;&gt;"",TODAY()&gt;G240),"PAST DUE; ","")&amp;IF(AND(N(I240)&gt;0,P240&lt;&gt;"",N(I240)&gt;N(P240)),"FEE OVER LIMIT; ","")&amp;IF(AND(N(I240)&gt;0,K240&lt;&gt;"",O240&lt;&gt;"",N(J240)&gt;=N(F240),K240&lt;O240),"FEE TOO EARLY; ","")&amp;IF(AND(N(I240)&gt;0,UPPER(H240)&lt;&gt;"Y"),"FEE NOT IN LEASE; ","")&amp;IF(AND(L240="Cash",UPPER(M240)&lt;&gt;"Y"),"CASH NO RECEIPT; ","")&amp;IF(AND(R240&lt;&gt;"",N(N240)&gt;0,TODAY()&gt;R240),"PROMISE MISSED; ","")&amp;IF(AND(N(N240)&gt;0,O240&lt;&gt;"",TODAY()&gt;=O240,Q240=""),"NO REMINDER; ",""))-2)))</f>
        <v/>
      </c>
    </row>
    <row r="241">
      <c r="A241" s="7" t="n"/>
      <c r="F241" s="8" t="n"/>
      <c r="G241" s="9" t="n"/>
      <c r="I241" s="8" t="n"/>
      <c r="J241" s="8" t="n"/>
      <c r="K241" s="9" t="n"/>
      <c r="N241" s="8">
        <f>IF(OR(C241="",F241=""),"",N(F241)+N(I241)-N(J241))</f>
        <v/>
      </c>
      <c r="O241" s="9">
        <f>IF(G241="","",G241+MAX('Settings'!$B$2,2)+1)</f>
        <v/>
      </c>
      <c r="P241" s="8">
        <f>IF(F241="","",ROUND(F241*IF(N(E241)&gt;4,'Settings'!$B$4,'Settings'!$B$3),2))</f>
        <v/>
      </c>
      <c r="Q241" s="9" t="n"/>
      <c r="R241" s="9" t="n"/>
      <c r="S241">
        <f>IF(N241="","",IF(N241&lt;=0,"PAID",IF(N(J241)&gt;0,"PARTIAL",IF(AND(G241&lt;&gt;"",TODAY()&lt;=G241),"NOT DUE YET","UNPAID"))))</f>
        <v/>
      </c>
      <c r="T241">
        <f>IF(N241="","",IF(IF(AND(N(N241)&gt;0,G241&lt;&gt;"",TODAY()&gt;G241),"PAST DUE; ","")&amp;IF(AND(N(I241)&gt;0,P241&lt;&gt;"",N(I241)&gt;N(P241)),"FEE OVER LIMIT; ","")&amp;IF(AND(N(I241)&gt;0,K241&lt;&gt;"",O241&lt;&gt;"",N(J241)&gt;=N(F241),K241&lt;O241),"FEE TOO EARLY; ","")&amp;IF(AND(N(I241)&gt;0,UPPER(H241)&lt;&gt;"Y"),"FEE NOT IN LEASE; ","")&amp;IF(AND(L241="Cash",UPPER(M241)&lt;&gt;"Y"),"CASH NO RECEIPT; ","")&amp;IF(AND(R241&lt;&gt;"",N(N241)&gt;0,TODAY()&gt;R241),"PROMISE MISSED; ","")&amp;IF(AND(N(N241)&gt;0,O241&lt;&gt;"",TODAY()&gt;=O241,Q241=""),"NO REMINDER; ","")="","",LEFT(IF(AND(N(N241)&gt;0,G241&lt;&gt;"",TODAY()&gt;G241),"PAST DUE; ","")&amp;IF(AND(N(I241)&gt;0,P241&lt;&gt;"",N(I241)&gt;N(P241)),"FEE OVER LIMIT; ","")&amp;IF(AND(N(I241)&gt;0,K241&lt;&gt;"",O241&lt;&gt;"",N(J241)&gt;=N(F241),K241&lt;O241),"FEE TOO EARLY; ","")&amp;IF(AND(N(I241)&gt;0,UPPER(H241)&lt;&gt;"Y"),"FEE NOT IN LEASE; ","")&amp;IF(AND(L241="Cash",UPPER(M241)&lt;&gt;"Y"),"CASH NO RECEIPT; ","")&amp;IF(AND(R241&lt;&gt;"",N(N241)&gt;0,TODAY()&gt;R241),"PROMISE MISSED; ","")&amp;IF(AND(N(N241)&gt;0,O241&lt;&gt;"",TODAY()&gt;=O241,Q241=""),"NO REMINDER; ",""),LEN(IF(AND(N(N241)&gt;0,G241&lt;&gt;"",TODAY()&gt;G241),"PAST DUE; ","")&amp;IF(AND(N(I241)&gt;0,P241&lt;&gt;"",N(I241)&gt;N(P241)),"FEE OVER LIMIT; ","")&amp;IF(AND(N(I241)&gt;0,K241&lt;&gt;"",O241&lt;&gt;"",N(J241)&gt;=N(F241),K241&lt;O241),"FEE TOO EARLY; ","")&amp;IF(AND(N(I241)&gt;0,UPPER(H241)&lt;&gt;"Y"),"FEE NOT IN LEASE; ","")&amp;IF(AND(L241="Cash",UPPER(M241)&lt;&gt;"Y"),"CASH NO RECEIPT; ","")&amp;IF(AND(R241&lt;&gt;"",N(N241)&gt;0,TODAY()&gt;R241),"PROMISE MISSED; ","")&amp;IF(AND(N(N241)&gt;0,O241&lt;&gt;"",TODAY()&gt;=O241,Q241=""),"NO REMINDER; ",""))-2)))</f>
        <v/>
      </c>
    </row>
    <row r="242">
      <c r="A242" s="7" t="n"/>
      <c r="F242" s="8" t="n"/>
      <c r="G242" s="9" t="n"/>
      <c r="I242" s="8" t="n"/>
      <c r="J242" s="8" t="n"/>
      <c r="K242" s="9" t="n"/>
      <c r="N242" s="8">
        <f>IF(OR(C242="",F242=""),"",N(F242)+N(I242)-N(J242))</f>
        <v/>
      </c>
      <c r="O242" s="9">
        <f>IF(G242="","",G242+MAX('Settings'!$B$2,2)+1)</f>
        <v/>
      </c>
      <c r="P242" s="8">
        <f>IF(F242="","",ROUND(F242*IF(N(E242)&gt;4,'Settings'!$B$4,'Settings'!$B$3),2))</f>
        <v/>
      </c>
      <c r="Q242" s="9" t="n"/>
      <c r="R242" s="9" t="n"/>
      <c r="S242">
        <f>IF(N242="","",IF(N242&lt;=0,"PAID",IF(N(J242)&gt;0,"PARTIAL",IF(AND(G242&lt;&gt;"",TODAY()&lt;=G242),"NOT DUE YET","UNPAID"))))</f>
        <v/>
      </c>
      <c r="T242">
        <f>IF(N242="","",IF(IF(AND(N(N242)&gt;0,G242&lt;&gt;"",TODAY()&gt;G242),"PAST DUE; ","")&amp;IF(AND(N(I242)&gt;0,P242&lt;&gt;"",N(I242)&gt;N(P242)),"FEE OVER LIMIT; ","")&amp;IF(AND(N(I242)&gt;0,K242&lt;&gt;"",O242&lt;&gt;"",N(J242)&gt;=N(F242),K242&lt;O242),"FEE TOO EARLY; ","")&amp;IF(AND(N(I242)&gt;0,UPPER(H242)&lt;&gt;"Y"),"FEE NOT IN LEASE; ","")&amp;IF(AND(L242="Cash",UPPER(M242)&lt;&gt;"Y"),"CASH NO RECEIPT; ","")&amp;IF(AND(R242&lt;&gt;"",N(N242)&gt;0,TODAY()&gt;R242),"PROMISE MISSED; ","")&amp;IF(AND(N(N242)&gt;0,O242&lt;&gt;"",TODAY()&gt;=O242,Q242=""),"NO REMINDER; ","")="","",LEFT(IF(AND(N(N242)&gt;0,G242&lt;&gt;"",TODAY()&gt;G242),"PAST DUE; ","")&amp;IF(AND(N(I242)&gt;0,P242&lt;&gt;"",N(I242)&gt;N(P242)),"FEE OVER LIMIT; ","")&amp;IF(AND(N(I242)&gt;0,K242&lt;&gt;"",O242&lt;&gt;"",N(J242)&gt;=N(F242),K242&lt;O242),"FEE TOO EARLY; ","")&amp;IF(AND(N(I242)&gt;0,UPPER(H242)&lt;&gt;"Y"),"FEE NOT IN LEASE; ","")&amp;IF(AND(L242="Cash",UPPER(M242)&lt;&gt;"Y"),"CASH NO RECEIPT; ","")&amp;IF(AND(R242&lt;&gt;"",N(N242)&gt;0,TODAY()&gt;R242),"PROMISE MISSED; ","")&amp;IF(AND(N(N242)&gt;0,O242&lt;&gt;"",TODAY()&gt;=O242,Q242=""),"NO REMINDER; ",""),LEN(IF(AND(N(N242)&gt;0,G242&lt;&gt;"",TODAY()&gt;G242),"PAST DUE; ","")&amp;IF(AND(N(I242)&gt;0,P242&lt;&gt;"",N(I242)&gt;N(P242)),"FEE OVER LIMIT; ","")&amp;IF(AND(N(I242)&gt;0,K242&lt;&gt;"",O242&lt;&gt;"",N(J242)&gt;=N(F242),K242&lt;O242),"FEE TOO EARLY; ","")&amp;IF(AND(N(I242)&gt;0,UPPER(H242)&lt;&gt;"Y"),"FEE NOT IN LEASE; ","")&amp;IF(AND(L242="Cash",UPPER(M242)&lt;&gt;"Y"),"CASH NO RECEIPT; ","")&amp;IF(AND(R242&lt;&gt;"",N(N242)&gt;0,TODAY()&gt;R242),"PROMISE MISSED; ","")&amp;IF(AND(N(N242)&gt;0,O242&lt;&gt;"",TODAY()&gt;=O242,Q242=""),"NO REMINDER; ",""))-2)))</f>
        <v/>
      </c>
    </row>
    <row r="243">
      <c r="A243" s="7" t="n"/>
      <c r="F243" s="8" t="n"/>
      <c r="G243" s="9" t="n"/>
      <c r="I243" s="8" t="n"/>
      <c r="J243" s="8" t="n"/>
      <c r="K243" s="9" t="n"/>
      <c r="N243" s="8">
        <f>IF(OR(C243="",F243=""),"",N(F243)+N(I243)-N(J243))</f>
        <v/>
      </c>
      <c r="O243" s="9">
        <f>IF(G243="","",G243+MAX('Settings'!$B$2,2)+1)</f>
        <v/>
      </c>
      <c r="P243" s="8">
        <f>IF(F243="","",ROUND(F243*IF(N(E243)&gt;4,'Settings'!$B$4,'Settings'!$B$3),2))</f>
        <v/>
      </c>
      <c r="Q243" s="9" t="n"/>
      <c r="R243" s="9" t="n"/>
      <c r="S243">
        <f>IF(N243="","",IF(N243&lt;=0,"PAID",IF(N(J243)&gt;0,"PARTIAL",IF(AND(G243&lt;&gt;"",TODAY()&lt;=G243),"NOT DUE YET","UNPAID"))))</f>
        <v/>
      </c>
      <c r="T243">
        <f>IF(N243="","",IF(IF(AND(N(N243)&gt;0,G243&lt;&gt;"",TODAY()&gt;G243),"PAST DUE; ","")&amp;IF(AND(N(I243)&gt;0,P243&lt;&gt;"",N(I243)&gt;N(P243)),"FEE OVER LIMIT; ","")&amp;IF(AND(N(I243)&gt;0,K243&lt;&gt;"",O243&lt;&gt;"",N(J243)&gt;=N(F243),K243&lt;O243),"FEE TOO EARLY; ","")&amp;IF(AND(N(I243)&gt;0,UPPER(H243)&lt;&gt;"Y"),"FEE NOT IN LEASE; ","")&amp;IF(AND(L243="Cash",UPPER(M243)&lt;&gt;"Y"),"CASH NO RECEIPT; ","")&amp;IF(AND(R243&lt;&gt;"",N(N243)&gt;0,TODAY()&gt;R243),"PROMISE MISSED; ","")&amp;IF(AND(N(N243)&gt;0,O243&lt;&gt;"",TODAY()&gt;=O243,Q243=""),"NO REMINDER; ","")="","",LEFT(IF(AND(N(N243)&gt;0,G243&lt;&gt;"",TODAY()&gt;G243),"PAST DUE; ","")&amp;IF(AND(N(I243)&gt;0,P243&lt;&gt;"",N(I243)&gt;N(P243)),"FEE OVER LIMIT; ","")&amp;IF(AND(N(I243)&gt;0,K243&lt;&gt;"",O243&lt;&gt;"",N(J243)&gt;=N(F243),K243&lt;O243),"FEE TOO EARLY; ","")&amp;IF(AND(N(I243)&gt;0,UPPER(H243)&lt;&gt;"Y"),"FEE NOT IN LEASE; ","")&amp;IF(AND(L243="Cash",UPPER(M243)&lt;&gt;"Y"),"CASH NO RECEIPT; ","")&amp;IF(AND(R243&lt;&gt;"",N(N243)&gt;0,TODAY()&gt;R243),"PROMISE MISSED; ","")&amp;IF(AND(N(N243)&gt;0,O243&lt;&gt;"",TODAY()&gt;=O243,Q243=""),"NO REMINDER; ",""),LEN(IF(AND(N(N243)&gt;0,G243&lt;&gt;"",TODAY()&gt;G243),"PAST DUE; ","")&amp;IF(AND(N(I243)&gt;0,P243&lt;&gt;"",N(I243)&gt;N(P243)),"FEE OVER LIMIT; ","")&amp;IF(AND(N(I243)&gt;0,K243&lt;&gt;"",O243&lt;&gt;"",N(J243)&gt;=N(F243),K243&lt;O243),"FEE TOO EARLY; ","")&amp;IF(AND(N(I243)&gt;0,UPPER(H243)&lt;&gt;"Y"),"FEE NOT IN LEASE; ","")&amp;IF(AND(L243="Cash",UPPER(M243)&lt;&gt;"Y"),"CASH NO RECEIPT; ","")&amp;IF(AND(R243&lt;&gt;"",N(N243)&gt;0,TODAY()&gt;R243),"PROMISE MISSED; ","")&amp;IF(AND(N(N243)&gt;0,O243&lt;&gt;"",TODAY()&gt;=O243,Q243=""),"NO REMINDER; ",""))-2)))</f>
        <v/>
      </c>
    </row>
    <row r="244">
      <c r="A244" s="7" t="n"/>
      <c r="F244" s="8" t="n"/>
      <c r="G244" s="9" t="n"/>
      <c r="I244" s="8" t="n"/>
      <c r="J244" s="8" t="n"/>
      <c r="K244" s="9" t="n"/>
      <c r="N244" s="8">
        <f>IF(OR(C244="",F244=""),"",N(F244)+N(I244)-N(J244))</f>
        <v/>
      </c>
      <c r="O244" s="9">
        <f>IF(G244="","",G244+MAX('Settings'!$B$2,2)+1)</f>
        <v/>
      </c>
      <c r="P244" s="8">
        <f>IF(F244="","",ROUND(F244*IF(N(E244)&gt;4,'Settings'!$B$4,'Settings'!$B$3),2))</f>
        <v/>
      </c>
      <c r="Q244" s="9" t="n"/>
      <c r="R244" s="9" t="n"/>
      <c r="S244">
        <f>IF(N244="","",IF(N244&lt;=0,"PAID",IF(N(J244)&gt;0,"PARTIAL",IF(AND(G244&lt;&gt;"",TODAY()&lt;=G244),"NOT DUE YET","UNPAID"))))</f>
        <v/>
      </c>
      <c r="T244">
        <f>IF(N244="","",IF(IF(AND(N(N244)&gt;0,G244&lt;&gt;"",TODAY()&gt;G244),"PAST DUE; ","")&amp;IF(AND(N(I244)&gt;0,P244&lt;&gt;"",N(I244)&gt;N(P244)),"FEE OVER LIMIT; ","")&amp;IF(AND(N(I244)&gt;0,K244&lt;&gt;"",O244&lt;&gt;"",N(J244)&gt;=N(F244),K244&lt;O244),"FEE TOO EARLY; ","")&amp;IF(AND(N(I244)&gt;0,UPPER(H244)&lt;&gt;"Y"),"FEE NOT IN LEASE; ","")&amp;IF(AND(L244="Cash",UPPER(M244)&lt;&gt;"Y"),"CASH NO RECEIPT; ","")&amp;IF(AND(R244&lt;&gt;"",N(N244)&gt;0,TODAY()&gt;R244),"PROMISE MISSED; ","")&amp;IF(AND(N(N244)&gt;0,O244&lt;&gt;"",TODAY()&gt;=O244,Q244=""),"NO REMINDER; ","")="","",LEFT(IF(AND(N(N244)&gt;0,G244&lt;&gt;"",TODAY()&gt;G244),"PAST DUE; ","")&amp;IF(AND(N(I244)&gt;0,P244&lt;&gt;"",N(I244)&gt;N(P244)),"FEE OVER LIMIT; ","")&amp;IF(AND(N(I244)&gt;0,K244&lt;&gt;"",O244&lt;&gt;"",N(J244)&gt;=N(F244),K244&lt;O244),"FEE TOO EARLY; ","")&amp;IF(AND(N(I244)&gt;0,UPPER(H244)&lt;&gt;"Y"),"FEE NOT IN LEASE; ","")&amp;IF(AND(L244="Cash",UPPER(M244)&lt;&gt;"Y"),"CASH NO RECEIPT; ","")&amp;IF(AND(R244&lt;&gt;"",N(N244)&gt;0,TODAY()&gt;R244),"PROMISE MISSED; ","")&amp;IF(AND(N(N244)&gt;0,O244&lt;&gt;"",TODAY()&gt;=O244,Q244=""),"NO REMINDER; ",""),LEN(IF(AND(N(N244)&gt;0,G244&lt;&gt;"",TODAY()&gt;G244),"PAST DUE; ","")&amp;IF(AND(N(I244)&gt;0,P244&lt;&gt;"",N(I244)&gt;N(P244)),"FEE OVER LIMIT; ","")&amp;IF(AND(N(I244)&gt;0,K244&lt;&gt;"",O244&lt;&gt;"",N(J244)&gt;=N(F244),K244&lt;O244),"FEE TOO EARLY; ","")&amp;IF(AND(N(I244)&gt;0,UPPER(H244)&lt;&gt;"Y"),"FEE NOT IN LEASE; ","")&amp;IF(AND(L244="Cash",UPPER(M244)&lt;&gt;"Y"),"CASH NO RECEIPT; ","")&amp;IF(AND(R244&lt;&gt;"",N(N244)&gt;0,TODAY()&gt;R244),"PROMISE MISSED; ","")&amp;IF(AND(N(N244)&gt;0,O244&lt;&gt;"",TODAY()&gt;=O244,Q244=""),"NO REMINDER; ",""))-2)))</f>
        <v/>
      </c>
    </row>
    <row r="245">
      <c r="A245" s="7" t="n"/>
      <c r="F245" s="8" t="n"/>
      <c r="G245" s="9" t="n"/>
      <c r="I245" s="8" t="n"/>
      <c r="J245" s="8" t="n"/>
      <c r="K245" s="9" t="n"/>
      <c r="N245" s="8">
        <f>IF(OR(C245="",F245=""),"",N(F245)+N(I245)-N(J245))</f>
        <v/>
      </c>
      <c r="O245" s="9">
        <f>IF(G245="","",G245+MAX('Settings'!$B$2,2)+1)</f>
        <v/>
      </c>
      <c r="P245" s="8">
        <f>IF(F245="","",ROUND(F245*IF(N(E245)&gt;4,'Settings'!$B$4,'Settings'!$B$3),2))</f>
        <v/>
      </c>
      <c r="Q245" s="9" t="n"/>
      <c r="R245" s="9" t="n"/>
      <c r="S245">
        <f>IF(N245="","",IF(N245&lt;=0,"PAID",IF(N(J245)&gt;0,"PARTIAL",IF(AND(G245&lt;&gt;"",TODAY()&lt;=G245),"NOT DUE YET","UNPAID"))))</f>
        <v/>
      </c>
      <c r="T245">
        <f>IF(N245="","",IF(IF(AND(N(N245)&gt;0,G245&lt;&gt;"",TODAY()&gt;G245),"PAST DUE; ","")&amp;IF(AND(N(I245)&gt;0,P245&lt;&gt;"",N(I245)&gt;N(P245)),"FEE OVER LIMIT; ","")&amp;IF(AND(N(I245)&gt;0,K245&lt;&gt;"",O245&lt;&gt;"",N(J245)&gt;=N(F245),K245&lt;O245),"FEE TOO EARLY; ","")&amp;IF(AND(N(I245)&gt;0,UPPER(H245)&lt;&gt;"Y"),"FEE NOT IN LEASE; ","")&amp;IF(AND(L245="Cash",UPPER(M245)&lt;&gt;"Y"),"CASH NO RECEIPT; ","")&amp;IF(AND(R245&lt;&gt;"",N(N245)&gt;0,TODAY()&gt;R245),"PROMISE MISSED; ","")&amp;IF(AND(N(N245)&gt;0,O245&lt;&gt;"",TODAY()&gt;=O245,Q245=""),"NO REMINDER; ","")="","",LEFT(IF(AND(N(N245)&gt;0,G245&lt;&gt;"",TODAY()&gt;G245),"PAST DUE; ","")&amp;IF(AND(N(I245)&gt;0,P245&lt;&gt;"",N(I245)&gt;N(P245)),"FEE OVER LIMIT; ","")&amp;IF(AND(N(I245)&gt;0,K245&lt;&gt;"",O245&lt;&gt;"",N(J245)&gt;=N(F245),K245&lt;O245),"FEE TOO EARLY; ","")&amp;IF(AND(N(I245)&gt;0,UPPER(H245)&lt;&gt;"Y"),"FEE NOT IN LEASE; ","")&amp;IF(AND(L245="Cash",UPPER(M245)&lt;&gt;"Y"),"CASH NO RECEIPT; ","")&amp;IF(AND(R245&lt;&gt;"",N(N245)&gt;0,TODAY()&gt;R245),"PROMISE MISSED; ","")&amp;IF(AND(N(N245)&gt;0,O245&lt;&gt;"",TODAY()&gt;=O245,Q245=""),"NO REMINDER; ",""),LEN(IF(AND(N(N245)&gt;0,G245&lt;&gt;"",TODAY()&gt;G245),"PAST DUE; ","")&amp;IF(AND(N(I245)&gt;0,P245&lt;&gt;"",N(I245)&gt;N(P245)),"FEE OVER LIMIT; ","")&amp;IF(AND(N(I245)&gt;0,K245&lt;&gt;"",O245&lt;&gt;"",N(J245)&gt;=N(F245),K245&lt;O245),"FEE TOO EARLY; ","")&amp;IF(AND(N(I245)&gt;0,UPPER(H245)&lt;&gt;"Y"),"FEE NOT IN LEASE; ","")&amp;IF(AND(L245="Cash",UPPER(M245)&lt;&gt;"Y"),"CASH NO RECEIPT; ","")&amp;IF(AND(R245&lt;&gt;"",N(N245)&gt;0,TODAY()&gt;R245),"PROMISE MISSED; ","")&amp;IF(AND(N(N245)&gt;0,O245&lt;&gt;"",TODAY()&gt;=O245,Q245=""),"NO REMINDER; ",""))-2)))</f>
        <v/>
      </c>
    </row>
    <row r="246">
      <c r="A246" s="7" t="n"/>
      <c r="F246" s="8" t="n"/>
      <c r="G246" s="9" t="n"/>
      <c r="I246" s="8" t="n"/>
      <c r="J246" s="8" t="n"/>
      <c r="K246" s="9" t="n"/>
      <c r="N246" s="8">
        <f>IF(OR(C246="",F246=""),"",N(F246)+N(I246)-N(J246))</f>
        <v/>
      </c>
      <c r="O246" s="9">
        <f>IF(G246="","",G246+MAX('Settings'!$B$2,2)+1)</f>
        <v/>
      </c>
      <c r="P246" s="8">
        <f>IF(F246="","",ROUND(F246*IF(N(E246)&gt;4,'Settings'!$B$4,'Settings'!$B$3),2))</f>
        <v/>
      </c>
      <c r="Q246" s="9" t="n"/>
      <c r="R246" s="9" t="n"/>
      <c r="S246">
        <f>IF(N246="","",IF(N246&lt;=0,"PAID",IF(N(J246)&gt;0,"PARTIAL",IF(AND(G246&lt;&gt;"",TODAY()&lt;=G246),"NOT DUE YET","UNPAID"))))</f>
        <v/>
      </c>
      <c r="T246">
        <f>IF(N246="","",IF(IF(AND(N(N246)&gt;0,G246&lt;&gt;"",TODAY()&gt;G246),"PAST DUE; ","")&amp;IF(AND(N(I246)&gt;0,P246&lt;&gt;"",N(I246)&gt;N(P246)),"FEE OVER LIMIT; ","")&amp;IF(AND(N(I246)&gt;0,K246&lt;&gt;"",O246&lt;&gt;"",N(J246)&gt;=N(F246),K246&lt;O246),"FEE TOO EARLY; ","")&amp;IF(AND(N(I246)&gt;0,UPPER(H246)&lt;&gt;"Y"),"FEE NOT IN LEASE; ","")&amp;IF(AND(L246="Cash",UPPER(M246)&lt;&gt;"Y"),"CASH NO RECEIPT; ","")&amp;IF(AND(R246&lt;&gt;"",N(N246)&gt;0,TODAY()&gt;R246),"PROMISE MISSED; ","")&amp;IF(AND(N(N246)&gt;0,O246&lt;&gt;"",TODAY()&gt;=O246,Q246=""),"NO REMINDER; ","")="","",LEFT(IF(AND(N(N246)&gt;0,G246&lt;&gt;"",TODAY()&gt;G246),"PAST DUE; ","")&amp;IF(AND(N(I246)&gt;0,P246&lt;&gt;"",N(I246)&gt;N(P246)),"FEE OVER LIMIT; ","")&amp;IF(AND(N(I246)&gt;0,K246&lt;&gt;"",O246&lt;&gt;"",N(J246)&gt;=N(F246),K246&lt;O246),"FEE TOO EARLY; ","")&amp;IF(AND(N(I246)&gt;0,UPPER(H246)&lt;&gt;"Y"),"FEE NOT IN LEASE; ","")&amp;IF(AND(L246="Cash",UPPER(M246)&lt;&gt;"Y"),"CASH NO RECEIPT; ","")&amp;IF(AND(R246&lt;&gt;"",N(N246)&gt;0,TODAY()&gt;R246),"PROMISE MISSED; ","")&amp;IF(AND(N(N246)&gt;0,O246&lt;&gt;"",TODAY()&gt;=O246,Q246=""),"NO REMINDER; ",""),LEN(IF(AND(N(N246)&gt;0,G246&lt;&gt;"",TODAY()&gt;G246),"PAST DUE; ","")&amp;IF(AND(N(I246)&gt;0,P246&lt;&gt;"",N(I246)&gt;N(P246)),"FEE OVER LIMIT; ","")&amp;IF(AND(N(I246)&gt;0,K246&lt;&gt;"",O246&lt;&gt;"",N(J246)&gt;=N(F246),K246&lt;O246),"FEE TOO EARLY; ","")&amp;IF(AND(N(I246)&gt;0,UPPER(H246)&lt;&gt;"Y"),"FEE NOT IN LEASE; ","")&amp;IF(AND(L246="Cash",UPPER(M246)&lt;&gt;"Y"),"CASH NO RECEIPT; ","")&amp;IF(AND(R246&lt;&gt;"",N(N246)&gt;0,TODAY()&gt;R246),"PROMISE MISSED; ","")&amp;IF(AND(N(N246)&gt;0,O246&lt;&gt;"",TODAY()&gt;=O246,Q246=""),"NO REMINDER; ",""))-2)))</f>
        <v/>
      </c>
    </row>
    <row r="247">
      <c r="A247" s="7" t="n"/>
      <c r="F247" s="8" t="n"/>
      <c r="G247" s="9" t="n"/>
      <c r="I247" s="8" t="n"/>
      <c r="J247" s="8" t="n"/>
      <c r="K247" s="9" t="n"/>
      <c r="N247" s="8">
        <f>IF(OR(C247="",F247=""),"",N(F247)+N(I247)-N(J247))</f>
        <v/>
      </c>
      <c r="O247" s="9">
        <f>IF(G247="","",G247+MAX('Settings'!$B$2,2)+1)</f>
        <v/>
      </c>
      <c r="P247" s="8">
        <f>IF(F247="","",ROUND(F247*IF(N(E247)&gt;4,'Settings'!$B$4,'Settings'!$B$3),2))</f>
        <v/>
      </c>
      <c r="Q247" s="9" t="n"/>
      <c r="R247" s="9" t="n"/>
      <c r="S247">
        <f>IF(N247="","",IF(N247&lt;=0,"PAID",IF(N(J247)&gt;0,"PARTIAL",IF(AND(G247&lt;&gt;"",TODAY()&lt;=G247),"NOT DUE YET","UNPAID"))))</f>
        <v/>
      </c>
      <c r="T247">
        <f>IF(N247="","",IF(IF(AND(N(N247)&gt;0,G247&lt;&gt;"",TODAY()&gt;G247),"PAST DUE; ","")&amp;IF(AND(N(I247)&gt;0,P247&lt;&gt;"",N(I247)&gt;N(P247)),"FEE OVER LIMIT; ","")&amp;IF(AND(N(I247)&gt;0,K247&lt;&gt;"",O247&lt;&gt;"",N(J247)&gt;=N(F247),K247&lt;O247),"FEE TOO EARLY; ","")&amp;IF(AND(N(I247)&gt;0,UPPER(H247)&lt;&gt;"Y"),"FEE NOT IN LEASE; ","")&amp;IF(AND(L247="Cash",UPPER(M247)&lt;&gt;"Y"),"CASH NO RECEIPT; ","")&amp;IF(AND(R247&lt;&gt;"",N(N247)&gt;0,TODAY()&gt;R247),"PROMISE MISSED; ","")&amp;IF(AND(N(N247)&gt;0,O247&lt;&gt;"",TODAY()&gt;=O247,Q247=""),"NO REMINDER; ","")="","",LEFT(IF(AND(N(N247)&gt;0,G247&lt;&gt;"",TODAY()&gt;G247),"PAST DUE; ","")&amp;IF(AND(N(I247)&gt;0,P247&lt;&gt;"",N(I247)&gt;N(P247)),"FEE OVER LIMIT; ","")&amp;IF(AND(N(I247)&gt;0,K247&lt;&gt;"",O247&lt;&gt;"",N(J247)&gt;=N(F247),K247&lt;O247),"FEE TOO EARLY; ","")&amp;IF(AND(N(I247)&gt;0,UPPER(H247)&lt;&gt;"Y"),"FEE NOT IN LEASE; ","")&amp;IF(AND(L247="Cash",UPPER(M247)&lt;&gt;"Y"),"CASH NO RECEIPT; ","")&amp;IF(AND(R247&lt;&gt;"",N(N247)&gt;0,TODAY()&gt;R247),"PROMISE MISSED; ","")&amp;IF(AND(N(N247)&gt;0,O247&lt;&gt;"",TODAY()&gt;=O247,Q247=""),"NO REMINDER; ",""),LEN(IF(AND(N(N247)&gt;0,G247&lt;&gt;"",TODAY()&gt;G247),"PAST DUE; ","")&amp;IF(AND(N(I247)&gt;0,P247&lt;&gt;"",N(I247)&gt;N(P247)),"FEE OVER LIMIT; ","")&amp;IF(AND(N(I247)&gt;0,K247&lt;&gt;"",O247&lt;&gt;"",N(J247)&gt;=N(F247),K247&lt;O247),"FEE TOO EARLY; ","")&amp;IF(AND(N(I247)&gt;0,UPPER(H247)&lt;&gt;"Y"),"FEE NOT IN LEASE; ","")&amp;IF(AND(L247="Cash",UPPER(M247)&lt;&gt;"Y"),"CASH NO RECEIPT; ","")&amp;IF(AND(R247&lt;&gt;"",N(N247)&gt;0,TODAY()&gt;R247),"PROMISE MISSED; ","")&amp;IF(AND(N(N247)&gt;0,O247&lt;&gt;"",TODAY()&gt;=O247,Q247=""),"NO REMINDER; ",""))-2)))</f>
        <v/>
      </c>
    </row>
    <row r="248">
      <c r="A248" s="7" t="n"/>
      <c r="F248" s="8" t="n"/>
      <c r="G248" s="9" t="n"/>
      <c r="I248" s="8" t="n"/>
      <c r="J248" s="8" t="n"/>
      <c r="K248" s="9" t="n"/>
      <c r="N248" s="8">
        <f>IF(OR(C248="",F248=""),"",N(F248)+N(I248)-N(J248))</f>
        <v/>
      </c>
      <c r="O248" s="9">
        <f>IF(G248="","",G248+MAX('Settings'!$B$2,2)+1)</f>
        <v/>
      </c>
      <c r="P248" s="8">
        <f>IF(F248="","",ROUND(F248*IF(N(E248)&gt;4,'Settings'!$B$4,'Settings'!$B$3),2))</f>
        <v/>
      </c>
      <c r="Q248" s="9" t="n"/>
      <c r="R248" s="9" t="n"/>
      <c r="S248">
        <f>IF(N248="","",IF(N248&lt;=0,"PAID",IF(N(J248)&gt;0,"PARTIAL",IF(AND(G248&lt;&gt;"",TODAY()&lt;=G248),"NOT DUE YET","UNPAID"))))</f>
        <v/>
      </c>
      <c r="T248">
        <f>IF(N248="","",IF(IF(AND(N(N248)&gt;0,G248&lt;&gt;"",TODAY()&gt;G248),"PAST DUE; ","")&amp;IF(AND(N(I248)&gt;0,P248&lt;&gt;"",N(I248)&gt;N(P248)),"FEE OVER LIMIT; ","")&amp;IF(AND(N(I248)&gt;0,K248&lt;&gt;"",O248&lt;&gt;"",N(J248)&gt;=N(F248),K248&lt;O248),"FEE TOO EARLY; ","")&amp;IF(AND(N(I248)&gt;0,UPPER(H248)&lt;&gt;"Y"),"FEE NOT IN LEASE; ","")&amp;IF(AND(L248="Cash",UPPER(M248)&lt;&gt;"Y"),"CASH NO RECEIPT; ","")&amp;IF(AND(R248&lt;&gt;"",N(N248)&gt;0,TODAY()&gt;R248),"PROMISE MISSED; ","")&amp;IF(AND(N(N248)&gt;0,O248&lt;&gt;"",TODAY()&gt;=O248,Q248=""),"NO REMINDER; ","")="","",LEFT(IF(AND(N(N248)&gt;0,G248&lt;&gt;"",TODAY()&gt;G248),"PAST DUE; ","")&amp;IF(AND(N(I248)&gt;0,P248&lt;&gt;"",N(I248)&gt;N(P248)),"FEE OVER LIMIT; ","")&amp;IF(AND(N(I248)&gt;0,K248&lt;&gt;"",O248&lt;&gt;"",N(J248)&gt;=N(F248),K248&lt;O248),"FEE TOO EARLY; ","")&amp;IF(AND(N(I248)&gt;0,UPPER(H248)&lt;&gt;"Y"),"FEE NOT IN LEASE; ","")&amp;IF(AND(L248="Cash",UPPER(M248)&lt;&gt;"Y"),"CASH NO RECEIPT; ","")&amp;IF(AND(R248&lt;&gt;"",N(N248)&gt;0,TODAY()&gt;R248),"PROMISE MISSED; ","")&amp;IF(AND(N(N248)&gt;0,O248&lt;&gt;"",TODAY()&gt;=O248,Q248=""),"NO REMINDER; ",""),LEN(IF(AND(N(N248)&gt;0,G248&lt;&gt;"",TODAY()&gt;G248),"PAST DUE; ","")&amp;IF(AND(N(I248)&gt;0,P248&lt;&gt;"",N(I248)&gt;N(P248)),"FEE OVER LIMIT; ","")&amp;IF(AND(N(I248)&gt;0,K248&lt;&gt;"",O248&lt;&gt;"",N(J248)&gt;=N(F248),K248&lt;O248),"FEE TOO EARLY; ","")&amp;IF(AND(N(I248)&gt;0,UPPER(H248)&lt;&gt;"Y"),"FEE NOT IN LEASE; ","")&amp;IF(AND(L248="Cash",UPPER(M248)&lt;&gt;"Y"),"CASH NO RECEIPT; ","")&amp;IF(AND(R248&lt;&gt;"",N(N248)&gt;0,TODAY()&gt;R248),"PROMISE MISSED; ","")&amp;IF(AND(N(N248)&gt;0,O248&lt;&gt;"",TODAY()&gt;=O248,Q248=""),"NO REMINDER; ",""))-2)))</f>
        <v/>
      </c>
    </row>
    <row r="249">
      <c r="A249" s="7" t="n"/>
      <c r="F249" s="8" t="n"/>
      <c r="G249" s="9" t="n"/>
      <c r="I249" s="8" t="n"/>
      <c r="J249" s="8" t="n"/>
      <c r="K249" s="9" t="n"/>
      <c r="N249" s="8">
        <f>IF(OR(C249="",F249=""),"",N(F249)+N(I249)-N(J249))</f>
        <v/>
      </c>
      <c r="O249" s="9">
        <f>IF(G249="","",G249+MAX('Settings'!$B$2,2)+1)</f>
        <v/>
      </c>
      <c r="P249" s="8">
        <f>IF(F249="","",ROUND(F249*IF(N(E249)&gt;4,'Settings'!$B$4,'Settings'!$B$3),2))</f>
        <v/>
      </c>
      <c r="Q249" s="9" t="n"/>
      <c r="R249" s="9" t="n"/>
      <c r="S249">
        <f>IF(N249="","",IF(N249&lt;=0,"PAID",IF(N(J249)&gt;0,"PARTIAL",IF(AND(G249&lt;&gt;"",TODAY()&lt;=G249),"NOT DUE YET","UNPAID"))))</f>
        <v/>
      </c>
      <c r="T249">
        <f>IF(N249="","",IF(IF(AND(N(N249)&gt;0,G249&lt;&gt;"",TODAY()&gt;G249),"PAST DUE; ","")&amp;IF(AND(N(I249)&gt;0,P249&lt;&gt;"",N(I249)&gt;N(P249)),"FEE OVER LIMIT; ","")&amp;IF(AND(N(I249)&gt;0,K249&lt;&gt;"",O249&lt;&gt;"",N(J249)&gt;=N(F249),K249&lt;O249),"FEE TOO EARLY; ","")&amp;IF(AND(N(I249)&gt;0,UPPER(H249)&lt;&gt;"Y"),"FEE NOT IN LEASE; ","")&amp;IF(AND(L249="Cash",UPPER(M249)&lt;&gt;"Y"),"CASH NO RECEIPT; ","")&amp;IF(AND(R249&lt;&gt;"",N(N249)&gt;0,TODAY()&gt;R249),"PROMISE MISSED; ","")&amp;IF(AND(N(N249)&gt;0,O249&lt;&gt;"",TODAY()&gt;=O249,Q249=""),"NO REMINDER; ","")="","",LEFT(IF(AND(N(N249)&gt;0,G249&lt;&gt;"",TODAY()&gt;G249),"PAST DUE; ","")&amp;IF(AND(N(I249)&gt;0,P249&lt;&gt;"",N(I249)&gt;N(P249)),"FEE OVER LIMIT; ","")&amp;IF(AND(N(I249)&gt;0,K249&lt;&gt;"",O249&lt;&gt;"",N(J249)&gt;=N(F249),K249&lt;O249),"FEE TOO EARLY; ","")&amp;IF(AND(N(I249)&gt;0,UPPER(H249)&lt;&gt;"Y"),"FEE NOT IN LEASE; ","")&amp;IF(AND(L249="Cash",UPPER(M249)&lt;&gt;"Y"),"CASH NO RECEIPT; ","")&amp;IF(AND(R249&lt;&gt;"",N(N249)&gt;0,TODAY()&gt;R249),"PROMISE MISSED; ","")&amp;IF(AND(N(N249)&gt;0,O249&lt;&gt;"",TODAY()&gt;=O249,Q249=""),"NO REMINDER; ",""),LEN(IF(AND(N(N249)&gt;0,G249&lt;&gt;"",TODAY()&gt;G249),"PAST DUE; ","")&amp;IF(AND(N(I249)&gt;0,P249&lt;&gt;"",N(I249)&gt;N(P249)),"FEE OVER LIMIT; ","")&amp;IF(AND(N(I249)&gt;0,K249&lt;&gt;"",O249&lt;&gt;"",N(J249)&gt;=N(F249),K249&lt;O249),"FEE TOO EARLY; ","")&amp;IF(AND(N(I249)&gt;0,UPPER(H249)&lt;&gt;"Y"),"FEE NOT IN LEASE; ","")&amp;IF(AND(L249="Cash",UPPER(M249)&lt;&gt;"Y"),"CASH NO RECEIPT; ","")&amp;IF(AND(R249&lt;&gt;"",N(N249)&gt;0,TODAY()&gt;R249),"PROMISE MISSED; ","")&amp;IF(AND(N(N249)&gt;0,O249&lt;&gt;"",TODAY()&gt;=O249,Q249=""),"NO REMINDER; ",""))-2)))</f>
        <v/>
      </c>
    </row>
    <row r="250">
      <c r="A250" s="7" t="n"/>
      <c r="F250" s="8" t="n"/>
      <c r="G250" s="9" t="n"/>
      <c r="I250" s="8" t="n"/>
      <c r="J250" s="8" t="n"/>
      <c r="K250" s="9" t="n"/>
      <c r="N250" s="8">
        <f>IF(OR(C250="",F250=""),"",N(F250)+N(I250)-N(J250))</f>
        <v/>
      </c>
      <c r="O250" s="9">
        <f>IF(G250="","",G250+MAX('Settings'!$B$2,2)+1)</f>
        <v/>
      </c>
      <c r="P250" s="8">
        <f>IF(F250="","",ROUND(F250*IF(N(E250)&gt;4,'Settings'!$B$4,'Settings'!$B$3),2))</f>
        <v/>
      </c>
      <c r="Q250" s="9" t="n"/>
      <c r="R250" s="9" t="n"/>
      <c r="S250">
        <f>IF(N250="","",IF(N250&lt;=0,"PAID",IF(N(J250)&gt;0,"PARTIAL",IF(AND(G250&lt;&gt;"",TODAY()&lt;=G250),"NOT DUE YET","UNPAID"))))</f>
        <v/>
      </c>
      <c r="T250">
        <f>IF(N250="","",IF(IF(AND(N(N250)&gt;0,G250&lt;&gt;"",TODAY()&gt;G250),"PAST DUE; ","")&amp;IF(AND(N(I250)&gt;0,P250&lt;&gt;"",N(I250)&gt;N(P250)),"FEE OVER LIMIT; ","")&amp;IF(AND(N(I250)&gt;0,K250&lt;&gt;"",O250&lt;&gt;"",N(J250)&gt;=N(F250),K250&lt;O250),"FEE TOO EARLY; ","")&amp;IF(AND(N(I250)&gt;0,UPPER(H250)&lt;&gt;"Y"),"FEE NOT IN LEASE; ","")&amp;IF(AND(L250="Cash",UPPER(M250)&lt;&gt;"Y"),"CASH NO RECEIPT; ","")&amp;IF(AND(R250&lt;&gt;"",N(N250)&gt;0,TODAY()&gt;R250),"PROMISE MISSED; ","")&amp;IF(AND(N(N250)&gt;0,O250&lt;&gt;"",TODAY()&gt;=O250,Q250=""),"NO REMINDER; ","")="","",LEFT(IF(AND(N(N250)&gt;0,G250&lt;&gt;"",TODAY()&gt;G250),"PAST DUE; ","")&amp;IF(AND(N(I250)&gt;0,P250&lt;&gt;"",N(I250)&gt;N(P250)),"FEE OVER LIMIT; ","")&amp;IF(AND(N(I250)&gt;0,K250&lt;&gt;"",O250&lt;&gt;"",N(J250)&gt;=N(F250),K250&lt;O250),"FEE TOO EARLY; ","")&amp;IF(AND(N(I250)&gt;0,UPPER(H250)&lt;&gt;"Y"),"FEE NOT IN LEASE; ","")&amp;IF(AND(L250="Cash",UPPER(M250)&lt;&gt;"Y"),"CASH NO RECEIPT; ","")&amp;IF(AND(R250&lt;&gt;"",N(N250)&gt;0,TODAY()&gt;R250),"PROMISE MISSED; ","")&amp;IF(AND(N(N250)&gt;0,O250&lt;&gt;"",TODAY()&gt;=O250,Q250=""),"NO REMINDER; ",""),LEN(IF(AND(N(N250)&gt;0,G250&lt;&gt;"",TODAY()&gt;G250),"PAST DUE; ","")&amp;IF(AND(N(I250)&gt;0,P250&lt;&gt;"",N(I250)&gt;N(P250)),"FEE OVER LIMIT; ","")&amp;IF(AND(N(I250)&gt;0,K250&lt;&gt;"",O250&lt;&gt;"",N(J250)&gt;=N(F250),K250&lt;O250),"FEE TOO EARLY; ","")&amp;IF(AND(N(I250)&gt;0,UPPER(H250)&lt;&gt;"Y"),"FEE NOT IN LEASE; ","")&amp;IF(AND(L250="Cash",UPPER(M250)&lt;&gt;"Y"),"CASH NO RECEIPT; ","")&amp;IF(AND(R250&lt;&gt;"",N(N250)&gt;0,TODAY()&gt;R250),"PROMISE MISSED; ","")&amp;IF(AND(N(N250)&gt;0,O250&lt;&gt;"",TODAY()&gt;=O250,Q250=""),"NO REMINDER; ",""))-2)))</f>
        <v/>
      </c>
    </row>
    <row r="251">
      <c r="A251" s="7" t="n"/>
      <c r="F251" s="8" t="n"/>
      <c r="G251" s="9" t="n"/>
      <c r="I251" s="8" t="n"/>
      <c r="J251" s="8" t="n"/>
      <c r="K251" s="9" t="n"/>
      <c r="N251" s="8">
        <f>IF(OR(C251="",F251=""),"",N(F251)+N(I251)-N(J251))</f>
        <v/>
      </c>
      <c r="O251" s="9">
        <f>IF(G251="","",G251+MAX('Settings'!$B$2,2)+1)</f>
        <v/>
      </c>
      <c r="P251" s="8">
        <f>IF(F251="","",ROUND(F251*IF(N(E251)&gt;4,'Settings'!$B$4,'Settings'!$B$3),2))</f>
        <v/>
      </c>
      <c r="Q251" s="9" t="n"/>
      <c r="R251" s="9" t="n"/>
      <c r="S251">
        <f>IF(N251="","",IF(N251&lt;=0,"PAID",IF(N(J251)&gt;0,"PARTIAL",IF(AND(G251&lt;&gt;"",TODAY()&lt;=G251),"NOT DUE YET","UNPAID"))))</f>
        <v/>
      </c>
      <c r="T251">
        <f>IF(N251="","",IF(IF(AND(N(N251)&gt;0,G251&lt;&gt;"",TODAY()&gt;G251),"PAST DUE; ","")&amp;IF(AND(N(I251)&gt;0,P251&lt;&gt;"",N(I251)&gt;N(P251)),"FEE OVER LIMIT; ","")&amp;IF(AND(N(I251)&gt;0,K251&lt;&gt;"",O251&lt;&gt;"",N(J251)&gt;=N(F251),K251&lt;O251),"FEE TOO EARLY; ","")&amp;IF(AND(N(I251)&gt;0,UPPER(H251)&lt;&gt;"Y"),"FEE NOT IN LEASE; ","")&amp;IF(AND(L251="Cash",UPPER(M251)&lt;&gt;"Y"),"CASH NO RECEIPT; ","")&amp;IF(AND(R251&lt;&gt;"",N(N251)&gt;0,TODAY()&gt;R251),"PROMISE MISSED; ","")&amp;IF(AND(N(N251)&gt;0,O251&lt;&gt;"",TODAY()&gt;=O251,Q251=""),"NO REMINDER; ","")="","",LEFT(IF(AND(N(N251)&gt;0,G251&lt;&gt;"",TODAY()&gt;G251),"PAST DUE; ","")&amp;IF(AND(N(I251)&gt;0,P251&lt;&gt;"",N(I251)&gt;N(P251)),"FEE OVER LIMIT; ","")&amp;IF(AND(N(I251)&gt;0,K251&lt;&gt;"",O251&lt;&gt;"",N(J251)&gt;=N(F251),K251&lt;O251),"FEE TOO EARLY; ","")&amp;IF(AND(N(I251)&gt;0,UPPER(H251)&lt;&gt;"Y"),"FEE NOT IN LEASE; ","")&amp;IF(AND(L251="Cash",UPPER(M251)&lt;&gt;"Y"),"CASH NO RECEIPT; ","")&amp;IF(AND(R251&lt;&gt;"",N(N251)&gt;0,TODAY()&gt;R251),"PROMISE MISSED; ","")&amp;IF(AND(N(N251)&gt;0,O251&lt;&gt;"",TODAY()&gt;=O251,Q251=""),"NO REMINDER; ",""),LEN(IF(AND(N(N251)&gt;0,G251&lt;&gt;"",TODAY()&gt;G251),"PAST DUE; ","")&amp;IF(AND(N(I251)&gt;0,P251&lt;&gt;"",N(I251)&gt;N(P251)),"FEE OVER LIMIT; ","")&amp;IF(AND(N(I251)&gt;0,K251&lt;&gt;"",O251&lt;&gt;"",N(J251)&gt;=N(F251),K251&lt;O251),"FEE TOO EARLY; ","")&amp;IF(AND(N(I251)&gt;0,UPPER(H251)&lt;&gt;"Y"),"FEE NOT IN LEASE; ","")&amp;IF(AND(L251="Cash",UPPER(M251)&lt;&gt;"Y"),"CASH NO RECEIPT; ","")&amp;IF(AND(R251&lt;&gt;"",N(N251)&gt;0,TODAY()&gt;R251),"PROMISE MISSED; ","")&amp;IF(AND(N(N251)&gt;0,O251&lt;&gt;"",TODAY()&gt;=O251,Q251=""),"NO REMINDER; ",""))-2)))</f>
        <v/>
      </c>
    </row>
    <row r="252">
      <c r="A252" s="7" t="n"/>
      <c r="F252" s="8" t="n"/>
      <c r="G252" s="9" t="n"/>
      <c r="I252" s="8" t="n"/>
      <c r="J252" s="8" t="n"/>
      <c r="K252" s="9" t="n"/>
      <c r="N252" s="8">
        <f>IF(OR(C252="",F252=""),"",N(F252)+N(I252)-N(J252))</f>
        <v/>
      </c>
      <c r="O252" s="9">
        <f>IF(G252="","",G252+MAX('Settings'!$B$2,2)+1)</f>
        <v/>
      </c>
      <c r="P252" s="8">
        <f>IF(F252="","",ROUND(F252*IF(N(E252)&gt;4,'Settings'!$B$4,'Settings'!$B$3),2))</f>
        <v/>
      </c>
      <c r="Q252" s="9" t="n"/>
      <c r="R252" s="9" t="n"/>
      <c r="S252">
        <f>IF(N252="","",IF(N252&lt;=0,"PAID",IF(N(J252)&gt;0,"PARTIAL",IF(AND(G252&lt;&gt;"",TODAY()&lt;=G252),"NOT DUE YET","UNPAID"))))</f>
        <v/>
      </c>
      <c r="T252">
        <f>IF(N252="","",IF(IF(AND(N(N252)&gt;0,G252&lt;&gt;"",TODAY()&gt;G252),"PAST DUE; ","")&amp;IF(AND(N(I252)&gt;0,P252&lt;&gt;"",N(I252)&gt;N(P252)),"FEE OVER LIMIT; ","")&amp;IF(AND(N(I252)&gt;0,K252&lt;&gt;"",O252&lt;&gt;"",N(J252)&gt;=N(F252),K252&lt;O252),"FEE TOO EARLY; ","")&amp;IF(AND(N(I252)&gt;0,UPPER(H252)&lt;&gt;"Y"),"FEE NOT IN LEASE; ","")&amp;IF(AND(L252="Cash",UPPER(M252)&lt;&gt;"Y"),"CASH NO RECEIPT; ","")&amp;IF(AND(R252&lt;&gt;"",N(N252)&gt;0,TODAY()&gt;R252),"PROMISE MISSED; ","")&amp;IF(AND(N(N252)&gt;0,O252&lt;&gt;"",TODAY()&gt;=O252,Q252=""),"NO REMINDER; ","")="","",LEFT(IF(AND(N(N252)&gt;0,G252&lt;&gt;"",TODAY()&gt;G252),"PAST DUE; ","")&amp;IF(AND(N(I252)&gt;0,P252&lt;&gt;"",N(I252)&gt;N(P252)),"FEE OVER LIMIT; ","")&amp;IF(AND(N(I252)&gt;0,K252&lt;&gt;"",O252&lt;&gt;"",N(J252)&gt;=N(F252),K252&lt;O252),"FEE TOO EARLY; ","")&amp;IF(AND(N(I252)&gt;0,UPPER(H252)&lt;&gt;"Y"),"FEE NOT IN LEASE; ","")&amp;IF(AND(L252="Cash",UPPER(M252)&lt;&gt;"Y"),"CASH NO RECEIPT; ","")&amp;IF(AND(R252&lt;&gt;"",N(N252)&gt;0,TODAY()&gt;R252),"PROMISE MISSED; ","")&amp;IF(AND(N(N252)&gt;0,O252&lt;&gt;"",TODAY()&gt;=O252,Q252=""),"NO REMINDER; ",""),LEN(IF(AND(N(N252)&gt;0,G252&lt;&gt;"",TODAY()&gt;G252),"PAST DUE; ","")&amp;IF(AND(N(I252)&gt;0,P252&lt;&gt;"",N(I252)&gt;N(P252)),"FEE OVER LIMIT; ","")&amp;IF(AND(N(I252)&gt;0,K252&lt;&gt;"",O252&lt;&gt;"",N(J252)&gt;=N(F252),K252&lt;O252),"FEE TOO EARLY; ","")&amp;IF(AND(N(I252)&gt;0,UPPER(H252)&lt;&gt;"Y"),"FEE NOT IN LEASE; ","")&amp;IF(AND(L252="Cash",UPPER(M252)&lt;&gt;"Y"),"CASH NO RECEIPT; ","")&amp;IF(AND(R252&lt;&gt;"",N(N252)&gt;0,TODAY()&gt;R252),"PROMISE MISSED; ","")&amp;IF(AND(N(N252)&gt;0,O252&lt;&gt;"",TODAY()&gt;=O252,Q252=""),"NO REMINDER; ",""))-2)))</f>
        <v/>
      </c>
    </row>
    <row r="253">
      <c r="A253" s="7" t="n"/>
      <c r="F253" s="8" t="n"/>
      <c r="G253" s="9" t="n"/>
      <c r="I253" s="8" t="n"/>
      <c r="J253" s="8" t="n"/>
      <c r="K253" s="9" t="n"/>
      <c r="N253" s="8">
        <f>IF(OR(C253="",F253=""),"",N(F253)+N(I253)-N(J253))</f>
        <v/>
      </c>
      <c r="O253" s="9">
        <f>IF(G253="","",G253+MAX('Settings'!$B$2,2)+1)</f>
        <v/>
      </c>
      <c r="P253" s="8">
        <f>IF(F253="","",ROUND(F253*IF(N(E253)&gt;4,'Settings'!$B$4,'Settings'!$B$3),2))</f>
        <v/>
      </c>
      <c r="Q253" s="9" t="n"/>
      <c r="R253" s="9" t="n"/>
      <c r="S253">
        <f>IF(N253="","",IF(N253&lt;=0,"PAID",IF(N(J253)&gt;0,"PARTIAL",IF(AND(G253&lt;&gt;"",TODAY()&lt;=G253),"NOT DUE YET","UNPAID"))))</f>
        <v/>
      </c>
      <c r="T253">
        <f>IF(N253="","",IF(IF(AND(N(N253)&gt;0,G253&lt;&gt;"",TODAY()&gt;G253),"PAST DUE; ","")&amp;IF(AND(N(I253)&gt;0,P253&lt;&gt;"",N(I253)&gt;N(P253)),"FEE OVER LIMIT; ","")&amp;IF(AND(N(I253)&gt;0,K253&lt;&gt;"",O253&lt;&gt;"",N(J253)&gt;=N(F253),K253&lt;O253),"FEE TOO EARLY; ","")&amp;IF(AND(N(I253)&gt;0,UPPER(H253)&lt;&gt;"Y"),"FEE NOT IN LEASE; ","")&amp;IF(AND(L253="Cash",UPPER(M253)&lt;&gt;"Y"),"CASH NO RECEIPT; ","")&amp;IF(AND(R253&lt;&gt;"",N(N253)&gt;0,TODAY()&gt;R253),"PROMISE MISSED; ","")&amp;IF(AND(N(N253)&gt;0,O253&lt;&gt;"",TODAY()&gt;=O253,Q253=""),"NO REMINDER; ","")="","",LEFT(IF(AND(N(N253)&gt;0,G253&lt;&gt;"",TODAY()&gt;G253),"PAST DUE; ","")&amp;IF(AND(N(I253)&gt;0,P253&lt;&gt;"",N(I253)&gt;N(P253)),"FEE OVER LIMIT; ","")&amp;IF(AND(N(I253)&gt;0,K253&lt;&gt;"",O253&lt;&gt;"",N(J253)&gt;=N(F253),K253&lt;O253),"FEE TOO EARLY; ","")&amp;IF(AND(N(I253)&gt;0,UPPER(H253)&lt;&gt;"Y"),"FEE NOT IN LEASE; ","")&amp;IF(AND(L253="Cash",UPPER(M253)&lt;&gt;"Y"),"CASH NO RECEIPT; ","")&amp;IF(AND(R253&lt;&gt;"",N(N253)&gt;0,TODAY()&gt;R253),"PROMISE MISSED; ","")&amp;IF(AND(N(N253)&gt;0,O253&lt;&gt;"",TODAY()&gt;=O253,Q253=""),"NO REMINDER; ",""),LEN(IF(AND(N(N253)&gt;0,G253&lt;&gt;"",TODAY()&gt;G253),"PAST DUE; ","")&amp;IF(AND(N(I253)&gt;0,P253&lt;&gt;"",N(I253)&gt;N(P253)),"FEE OVER LIMIT; ","")&amp;IF(AND(N(I253)&gt;0,K253&lt;&gt;"",O253&lt;&gt;"",N(J253)&gt;=N(F253),K253&lt;O253),"FEE TOO EARLY; ","")&amp;IF(AND(N(I253)&gt;0,UPPER(H253)&lt;&gt;"Y"),"FEE NOT IN LEASE; ","")&amp;IF(AND(L253="Cash",UPPER(M253)&lt;&gt;"Y"),"CASH NO RECEIPT; ","")&amp;IF(AND(R253&lt;&gt;"",N(N253)&gt;0,TODAY()&gt;R253),"PROMISE MISSED; ","")&amp;IF(AND(N(N253)&gt;0,O253&lt;&gt;"",TODAY()&gt;=O253,Q253=""),"NO REMINDER; ",""))-2)))</f>
        <v/>
      </c>
    </row>
    <row r="254">
      <c r="A254" s="7" t="n"/>
      <c r="F254" s="8" t="n"/>
      <c r="G254" s="9" t="n"/>
      <c r="I254" s="8" t="n"/>
      <c r="J254" s="8" t="n"/>
      <c r="K254" s="9" t="n"/>
      <c r="N254" s="8">
        <f>IF(OR(C254="",F254=""),"",N(F254)+N(I254)-N(J254))</f>
        <v/>
      </c>
      <c r="O254" s="9">
        <f>IF(G254="","",G254+MAX('Settings'!$B$2,2)+1)</f>
        <v/>
      </c>
      <c r="P254" s="8">
        <f>IF(F254="","",ROUND(F254*IF(N(E254)&gt;4,'Settings'!$B$4,'Settings'!$B$3),2))</f>
        <v/>
      </c>
      <c r="Q254" s="9" t="n"/>
      <c r="R254" s="9" t="n"/>
      <c r="S254">
        <f>IF(N254="","",IF(N254&lt;=0,"PAID",IF(N(J254)&gt;0,"PARTIAL",IF(AND(G254&lt;&gt;"",TODAY()&lt;=G254),"NOT DUE YET","UNPAID"))))</f>
        <v/>
      </c>
      <c r="T254">
        <f>IF(N254="","",IF(IF(AND(N(N254)&gt;0,G254&lt;&gt;"",TODAY()&gt;G254),"PAST DUE; ","")&amp;IF(AND(N(I254)&gt;0,P254&lt;&gt;"",N(I254)&gt;N(P254)),"FEE OVER LIMIT; ","")&amp;IF(AND(N(I254)&gt;0,K254&lt;&gt;"",O254&lt;&gt;"",N(J254)&gt;=N(F254),K254&lt;O254),"FEE TOO EARLY; ","")&amp;IF(AND(N(I254)&gt;0,UPPER(H254)&lt;&gt;"Y"),"FEE NOT IN LEASE; ","")&amp;IF(AND(L254="Cash",UPPER(M254)&lt;&gt;"Y"),"CASH NO RECEIPT; ","")&amp;IF(AND(R254&lt;&gt;"",N(N254)&gt;0,TODAY()&gt;R254),"PROMISE MISSED; ","")&amp;IF(AND(N(N254)&gt;0,O254&lt;&gt;"",TODAY()&gt;=O254,Q254=""),"NO REMINDER; ","")="","",LEFT(IF(AND(N(N254)&gt;0,G254&lt;&gt;"",TODAY()&gt;G254),"PAST DUE; ","")&amp;IF(AND(N(I254)&gt;0,P254&lt;&gt;"",N(I254)&gt;N(P254)),"FEE OVER LIMIT; ","")&amp;IF(AND(N(I254)&gt;0,K254&lt;&gt;"",O254&lt;&gt;"",N(J254)&gt;=N(F254),K254&lt;O254),"FEE TOO EARLY; ","")&amp;IF(AND(N(I254)&gt;0,UPPER(H254)&lt;&gt;"Y"),"FEE NOT IN LEASE; ","")&amp;IF(AND(L254="Cash",UPPER(M254)&lt;&gt;"Y"),"CASH NO RECEIPT; ","")&amp;IF(AND(R254&lt;&gt;"",N(N254)&gt;0,TODAY()&gt;R254),"PROMISE MISSED; ","")&amp;IF(AND(N(N254)&gt;0,O254&lt;&gt;"",TODAY()&gt;=O254,Q254=""),"NO REMINDER; ",""),LEN(IF(AND(N(N254)&gt;0,G254&lt;&gt;"",TODAY()&gt;G254),"PAST DUE; ","")&amp;IF(AND(N(I254)&gt;0,P254&lt;&gt;"",N(I254)&gt;N(P254)),"FEE OVER LIMIT; ","")&amp;IF(AND(N(I254)&gt;0,K254&lt;&gt;"",O254&lt;&gt;"",N(J254)&gt;=N(F254),K254&lt;O254),"FEE TOO EARLY; ","")&amp;IF(AND(N(I254)&gt;0,UPPER(H254)&lt;&gt;"Y"),"FEE NOT IN LEASE; ","")&amp;IF(AND(L254="Cash",UPPER(M254)&lt;&gt;"Y"),"CASH NO RECEIPT; ","")&amp;IF(AND(R254&lt;&gt;"",N(N254)&gt;0,TODAY()&gt;R254),"PROMISE MISSED; ","")&amp;IF(AND(N(N254)&gt;0,O254&lt;&gt;"",TODAY()&gt;=O254,Q254=""),"NO REMINDER; ",""))-2)))</f>
        <v/>
      </c>
    </row>
    <row r="255">
      <c r="A255" s="7" t="n"/>
      <c r="F255" s="8" t="n"/>
      <c r="G255" s="9" t="n"/>
      <c r="I255" s="8" t="n"/>
      <c r="J255" s="8" t="n"/>
      <c r="K255" s="9" t="n"/>
      <c r="N255" s="8">
        <f>IF(OR(C255="",F255=""),"",N(F255)+N(I255)-N(J255))</f>
        <v/>
      </c>
      <c r="O255" s="9">
        <f>IF(G255="","",G255+MAX('Settings'!$B$2,2)+1)</f>
        <v/>
      </c>
      <c r="P255" s="8">
        <f>IF(F255="","",ROUND(F255*IF(N(E255)&gt;4,'Settings'!$B$4,'Settings'!$B$3),2))</f>
        <v/>
      </c>
      <c r="Q255" s="9" t="n"/>
      <c r="R255" s="9" t="n"/>
      <c r="S255">
        <f>IF(N255="","",IF(N255&lt;=0,"PAID",IF(N(J255)&gt;0,"PARTIAL",IF(AND(G255&lt;&gt;"",TODAY()&lt;=G255),"NOT DUE YET","UNPAID"))))</f>
        <v/>
      </c>
      <c r="T255">
        <f>IF(N255="","",IF(IF(AND(N(N255)&gt;0,G255&lt;&gt;"",TODAY()&gt;G255),"PAST DUE; ","")&amp;IF(AND(N(I255)&gt;0,P255&lt;&gt;"",N(I255)&gt;N(P255)),"FEE OVER LIMIT; ","")&amp;IF(AND(N(I255)&gt;0,K255&lt;&gt;"",O255&lt;&gt;"",N(J255)&gt;=N(F255),K255&lt;O255),"FEE TOO EARLY; ","")&amp;IF(AND(N(I255)&gt;0,UPPER(H255)&lt;&gt;"Y"),"FEE NOT IN LEASE; ","")&amp;IF(AND(L255="Cash",UPPER(M255)&lt;&gt;"Y"),"CASH NO RECEIPT; ","")&amp;IF(AND(R255&lt;&gt;"",N(N255)&gt;0,TODAY()&gt;R255),"PROMISE MISSED; ","")&amp;IF(AND(N(N255)&gt;0,O255&lt;&gt;"",TODAY()&gt;=O255,Q255=""),"NO REMINDER; ","")="","",LEFT(IF(AND(N(N255)&gt;0,G255&lt;&gt;"",TODAY()&gt;G255),"PAST DUE; ","")&amp;IF(AND(N(I255)&gt;0,P255&lt;&gt;"",N(I255)&gt;N(P255)),"FEE OVER LIMIT; ","")&amp;IF(AND(N(I255)&gt;0,K255&lt;&gt;"",O255&lt;&gt;"",N(J255)&gt;=N(F255),K255&lt;O255),"FEE TOO EARLY; ","")&amp;IF(AND(N(I255)&gt;0,UPPER(H255)&lt;&gt;"Y"),"FEE NOT IN LEASE; ","")&amp;IF(AND(L255="Cash",UPPER(M255)&lt;&gt;"Y"),"CASH NO RECEIPT; ","")&amp;IF(AND(R255&lt;&gt;"",N(N255)&gt;0,TODAY()&gt;R255),"PROMISE MISSED; ","")&amp;IF(AND(N(N255)&gt;0,O255&lt;&gt;"",TODAY()&gt;=O255,Q255=""),"NO REMINDER; ",""),LEN(IF(AND(N(N255)&gt;0,G255&lt;&gt;"",TODAY()&gt;G255),"PAST DUE; ","")&amp;IF(AND(N(I255)&gt;0,P255&lt;&gt;"",N(I255)&gt;N(P255)),"FEE OVER LIMIT; ","")&amp;IF(AND(N(I255)&gt;0,K255&lt;&gt;"",O255&lt;&gt;"",N(J255)&gt;=N(F255),K255&lt;O255),"FEE TOO EARLY; ","")&amp;IF(AND(N(I255)&gt;0,UPPER(H255)&lt;&gt;"Y"),"FEE NOT IN LEASE; ","")&amp;IF(AND(L255="Cash",UPPER(M255)&lt;&gt;"Y"),"CASH NO RECEIPT; ","")&amp;IF(AND(R255&lt;&gt;"",N(N255)&gt;0,TODAY()&gt;R255),"PROMISE MISSED; ","")&amp;IF(AND(N(N255)&gt;0,O255&lt;&gt;"",TODAY()&gt;=O255,Q255=""),"NO REMINDER; ",""))-2)))</f>
        <v/>
      </c>
    </row>
    <row r="256">
      <c r="A256" s="7" t="n"/>
      <c r="F256" s="8" t="n"/>
      <c r="G256" s="9" t="n"/>
      <c r="I256" s="8" t="n"/>
      <c r="J256" s="8" t="n"/>
      <c r="K256" s="9" t="n"/>
      <c r="N256" s="8">
        <f>IF(OR(C256="",F256=""),"",N(F256)+N(I256)-N(J256))</f>
        <v/>
      </c>
      <c r="O256" s="9">
        <f>IF(G256="","",G256+MAX('Settings'!$B$2,2)+1)</f>
        <v/>
      </c>
      <c r="P256" s="8">
        <f>IF(F256="","",ROUND(F256*IF(N(E256)&gt;4,'Settings'!$B$4,'Settings'!$B$3),2))</f>
        <v/>
      </c>
      <c r="Q256" s="9" t="n"/>
      <c r="R256" s="9" t="n"/>
      <c r="S256">
        <f>IF(N256="","",IF(N256&lt;=0,"PAID",IF(N(J256)&gt;0,"PARTIAL",IF(AND(G256&lt;&gt;"",TODAY()&lt;=G256),"NOT DUE YET","UNPAID"))))</f>
        <v/>
      </c>
      <c r="T256">
        <f>IF(N256="","",IF(IF(AND(N(N256)&gt;0,G256&lt;&gt;"",TODAY()&gt;G256),"PAST DUE; ","")&amp;IF(AND(N(I256)&gt;0,P256&lt;&gt;"",N(I256)&gt;N(P256)),"FEE OVER LIMIT; ","")&amp;IF(AND(N(I256)&gt;0,K256&lt;&gt;"",O256&lt;&gt;"",N(J256)&gt;=N(F256),K256&lt;O256),"FEE TOO EARLY; ","")&amp;IF(AND(N(I256)&gt;0,UPPER(H256)&lt;&gt;"Y"),"FEE NOT IN LEASE; ","")&amp;IF(AND(L256="Cash",UPPER(M256)&lt;&gt;"Y"),"CASH NO RECEIPT; ","")&amp;IF(AND(R256&lt;&gt;"",N(N256)&gt;0,TODAY()&gt;R256),"PROMISE MISSED; ","")&amp;IF(AND(N(N256)&gt;0,O256&lt;&gt;"",TODAY()&gt;=O256,Q256=""),"NO REMINDER; ","")="","",LEFT(IF(AND(N(N256)&gt;0,G256&lt;&gt;"",TODAY()&gt;G256),"PAST DUE; ","")&amp;IF(AND(N(I256)&gt;0,P256&lt;&gt;"",N(I256)&gt;N(P256)),"FEE OVER LIMIT; ","")&amp;IF(AND(N(I256)&gt;0,K256&lt;&gt;"",O256&lt;&gt;"",N(J256)&gt;=N(F256),K256&lt;O256),"FEE TOO EARLY; ","")&amp;IF(AND(N(I256)&gt;0,UPPER(H256)&lt;&gt;"Y"),"FEE NOT IN LEASE; ","")&amp;IF(AND(L256="Cash",UPPER(M256)&lt;&gt;"Y"),"CASH NO RECEIPT; ","")&amp;IF(AND(R256&lt;&gt;"",N(N256)&gt;0,TODAY()&gt;R256),"PROMISE MISSED; ","")&amp;IF(AND(N(N256)&gt;0,O256&lt;&gt;"",TODAY()&gt;=O256,Q256=""),"NO REMINDER; ",""),LEN(IF(AND(N(N256)&gt;0,G256&lt;&gt;"",TODAY()&gt;G256),"PAST DUE; ","")&amp;IF(AND(N(I256)&gt;0,P256&lt;&gt;"",N(I256)&gt;N(P256)),"FEE OVER LIMIT; ","")&amp;IF(AND(N(I256)&gt;0,K256&lt;&gt;"",O256&lt;&gt;"",N(J256)&gt;=N(F256),K256&lt;O256),"FEE TOO EARLY; ","")&amp;IF(AND(N(I256)&gt;0,UPPER(H256)&lt;&gt;"Y"),"FEE NOT IN LEASE; ","")&amp;IF(AND(L256="Cash",UPPER(M256)&lt;&gt;"Y"),"CASH NO RECEIPT; ","")&amp;IF(AND(R256&lt;&gt;"",N(N256)&gt;0,TODAY()&gt;R256),"PROMISE MISSED; ","")&amp;IF(AND(N(N256)&gt;0,O256&lt;&gt;"",TODAY()&gt;=O256,Q256=""),"NO REMINDER; ",""))-2)))</f>
        <v/>
      </c>
    </row>
    <row r="257">
      <c r="A257" s="7" t="n"/>
      <c r="F257" s="8" t="n"/>
      <c r="G257" s="9" t="n"/>
      <c r="I257" s="8" t="n"/>
      <c r="J257" s="8" t="n"/>
      <c r="K257" s="9" t="n"/>
      <c r="N257" s="8">
        <f>IF(OR(C257="",F257=""),"",N(F257)+N(I257)-N(J257))</f>
        <v/>
      </c>
      <c r="O257" s="9">
        <f>IF(G257="","",G257+MAX('Settings'!$B$2,2)+1)</f>
        <v/>
      </c>
      <c r="P257" s="8">
        <f>IF(F257="","",ROUND(F257*IF(N(E257)&gt;4,'Settings'!$B$4,'Settings'!$B$3),2))</f>
        <v/>
      </c>
      <c r="Q257" s="9" t="n"/>
      <c r="R257" s="9" t="n"/>
      <c r="S257">
        <f>IF(N257="","",IF(N257&lt;=0,"PAID",IF(N(J257)&gt;0,"PARTIAL",IF(AND(G257&lt;&gt;"",TODAY()&lt;=G257),"NOT DUE YET","UNPAID"))))</f>
        <v/>
      </c>
      <c r="T257">
        <f>IF(N257="","",IF(IF(AND(N(N257)&gt;0,G257&lt;&gt;"",TODAY()&gt;G257),"PAST DUE; ","")&amp;IF(AND(N(I257)&gt;0,P257&lt;&gt;"",N(I257)&gt;N(P257)),"FEE OVER LIMIT; ","")&amp;IF(AND(N(I257)&gt;0,K257&lt;&gt;"",O257&lt;&gt;"",N(J257)&gt;=N(F257),K257&lt;O257),"FEE TOO EARLY; ","")&amp;IF(AND(N(I257)&gt;0,UPPER(H257)&lt;&gt;"Y"),"FEE NOT IN LEASE; ","")&amp;IF(AND(L257="Cash",UPPER(M257)&lt;&gt;"Y"),"CASH NO RECEIPT; ","")&amp;IF(AND(R257&lt;&gt;"",N(N257)&gt;0,TODAY()&gt;R257),"PROMISE MISSED; ","")&amp;IF(AND(N(N257)&gt;0,O257&lt;&gt;"",TODAY()&gt;=O257,Q257=""),"NO REMINDER; ","")="","",LEFT(IF(AND(N(N257)&gt;0,G257&lt;&gt;"",TODAY()&gt;G257),"PAST DUE; ","")&amp;IF(AND(N(I257)&gt;0,P257&lt;&gt;"",N(I257)&gt;N(P257)),"FEE OVER LIMIT; ","")&amp;IF(AND(N(I257)&gt;0,K257&lt;&gt;"",O257&lt;&gt;"",N(J257)&gt;=N(F257),K257&lt;O257),"FEE TOO EARLY; ","")&amp;IF(AND(N(I257)&gt;0,UPPER(H257)&lt;&gt;"Y"),"FEE NOT IN LEASE; ","")&amp;IF(AND(L257="Cash",UPPER(M257)&lt;&gt;"Y"),"CASH NO RECEIPT; ","")&amp;IF(AND(R257&lt;&gt;"",N(N257)&gt;0,TODAY()&gt;R257),"PROMISE MISSED; ","")&amp;IF(AND(N(N257)&gt;0,O257&lt;&gt;"",TODAY()&gt;=O257,Q257=""),"NO REMINDER; ",""),LEN(IF(AND(N(N257)&gt;0,G257&lt;&gt;"",TODAY()&gt;G257),"PAST DUE; ","")&amp;IF(AND(N(I257)&gt;0,P257&lt;&gt;"",N(I257)&gt;N(P257)),"FEE OVER LIMIT; ","")&amp;IF(AND(N(I257)&gt;0,K257&lt;&gt;"",O257&lt;&gt;"",N(J257)&gt;=N(F257),K257&lt;O257),"FEE TOO EARLY; ","")&amp;IF(AND(N(I257)&gt;0,UPPER(H257)&lt;&gt;"Y"),"FEE NOT IN LEASE; ","")&amp;IF(AND(L257="Cash",UPPER(M257)&lt;&gt;"Y"),"CASH NO RECEIPT; ","")&amp;IF(AND(R257&lt;&gt;"",N(N257)&gt;0,TODAY()&gt;R257),"PROMISE MISSED; ","")&amp;IF(AND(N(N257)&gt;0,O257&lt;&gt;"",TODAY()&gt;=O257,Q257=""),"NO REMINDER; ",""))-2)))</f>
        <v/>
      </c>
    </row>
    <row r="258">
      <c r="A258" s="7" t="n"/>
      <c r="F258" s="8" t="n"/>
      <c r="G258" s="9" t="n"/>
      <c r="I258" s="8" t="n"/>
      <c r="J258" s="8" t="n"/>
      <c r="K258" s="9" t="n"/>
      <c r="N258" s="8">
        <f>IF(OR(C258="",F258=""),"",N(F258)+N(I258)-N(J258))</f>
        <v/>
      </c>
      <c r="O258" s="9">
        <f>IF(G258="","",G258+MAX('Settings'!$B$2,2)+1)</f>
        <v/>
      </c>
      <c r="P258" s="8">
        <f>IF(F258="","",ROUND(F258*IF(N(E258)&gt;4,'Settings'!$B$4,'Settings'!$B$3),2))</f>
        <v/>
      </c>
      <c r="Q258" s="9" t="n"/>
      <c r="R258" s="9" t="n"/>
      <c r="S258">
        <f>IF(N258="","",IF(N258&lt;=0,"PAID",IF(N(J258)&gt;0,"PARTIAL",IF(AND(G258&lt;&gt;"",TODAY()&lt;=G258),"NOT DUE YET","UNPAID"))))</f>
        <v/>
      </c>
      <c r="T258">
        <f>IF(N258="","",IF(IF(AND(N(N258)&gt;0,G258&lt;&gt;"",TODAY()&gt;G258),"PAST DUE; ","")&amp;IF(AND(N(I258)&gt;0,P258&lt;&gt;"",N(I258)&gt;N(P258)),"FEE OVER LIMIT; ","")&amp;IF(AND(N(I258)&gt;0,K258&lt;&gt;"",O258&lt;&gt;"",N(J258)&gt;=N(F258),K258&lt;O258),"FEE TOO EARLY; ","")&amp;IF(AND(N(I258)&gt;0,UPPER(H258)&lt;&gt;"Y"),"FEE NOT IN LEASE; ","")&amp;IF(AND(L258="Cash",UPPER(M258)&lt;&gt;"Y"),"CASH NO RECEIPT; ","")&amp;IF(AND(R258&lt;&gt;"",N(N258)&gt;0,TODAY()&gt;R258),"PROMISE MISSED; ","")&amp;IF(AND(N(N258)&gt;0,O258&lt;&gt;"",TODAY()&gt;=O258,Q258=""),"NO REMINDER; ","")="","",LEFT(IF(AND(N(N258)&gt;0,G258&lt;&gt;"",TODAY()&gt;G258),"PAST DUE; ","")&amp;IF(AND(N(I258)&gt;0,P258&lt;&gt;"",N(I258)&gt;N(P258)),"FEE OVER LIMIT; ","")&amp;IF(AND(N(I258)&gt;0,K258&lt;&gt;"",O258&lt;&gt;"",N(J258)&gt;=N(F258),K258&lt;O258),"FEE TOO EARLY; ","")&amp;IF(AND(N(I258)&gt;0,UPPER(H258)&lt;&gt;"Y"),"FEE NOT IN LEASE; ","")&amp;IF(AND(L258="Cash",UPPER(M258)&lt;&gt;"Y"),"CASH NO RECEIPT; ","")&amp;IF(AND(R258&lt;&gt;"",N(N258)&gt;0,TODAY()&gt;R258),"PROMISE MISSED; ","")&amp;IF(AND(N(N258)&gt;0,O258&lt;&gt;"",TODAY()&gt;=O258,Q258=""),"NO REMINDER; ",""),LEN(IF(AND(N(N258)&gt;0,G258&lt;&gt;"",TODAY()&gt;G258),"PAST DUE; ","")&amp;IF(AND(N(I258)&gt;0,P258&lt;&gt;"",N(I258)&gt;N(P258)),"FEE OVER LIMIT; ","")&amp;IF(AND(N(I258)&gt;0,K258&lt;&gt;"",O258&lt;&gt;"",N(J258)&gt;=N(F258),K258&lt;O258),"FEE TOO EARLY; ","")&amp;IF(AND(N(I258)&gt;0,UPPER(H258)&lt;&gt;"Y"),"FEE NOT IN LEASE; ","")&amp;IF(AND(L258="Cash",UPPER(M258)&lt;&gt;"Y"),"CASH NO RECEIPT; ","")&amp;IF(AND(R258&lt;&gt;"",N(N258)&gt;0,TODAY()&gt;R258),"PROMISE MISSED; ","")&amp;IF(AND(N(N258)&gt;0,O258&lt;&gt;"",TODAY()&gt;=O258,Q258=""),"NO REMINDER; ",""))-2)))</f>
        <v/>
      </c>
    </row>
    <row r="259">
      <c r="A259" s="7" t="n"/>
      <c r="F259" s="8" t="n"/>
      <c r="G259" s="9" t="n"/>
      <c r="I259" s="8" t="n"/>
      <c r="J259" s="8" t="n"/>
      <c r="K259" s="9" t="n"/>
      <c r="N259" s="8">
        <f>IF(OR(C259="",F259=""),"",N(F259)+N(I259)-N(J259))</f>
        <v/>
      </c>
      <c r="O259" s="9">
        <f>IF(G259="","",G259+MAX('Settings'!$B$2,2)+1)</f>
        <v/>
      </c>
      <c r="P259" s="8">
        <f>IF(F259="","",ROUND(F259*IF(N(E259)&gt;4,'Settings'!$B$4,'Settings'!$B$3),2))</f>
        <v/>
      </c>
      <c r="Q259" s="9" t="n"/>
      <c r="R259" s="9" t="n"/>
      <c r="S259">
        <f>IF(N259="","",IF(N259&lt;=0,"PAID",IF(N(J259)&gt;0,"PARTIAL",IF(AND(G259&lt;&gt;"",TODAY()&lt;=G259),"NOT DUE YET","UNPAID"))))</f>
        <v/>
      </c>
      <c r="T259">
        <f>IF(N259="","",IF(IF(AND(N(N259)&gt;0,G259&lt;&gt;"",TODAY()&gt;G259),"PAST DUE; ","")&amp;IF(AND(N(I259)&gt;0,P259&lt;&gt;"",N(I259)&gt;N(P259)),"FEE OVER LIMIT; ","")&amp;IF(AND(N(I259)&gt;0,K259&lt;&gt;"",O259&lt;&gt;"",N(J259)&gt;=N(F259),K259&lt;O259),"FEE TOO EARLY; ","")&amp;IF(AND(N(I259)&gt;0,UPPER(H259)&lt;&gt;"Y"),"FEE NOT IN LEASE; ","")&amp;IF(AND(L259="Cash",UPPER(M259)&lt;&gt;"Y"),"CASH NO RECEIPT; ","")&amp;IF(AND(R259&lt;&gt;"",N(N259)&gt;0,TODAY()&gt;R259),"PROMISE MISSED; ","")&amp;IF(AND(N(N259)&gt;0,O259&lt;&gt;"",TODAY()&gt;=O259,Q259=""),"NO REMINDER; ","")="","",LEFT(IF(AND(N(N259)&gt;0,G259&lt;&gt;"",TODAY()&gt;G259),"PAST DUE; ","")&amp;IF(AND(N(I259)&gt;0,P259&lt;&gt;"",N(I259)&gt;N(P259)),"FEE OVER LIMIT; ","")&amp;IF(AND(N(I259)&gt;0,K259&lt;&gt;"",O259&lt;&gt;"",N(J259)&gt;=N(F259),K259&lt;O259),"FEE TOO EARLY; ","")&amp;IF(AND(N(I259)&gt;0,UPPER(H259)&lt;&gt;"Y"),"FEE NOT IN LEASE; ","")&amp;IF(AND(L259="Cash",UPPER(M259)&lt;&gt;"Y"),"CASH NO RECEIPT; ","")&amp;IF(AND(R259&lt;&gt;"",N(N259)&gt;0,TODAY()&gt;R259),"PROMISE MISSED; ","")&amp;IF(AND(N(N259)&gt;0,O259&lt;&gt;"",TODAY()&gt;=O259,Q259=""),"NO REMINDER; ",""),LEN(IF(AND(N(N259)&gt;0,G259&lt;&gt;"",TODAY()&gt;G259),"PAST DUE; ","")&amp;IF(AND(N(I259)&gt;0,P259&lt;&gt;"",N(I259)&gt;N(P259)),"FEE OVER LIMIT; ","")&amp;IF(AND(N(I259)&gt;0,K259&lt;&gt;"",O259&lt;&gt;"",N(J259)&gt;=N(F259),K259&lt;O259),"FEE TOO EARLY; ","")&amp;IF(AND(N(I259)&gt;0,UPPER(H259)&lt;&gt;"Y"),"FEE NOT IN LEASE; ","")&amp;IF(AND(L259="Cash",UPPER(M259)&lt;&gt;"Y"),"CASH NO RECEIPT; ","")&amp;IF(AND(R259&lt;&gt;"",N(N259)&gt;0,TODAY()&gt;R259),"PROMISE MISSED; ","")&amp;IF(AND(N(N259)&gt;0,O259&lt;&gt;"",TODAY()&gt;=O259,Q259=""),"NO REMINDER; ",""))-2)))</f>
        <v/>
      </c>
    </row>
    <row r="260">
      <c r="A260" s="7" t="n"/>
      <c r="F260" s="8" t="n"/>
      <c r="G260" s="9" t="n"/>
      <c r="I260" s="8" t="n"/>
      <c r="J260" s="8" t="n"/>
      <c r="K260" s="9" t="n"/>
      <c r="N260" s="8">
        <f>IF(OR(C260="",F260=""),"",N(F260)+N(I260)-N(J260))</f>
        <v/>
      </c>
      <c r="O260" s="9">
        <f>IF(G260="","",G260+MAX('Settings'!$B$2,2)+1)</f>
        <v/>
      </c>
      <c r="P260" s="8">
        <f>IF(F260="","",ROUND(F260*IF(N(E260)&gt;4,'Settings'!$B$4,'Settings'!$B$3),2))</f>
        <v/>
      </c>
      <c r="Q260" s="9" t="n"/>
      <c r="R260" s="9" t="n"/>
      <c r="S260">
        <f>IF(N260="","",IF(N260&lt;=0,"PAID",IF(N(J260)&gt;0,"PARTIAL",IF(AND(G260&lt;&gt;"",TODAY()&lt;=G260),"NOT DUE YET","UNPAID"))))</f>
        <v/>
      </c>
      <c r="T260">
        <f>IF(N260="","",IF(IF(AND(N(N260)&gt;0,G260&lt;&gt;"",TODAY()&gt;G260),"PAST DUE; ","")&amp;IF(AND(N(I260)&gt;0,P260&lt;&gt;"",N(I260)&gt;N(P260)),"FEE OVER LIMIT; ","")&amp;IF(AND(N(I260)&gt;0,K260&lt;&gt;"",O260&lt;&gt;"",N(J260)&gt;=N(F260),K260&lt;O260),"FEE TOO EARLY; ","")&amp;IF(AND(N(I260)&gt;0,UPPER(H260)&lt;&gt;"Y"),"FEE NOT IN LEASE; ","")&amp;IF(AND(L260="Cash",UPPER(M260)&lt;&gt;"Y"),"CASH NO RECEIPT; ","")&amp;IF(AND(R260&lt;&gt;"",N(N260)&gt;0,TODAY()&gt;R260),"PROMISE MISSED; ","")&amp;IF(AND(N(N260)&gt;0,O260&lt;&gt;"",TODAY()&gt;=O260,Q260=""),"NO REMINDER; ","")="","",LEFT(IF(AND(N(N260)&gt;0,G260&lt;&gt;"",TODAY()&gt;G260),"PAST DUE; ","")&amp;IF(AND(N(I260)&gt;0,P260&lt;&gt;"",N(I260)&gt;N(P260)),"FEE OVER LIMIT; ","")&amp;IF(AND(N(I260)&gt;0,K260&lt;&gt;"",O260&lt;&gt;"",N(J260)&gt;=N(F260),K260&lt;O260),"FEE TOO EARLY; ","")&amp;IF(AND(N(I260)&gt;0,UPPER(H260)&lt;&gt;"Y"),"FEE NOT IN LEASE; ","")&amp;IF(AND(L260="Cash",UPPER(M260)&lt;&gt;"Y"),"CASH NO RECEIPT; ","")&amp;IF(AND(R260&lt;&gt;"",N(N260)&gt;0,TODAY()&gt;R260),"PROMISE MISSED; ","")&amp;IF(AND(N(N260)&gt;0,O260&lt;&gt;"",TODAY()&gt;=O260,Q260=""),"NO REMINDER; ",""),LEN(IF(AND(N(N260)&gt;0,G260&lt;&gt;"",TODAY()&gt;G260),"PAST DUE; ","")&amp;IF(AND(N(I260)&gt;0,P260&lt;&gt;"",N(I260)&gt;N(P260)),"FEE OVER LIMIT; ","")&amp;IF(AND(N(I260)&gt;0,K260&lt;&gt;"",O260&lt;&gt;"",N(J260)&gt;=N(F260),K260&lt;O260),"FEE TOO EARLY; ","")&amp;IF(AND(N(I260)&gt;0,UPPER(H260)&lt;&gt;"Y"),"FEE NOT IN LEASE; ","")&amp;IF(AND(L260="Cash",UPPER(M260)&lt;&gt;"Y"),"CASH NO RECEIPT; ","")&amp;IF(AND(R260&lt;&gt;"",N(N260)&gt;0,TODAY()&gt;R260),"PROMISE MISSED; ","")&amp;IF(AND(N(N260)&gt;0,O260&lt;&gt;"",TODAY()&gt;=O260,Q260=""),"NO REMINDER; ",""))-2)))</f>
        <v/>
      </c>
    </row>
    <row r="261">
      <c r="A261" s="7" t="n"/>
      <c r="F261" s="8" t="n"/>
      <c r="G261" s="9" t="n"/>
      <c r="I261" s="8" t="n"/>
      <c r="J261" s="8" t="n"/>
      <c r="K261" s="9" t="n"/>
      <c r="N261" s="8">
        <f>IF(OR(C261="",F261=""),"",N(F261)+N(I261)-N(J261))</f>
        <v/>
      </c>
      <c r="O261" s="9">
        <f>IF(G261="","",G261+MAX('Settings'!$B$2,2)+1)</f>
        <v/>
      </c>
      <c r="P261" s="8">
        <f>IF(F261="","",ROUND(F261*IF(N(E261)&gt;4,'Settings'!$B$4,'Settings'!$B$3),2))</f>
        <v/>
      </c>
      <c r="Q261" s="9" t="n"/>
      <c r="R261" s="9" t="n"/>
      <c r="S261">
        <f>IF(N261="","",IF(N261&lt;=0,"PAID",IF(N(J261)&gt;0,"PARTIAL",IF(AND(G261&lt;&gt;"",TODAY()&lt;=G261),"NOT DUE YET","UNPAID"))))</f>
        <v/>
      </c>
      <c r="T261">
        <f>IF(N261="","",IF(IF(AND(N(N261)&gt;0,G261&lt;&gt;"",TODAY()&gt;G261),"PAST DUE; ","")&amp;IF(AND(N(I261)&gt;0,P261&lt;&gt;"",N(I261)&gt;N(P261)),"FEE OVER LIMIT; ","")&amp;IF(AND(N(I261)&gt;0,K261&lt;&gt;"",O261&lt;&gt;"",N(J261)&gt;=N(F261),K261&lt;O261),"FEE TOO EARLY; ","")&amp;IF(AND(N(I261)&gt;0,UPPER(H261)&lt;&gt;"Y"),"FEE NOT IN LEASE; ","")&amp;IF(AND(L261="Cash",UPPER(M261)&lt;&gt;"Y"),"CASH NO RECEIPT; ","")&amp;IF(AND(R261&lt;&gt;"",N(N261)&gt;0,TODAY()&gt;R261),"PROMISE MISSED; ","")&amp;IF(AND(N(N261)&gt;0,O261&lt;&gt;"",TODAY()&gt;=O261,Q261=""),"NO REMINDER; ","")="","",LEFT(IF(AND(N(N261)&gt;0,G261&lt;&gt;"",TODAY()&gt;G261),"PAST DUE; ","")&amp;IF(AND(N(I261)&gt;0,P261&lt;&gt;"",N(I261)&gt;N(P261)),"FEE OVER LIMIT; ","")&amp;IF(AND(N(I261)&gt;0,K261&lt;&gt;"",O261&lt;&gt;"",N(J261)&gt;=N(F261),K261&lt;O261),"FEE TOO EARLY; ","")&amp;IF(AND(N(I261)&gt;0,UPPER(H261)&lt;&gt;"Y"),"FEE NOT IN LEASE; ","")&amp;IF(AND(L261="Cash",UPPER(M261)&lt;&gt;"Y"),"CASH NO RECEIPT; ","")&amp;IF(AND(R261&lt;&gt;"",N(N261)&gt;0,TODAY()&gt;R261),"PROMISE MISSED; ","")&amp;IF(AND(N(N261)&gt;0,O261&lt;&gt;"",TODAY()&gt;=O261,Q261=""),"NO REMINDER; ",""),LEN(IF(AND(N(N261)&gt;0,G261&lt;&gt;"",TODAY()&gt;G261),"PAST DUE; ","")&amp;IF(AND(N(I261)&gt;0,P261&lt;&gt;"",N(I261)&gt;N(P261)),"FEE OVER LIMIT; ","")&amp;IF(AND(N(I261)&gt;0,K261&lt;&gt;"",O261&lt;&gt;"",N(J261)&gt;=N(F261),K261&lt;O261),"FEE TOO EARLY; ","")&amp;IF(AND(N(I261)&gt;0,UPPER(H261)&lt;&gt;"Y"),"FEE NOT IN LEASE; ","")&amp;IF(AND(L261="Cash",UPPER(M261)&lt;&gt;"Y"),"CASH NO RECEIPT; ","")&amp;IF(AND(R261&lt;&gt;"",N(N261)&gt;0,TODAY()&gt;R261),"PROMISE MISSED; ","")&amp;IF(AND(N(N261)&gt;0,O261&lt;&gt;"",TODAY()&gt;=O261,Q261=""),"NO REMINDER; ",""))-2)))</f>
        <v/>
      </c>
    </row>
    <row r="262">
      <c r="A262" s="7" t="n"/>
      <c r="F262" s="8" t="n"/>
      <c r="G262" s="9" t="n"/>
      <c r="I262" s="8" t="n"/>
      <c r="J262" s="8" t="n"/>
      <c r="K262" s="9" t="n"/>
      <c r="N262" s="8">
        <f>IF(OR(C262="",F262=""),"",N(F262)+N(I262)-N(J262))</f>
        <v/>
      </c>
      <c r="O262" s="9">
        <f>IF(G262="","",G262+MAX('Settings'!$B$2,2)+1)</f>
        <v/>
      </c>
      <c r="P262" s="8">
        <f>IF(F262="","",ROUND(F262*IF(N(E262)&gt;4,'Settings'!$B$4,'Settings'!$B$3),2))</f>
        <v/>
      </c>
      <c r="Q262" s="9" t="n"/>
      <c r="R262" s="9" t="n"/>
      <c r="S262">
        <f>IF(N262="","",IF(N262&lt;=0,"PAID",IF(N(J262)&gt;0,"PARTIAL",IF(AND(G262&lt;&gt;"",TODAY()&lt;=G262),"NOT DUE YET","UNPAID"))))</f>
        <v/>
      </c>
      <c r="T262">
        <f>IF(N262="","",IF(IF(AND(N(N262)&gt;0,G262&lt;&gt;"",TODAY()&gt;G262),"PAST DUE; ","")&amp;IF(AND(N(I262)&gt;0,P262&lt;&gt;"",N(I262)&gt;N(P262)),"FEE OVER LIMIT; ","")&amp;IF(AND(N(I262)&gt;0,K262&lt;&gt;"",O262&lt;&gt;"",N(J262)&gt;=N(F262),K262&lt;O262),"FEE TOO EARLY; ","")&amp;IF(AND(N(I262)&gt;0,UPPER(H262)&lt;&gt;"Y"),"FEE NOT IN LEASE; ","")&amp;IF(AND(L262="Cash",UPPER(M262)&lt;&gt;"Y"),"CASH NO RECEIPT; ","")&amp;IF(AND(R262&lt;&gt;"",N(N262)&gt;0,TODAY()&gt;R262),"PROMISE MISSED; ","")&amp;IF(AND(N(N262)&gt;0,O262&lt;&gt;"",TODAY()&gt;=O262,Q262=""),"NO REMINDER; ","")="","",LEFT(IF(AND(N(N262)&gt;0,G262&lt;&gt;"",TODAY()&gt;G262),"PAST DUE; ","")&amp;IF(AND(N(I262)&gt;0,P262&lt;&gt;"",N(I262)&gt;N(P262)),"FEE OVER LIMIT; ","")&amp;IF(AND(N(I262)&gt;0,K262&lt;&gt;"",O262&lt;&gt;"",N(J262)&gt;=N(F262),K262&lt;O262),"FEE TOO EARLY; ","")&amp;IF(AND(N(I262)&gt;0,UPPER(H262)&lt;&gt;"Y"),"FEE NOT IN LEASE; ","")&amp;IF(AND(L262="Cash",UPPER(M262)&lt;&gt;"Y"),"CASH NO RECEIPT; ","")&amp;IF(AND(R262&lt;&gt;"",N(N262)&gt;0,TODAY()&gt;R262),"PROMISE MISSED; ","")&amp;IF(AND(N(N262)&gt;0,O262&lt;&gt;"",TODAY()&gt;=O262,Q262=""),"NO REMINDER; ",""),LEN(IF(AND(N(N262)&gt;0,G262&lt;&gt;"",TODAY()&gt;G262),"PAST DUE; ","")&amp;IF(AND(N(I262)&gt;0,P262&lt;&gt;"",N(I262)&gt;N(P262)),"FEE OVER LIMIT; ","")&amp;IF(AND(N(I262)&gt;0,K262&lt;&gt;"",O262&lt;&gt;"",N(J262)&gt;=N(F262),K262&lt;O262),"FEE TOO EARLY; ","")&amp;IF(AND(N(I262)&gt;0,UPPER(H262)&lt;&gt;"Y"),"FEE NOT IN LEASE; ","")&amp;IF(AND(L262="Cash",UPPER(M262)&lt;&gt;"Y"),"CASH NO RECEIPT; ","")&amp;IF(AND(R262&lt;&gt;"",N(N262)&gt;0,TODAY()&gt;R262),"PROMISE MISSED; ","")&amp;IF(AND(N(N262)&gt;0,O262&lt;&gt;"",TODAY()&gt;=O262,Q262=""),"NO REMINDER; ",""))-2)))</f>
        <v/>
      </c>
    </row>
    <row r="263">
      <c r="A263" s="7" t="n"/>
      <c r="F263" s="8" t="n"/>
      <c r="G263" s="9" t="n"/>
      <c r="I263" s="8" t="n"/>
      <c r="J263" s="8" t="n"/>
      <c r="K263" s="9" t="n"/>
      <c r="N263" s="8">
        <f>IF(OR(C263="",F263=""),"",N(F263)+N(I263)-N(J263))</f>
        <v/>
      </c>
      <c r="O263" s="9">
        <f>IF(G263="","",G263+MAX('Settings'!$B$2,2)+1)</f>
        <v/>
      </c>
      <c r="P263" s="8">
        <f>IF(F263="","",ROUND(F263*IF(N(E263)&gt;4,'Settings'!$B$4,'Settings'!$B$3),2))</f>
        <v/>
      </c>
      <c r="Q263" s="9" t="n"/>
      <c r="R263" s="9" t="n"/>
      <c r="S263">
        <f>IF(N263="","",IF(N263&lt;=0,"PAID",IF(N(J263)&gt;0,"PARTIAL",IF(AND(G263&lt;&gt;"",TODAY()&lt;=G263),"NOT DUE YET","UNPAID"))))</f>
        <v/>
      </c>
      <c r="T263">
        <f>IF(N263="","",IF(IF(AND(N(N263)&gt;0,G263&lt;&gt;"",TODAY()&gt;G263),"PAST DUE; ","")&amp;IF(AND(N(I263)&gt;0,P263&lt;&gt;"",N(I263)&gt;N(P263)),"FEE OVER LIMIT; ","")&amp;IF(AND(N(I263)&gt;0,K263&lt;&gt;"",O263&lt;&gt;"",N(J263)&gt;=N(F263),K263&lt;O263),"FEE TOO EARLY; ","")&amp;IF(AND(N(I263)&gt;0,UPPER(H263)&lt;&gt;"Y"),"FEE NOT IN LEASE; ","")&amp;IF(AND(L263="Cash",UPPER(M263)&lt;&gt;"Y"),"CASH NO RECEIPT; ","")&amp;IF(AND(R263&lt;&gt;"",N(N263)&gt;0,TODAY()&gt;R263),"PROMISE MISSED; ","")&amp;IF(AND(N(N263)&gt;0,O263&lt;&gt;"",TODAY()&gt;=O263,Q263=""),"NO REMINDER; ","")="","",LEFT(IF(AND(N(N263)&gt;0,G263&lt;&gt;"",TODAY()&gt;G263),"PAST DUE; ","")&amp;IF(AND(N(I263)&gt;0,P263&lt;&gt;"",N(I263)&gt;N(P263)),"FEE OVER LIMIT; ","")&amp;IF(AND(N(I263)&gt;0,K263&lt;&gt;"",O263&lt;&gt;"",N(J263)&gt;=N(F263),K263&lt;O263),"FEE TOO EARLY; ","")&amp;IF(AND(N(I263)&gt;0,UPPER(H263)&lt;&gt;"Y"),"FEE NOT IN LEASE; ","")&amp;IF(AND(L263="Cash",UPPER(M263)&lt;&gt;"Y"),"CASH NO RECEIPT; ","")&amp;IF(AND(R263&lt;&gt;"",N(N263)&gt;0,TODAY()&gt;R263),"PROMISE MISSED; ","")&amp;IF(AND(N(N263)&gt;0,O263&lt;&gt;"",TODAY()&gt;=O263,Q263=""),"NO REMINDER; ",""),LEN(IF(AND(N(N263)&gt;0,G263&lt;&gt;"",TODAY()&gt;G263),"PAST DUE; ","")&amp;IF(AND(N(I263)&gt;0,P263&lt;&gt;"",N(I263)&gt;N(P263)),"FEE OVER LIMIT; ","")&amp;IF(AND(N(I263)&gt;0,K263&lt;&gt;"",O263&lt;&gt;"",N(J263)&gt;=N(F263),K263&lt;O263),"FEE TOO EARLY; ","")&amp;IF(AND(N(I263)&gt;0,UPPER(H263)&lt;&gt;"Y"),"FEE NOT IN LEASE; ","")&amp;IF(AND(L263="Cash",UPPER(M263)&lt;&gt;"Y"),"CASH NO RECEIPT; ","")&amp;IF(AND(R263&lt;&gt;"",N(N263)&gt;0,TODAY()&gt;R263),"PROMISE MISSED; ","")&amp;IF(AND(N(N263)&gt;0,O263&lt;&gt;"",TODAY()&gt;=O263,Q263=""),"NO REMINDER; ",""))-2)))</f>
        <v/>
      </c>
    </row>
    <row r="264">
      <c r="A264" s="7" t="n"/>
      <c r="F264" s="8" t="n"/>
      <c r="G264" s="9" t="n"/>
      <c r="I264" s="8" t="n"/>
      <c r="J264" s="8" t="n"/>
      <c r="K264" s="9" t="n"/>
      <c r="N264" s="8">
        <f>IF(OR(C264="",F264=""),"",N(F264)+N(I264)-N(J264))</f>
        <v/>
      </c>
      <c r="O264" s="9">
        <f>IF(G264="","",G264+MAX('Settings'!$B$2,2)+1)</f>
        <v/>
      </c>
      <c r="P264" s="8">
        <f>IF(F264="","",ROUND(F264*IF(N(E264)&gt;4,'Settings'!$B$4,'Settings'!$B$3),2))</f>
        <v/>
      </c>
      <c r="Q264" s="9" t="n"/>
      <c r="R264" s="9" t="n"/>
      <c r="S264">
        <f>IF(N264="","",IF(N264&lt;=0,"PAID",IF(N(J264)&gt;0,"PARTIAL",IF(AND(G264&lt;&gt;"",TODAY()&lt;=G264),"NOT DUE YET","UNPAID"))))</f>
        <v/>
      </c>
      <c r="T264">
        <f>IF(N264="","",IF(IF(AND(N(N264)&gt;0,G264&lt;&gt;"",TODAY()&gt;G264),"PAST DUE; ","")&amp;IF(AND(N(I264)&gt;0,P264&lt;&gt;"",N(I264)&gt;N(P264)),"FEE OVER LIMIT; ","")&amp;IF(AND(N(I264)&gt;0,K264&lt;&gt;"",O264&lt;&gt;"",N(J264)&gt;=N(F264),K264&lt;O264),"FEE TOO EARLY; ","")&amp;IF(AND(N(I264)&gt;0,UPPER(H264)&lt;&gt;"Y"),"FEE NOT IN LEASE; ","")&amp;IF(AND(L264="Cash",UPPER(M264)&lt;&gt;"Y"),"CASH NO RECEIPT; ","")&amp;IF(AND(R264&lt;&gt;"",N(N264)&gt;0,TODAY()&gt;R264),"PROMISE MISSED; ","")&amp;IF(AND(N(N264)&gt;0,O264&lt;&gt;"",TODAY()&gt;=O264,Q264=""),"NO REMINDER; ","")="","",LEFT(IF(AND(N(N264)&gt;0,G264&lt;&gt;"",TODAY()&gt;G264),"PAST DUE; ","")&amp;IF(AND(N(I264)&gt;0,P264&lt;&gt;"",N(I264)&gt;N(P264)),"FEE OVER LIMIT; ","")&amp;IF(AND(N(I264)&gt;0,K264&lt;&gt;"",O264&lt;&gt;"",N(J264)&gt;=N(F264),K264&lt;O264),"FEE TOO EARLY; ","")&amp;IF(AND(N(I264)&gt;0,UPPER(H264)&lt;&gt;"Y"),"FEE NOT IN LEASE; ","")&amp;IF(AND(L264="Cash",UPPER(M264)&lt;&gt;"Y"),"CASH NO RECEIPT; ","")&amp;IF(AND(R264&lt;&gt;"",N(N264)&gt;0,TODAY()&gt;R264),"PROMISE MISSED; ","")&amp;IF(AND(N(N264)&gt;0,O264&lt;&gt;"",TODAY()&gt;=O264,Q264=""),"NO REMINDER; ",""),LEN(IF(AND(N(N264)&gt;0,G264&lt;&gt;"",TODAY()&gt;G264),"PAST DUE; ","")&amp;IF(AND(N(I264)&gt;0,P264&lt;&gt;"",N(I264)&gt;N(P264)),"FEE OVER LIMIT; ","")&amp;IF(AND(N(I264)&gt;0,K264&lt;&gt;"",O264&lt;&gt;"",N(J264)&gt;=N(F264),K264&lt;O264),"FEE TOO EARLY; ","")&amp;IF(AND(N(I264)&gt;0,UPPER(H264)&lt;&gt;"Y"),"FEE NOT IN LEASE; ","")&amp;IF(AND(L264="Cash",UPPER(M264)&lt;&gt;"Y"),"CASH NO RECEIPT; ","")&amp;IF(AND(R264&lt;&gt;"",N(N264)&gt;0,TODAY()&gt;R264),"PROMISE MISSED; ","")&amp;IF(AND(N(N264)&gt;0,O264&lt;&gt;"",TODAY()&gt;=O264,Q264=""),"NO REMINDER; ",""))-2)))</f>
        <v/>
      </c>
    </row>
    <row r="265">
      <c r="A265" s="7" t="n"/>
      <c r="F265" s="8" t="n"/>
      <c r="G265" s="9" t="n"/>
      <c r="I265" s="8" t="n"/>
      <c r="J265" s="8" t="n"/>
      <c r="K265" s="9" t="n"/>
      <c r="N265" s="8">
        <f>IF(OR(C265="",F265=""),"",N(F265)+N(I265)-N(J265))</f>
        <v/>
      </c>
      <c r="O265" s="9">
        <f>IF(G265="","",G265+MAX('Settings'!$B$2,2)+1)</f>
        <v/>
      </c>
      <c r="P265" s="8">
        <f>IF(F265="","",ROUND(F265*IF(N(E265)&gt;4,'Settings'!$B$4,'Settings'!$B$3),2))</f>
        <v/>
      </c>
      <c r="Q265" s="9" t="n"/>
      <c r="R265" s="9" t="n"/>
      <c r="S265">
        <f>IF(N265="","",IF(N265&lt;=0,"PAID",IF(N(J265)&gt;0,"PARTIAL",IF(AND(G265&lt;&gt;"",TODAY()&lt;=G265),"NOT DUE YET","UNPAID"))))</f>
        <v/>
      </c>
      <c r="T265">
        <f>IF(N265="","",IF(IF(AND(N(N265)&gt;0,G265&lt;&gt;"",TODAY()&gt;G265),"PAST DUE; ","")&amp;IF(AND(N(I265)&gt;0,P265&lt;&gt;"",N(I265)&gt;N(P265)),"FEE OVER LIMIT; ","")&amp;IF(AND(N(I265)&gt;0,K265&lt;&gt;"",O265&lt;&gt;"",N(J265)&gt;=N(F265),K265&lt;O265),"FEE TOO EARLY; ","")&amp;IF(AND(N(I265)&gt;0,UPPER(H265)&lt;&gt;"Y"),"FEE NOT IN LEASE; ","")&amp;IF(AND(L265="Cash",UPPER(M265)&lt;&gt;"Y"),"CASH NO RECEIPT; ","")&amp;IF(AND(R265&lt;&gt;"",N(N265)&gt;0,TODAY()&gt;R265),"PROMISE MISSED; ","")&amp;IF(AND(N(N265)&gt;0,O265&lt;&gt;"",TODAY()&gt;=O265,Q265=""),"NO REMINDER; ","")="","",LEFT(IF(AND(N(N265)&gt;0,G265&lt;&gt;"",TODAY()&gt;G265),"PAST DUE; ","")&amp;IF(AND(N(I265)&gt;0,P265&lt;&gt;"",N(I265)&gt;N(P265)),"FEE OVER LIMIT; ","")&amp;IF(AND(N(I265)&gt;0,K265&lt;&gt;"",O265&lt;&gt;"",N(J265)&gt;=N(F265),K265&lt;O265),"FEE TOO EARLY; ","")&amp;IF(AND(N(I265)&gt;0,UPPER(H265)&lt;&gt;"Y"),"FEE NOT IN LEASE; ","")&amp;IF(AND(L265="Cash",UPPER(M265)&lt;&gt;"Y"),"CASH NO RECEIPT; ","")&amp;IF(AND(R265&lt;&gt;"",N(N265)&gt;0,TODAY()&gt;R265),"PROMISE MISSED; ","")&amp;IF(AND(N(N265)&gt;0,O265&lt;&gt;"",TODAY()&gt;=O265,Q265=""),"NO REMINDER; ",""),LEN(IF(AND(N(N265)&gt;0,G265&lt;&gt;"",TODAY()&gt;G265),"PAST DUE; ","")&amp;IF(AND(N(I265)&gt;0,P265&lt;&gt;"",N(I265)&gt;N(P265)),"FEE OVER LIMIT; ","")&amp;IF(AND(N(I265)&gt;0,K265&lt;&gt;"",O265&lt;&gt;"",N(J265)&gt;=N(F265),K265&lt;O265),"FEE TOO EARLY; ","")&amp;IF(AND(N(I265)&gt;0,UPPER(H265)&lt;&gt;"Y"),"FEE NOT IN LEASE; ","")&amp;IF(AND(L265="Cash",UPPER(M265)&lt;&gt;"Y"),"CASH NO RECEIPT; ","")&amp;IF(AND(R265&lt;&gt;"",N(N265)&gt;0,TODAY()&gt;R265),"PROMISE MISSED; ","")&amp;IF(AND(N(N265)&gt;0,O265&lt;&gt;"",TODAY()&gt;=O265,Q265=""),"NO REMINDER; ",""))-2)))</f>
        <v/>
      </c>
    </row>
    <row r="266">
      <c r="A266" s="7" t="n"/>
      <c r="F266" s="8" t="n"/>
      <c r="G266" s="9" t="n"/>
      <c r="I266" s="8" t="n"/>
      <c r="J266" s="8" t="n"/>
      <c r="K266" s="9" t="n"/>
      <c r="N266" s="8">
        <f>IF(OR(C266="",F266=""),"",N(F266)+N(I266)-N(J266))</f>
        <v/>
      </c>
      <c r="O266" s="9">
        <f>IF(G266="","",G266+MAX('Settings'!$B$2,2)+1)</f>
        <v/>
      </c>
      <c r="P266" s="8">
        <f>IF(F266="","",ROUND(F266*IF(N(E266)&gt;4,'Settings'!$B$4,'Settings'!$B$3),2))</f>
        <v/>
      </c>
      <c r="Q266" s="9" t="n"/>
      <c r="R266" s="9" t="n"/>
      <c r="S266">
        <f>IF(N266="","",IF(N266&lt;=0,"PAID",IF(N(J266)&gt;0,"PARTIAL",IF(AND(G266&lt;&gt;"",TODAY()&lt;=G266),"NOT DUE YET","UNPAID"))))</f>
        <v/>
      </c>
      <c r="T266">
        <f>IF(N266="","",IF(IF(AND(N(N266)&gt;0,G266&lt;&gt;"",TODAY()&gt;G266),"PAST DUE; ","")&amp;IF(AND(N(I266)&gt;0,P266&lt;&gt;"",N(I266)&gt;N(P266)),"FEE OVER LIMIT; ","")&amp;IF(AND(N(I266)&gt;0,K266&lt;&gt;"",O266&lt;&gt;"",N(J266)&gt;=N(F266),K266&lt;O266),"FEE TOO EARLY; ","")&amp;IF(AND(N(I266)&gt;0,UPPER(H266)&lt;&gt;"Y"),"FEE NOT IN LEASE; ","")&amp;IF(AND(L266="Cash",UPPER(M266)&lt;&gt;"Y"),"CASH NO RECEIPT; ","")&amp;IF(AND(R266&lt;&gt;"",N(N266)&gt;0,TODAY()&gt;R266),"PROMISE MISSED; ","")&amp;IF(AND(N(N266)&gt;0,O266&lt;&gt;"",TODAY()&gt;=O266,Q266=""),"NO REMINDER; ","")="","",LEFT(IF(AND(N(N266)&gt;0,G266&lt;&gt;"",TODAY()&gt;G266),"PAST DUE; ","")&amp;IF(AND(N(I266)&gt;0,P266&lt;&gt;"",N(I266)&gt;N(P266)),"FEE OVER LIMIT; ","")&amp;IF(AND(N(I266)&gt;0,K266&lt;&gt;"",O266&lt;&gt;"",N(J266)&gt;=N(F266),K266&lt;O266),"FEE TOO EARLY; ","")&amp;IF(AND(N(I266)&gt;0,UPPER(H266)&lt;&gt;"Y"),"FEE NOT IN LEASE; ","")&amp;IF(AND(L266="Cash",UPPER(M266)&lt;&gt;"Y"),"CASH NO RECEIPT; ","")&amp;IF(AND(R266&lt;&gt;"",N(N266)&gt;0,TODAY()&gt;R266),"PROMISE MISSED; ","")&amp;IF(AND(N(N266)&gt;0,O266&lt;&gt;"",TODAY()&gt;=O266,Q266=""),"NO REMINDER; ",""),LEN(IF(AND(N(N266)&gt;0,G266&lt;&gt;"",TODAY()&gt;G266),"PAST DUE; ","")&amp;IF(AND(N(I266)&gt;0,P266&lt;&gt;"",N(I266)&gt;N(P266)),"FEE OVER LIMIT; ","")&amp;IF(AND(N(I266)&gt;0,K266&lt;&gt;"",O266&lt;&gt;"",N(J266)&gt;=N(F266),K266&lt;O266),"FEE TOO EARLY; ","")&amp;IF(AND(N(I266)&gt;0,UPPER(H266)&lt;&gt;"Y"),"FEE NOT IN LEASE; ","")&amp;IF(AND(L266="Cash",UPPER(M266)&lt;&gt;"Y"),"CASH NO RECEIPT; ","")&amp;IF(AND(R266&lt;&gt;"",N(N266)&gt;0,TODAY()&gt;R266),"PROMISE MISSED; ","")&amp;IF(AND(N(N266)&gt;0,O266&lt;&gt;"",TODAY()&gt;=O266,Q266=""),"NO REMINDER; ",""))-2)))</f>
        <v/>
      </c>
    </row>
    <row r="267">
      <c r="A267" s="7" t="n"/>
      <c r="F267" s="8" t="n"/>
      <c r="G267" s="9" t="n"/>
      <c r="I267" s="8" t="n"/>
      <c r="J267" s="8" t="n"/>
      <c r="K267" s="9" t="n"/>
      <c r="N267" s="8">
        <f>IF(OR(C267="",F267=""),"",N(F267)+N(I267)-N(J267))</f>
        <v/>
      </c>
      <c r="O267" s="9">
        <f>IF(G267="","",G267+MAX('Settings'!$B$2,2)+1)</f>
        <v/>
      </c>
      <c r="P267" s="8">
        <f>IF(F267="","",ROUND(F267*IF(N(E267)&gt;4,'Settings'!$B$4,'Settings'!$B$3),2))</f>
        <v/>
      </c>
      <c r="Q267" s="9" t="n"/>
      <c r="R267" s="9" t="n"/>
      <c r="S267">
        <f>IF(N267="","",IF(N267&lt;=0,"PAID",IF(N(J267)&gt;0,"PARTIAL",IF(AND(G267&lt;&gt;"",TODAY()&lt;=G267),"NOT DUE YET","UNPAID"))))</f>
        <v/>
      </c>
      <c r="T267">
        <f>IF(N267="","",IF(IF(AND(N(N267)&gt;0,G267&lt;&gt;"",TODAY()&gt;G267),"PAST DUE; ","")&amp;IF(AND(N(I267)&gt;0,P267&lt;&gt;"",N(I267)&gt;N(P267)),"FEE OVER LIMIT; ","")&amp;IF(AND(N(I267)&gt;0,K267&lt;&gt;"",O267&lt;&gt;"",N(J267)&gt;=N(F267),K267&lt;O267),"FEE TOO EARLY; ","")&amp;IF(AND(N(I267)&gt;0,UPPER(H267)&lt;&gt;"Y"),"FEE NOT IN LEASE; ","")&amp;IF(AND(L267="Cash",UPPER(M267)&lt;&gt;"Y"),"CASH NO RECEIPT; ","")&amp;IF(AND(R267&lt;&gt;"",N(N267)&gt;0,TODAY()&gt;R267),"PROMISE MISSED; ","")&amp;IF(AND(N(N267)&gt;0,O267&lt;&gt;"",TODAY()&gt;=O267,Q267=""),"NO REMINDER; ","")="","",LEFT(IF(AND(N(N267)&gt;0,G267&lt;&gt;"",TODAY()&gt;G267),"PAST DUE; ","")&amp;IF(AND(N(I267)&gt;0,P267&lt;&gt;"",N(I267)&gt;N(P267)),"FEE OVER LIMIT; ","")&amp;IF(AND(N(I267)&gt;0,K267&lt;&gt;"",O267&lt;&gt;"",N(J267)&gt;=N(F267),K267&lt;O267),"FEE TOO EARLY; ","")&amp;IF(AND(N(I267)&gt;0,UPPER(H267)&lt;&gt;"Y"),"FEE NOT IN LEASE; ","")&amp;IF(AND(L267="Cash",UPPER(M267)&lt;&gt;"Y"),"CASH NO RECEIPT; ","")&amp;IF(AND(R267&lt;&gt;"",N(N267)&gt;0,TODAY()&gt;R267),"PROMISE MISSED; ","")&amp;IF(AND(N(N267)&gt;0,O267&lt;&gt;"",TODAY()&gt;=O267,Q267=""),"NO REMINDER; ",""),LEN(IF(AND(N(N267)&gt;0,G267&lt;&gt;"",TODAY()&gt;G267),"PAST DUE; ","")&amp;IF(AND(N(I267)&gt;0,P267&lt;&gt;"",N(I267)&gt;N(P267)),"FEE OVER LIMIT; ","")&amp;IF(AND(N(I267)&gt;0,K267&lt;&gt;"",O267&lt;&gt;"",N(J267)&gt;=N(F267),K267&lt;O267),"FEE TOO EARLY; ","")&amp;IF(AND(N(I267)&gt;0,UPPER(H267)&lt;&gt;"Y"),"FEE NOT IN LEASE; ","")&amp;IF(AND(L267="Cash",UPPER(M267)&lt;&gt;"Y"),"CASH NO RECEIPT; ","")&amp;IF(AND(R267&lt;&gt;"",N(N267)&gt;0,TODAY()&gt;R267),"PROMISE MISSED; ","")&amp;IF(AND(N(N267)&gt;0,O267&lt;&gt;"",TODAY()&gt;=O267,Q267=""),"NO REMINDER; ",""))-2)))</f>
        <v/>
      </c>
    </row>
    <row r="268">
      <c r="A268" s="7" t="n"/>
      <c r="F268" s="8" t="n"/>
      <c r="G268" s="9" t="n"/>
      <c r="I268" s="8" t="n"/>
      <c r="J268" s="8" t="n"/>
      <c r="K268" s="9" t="n"/>
      <c r="N268" s="8">
        <f>IF(OR(C268="",F268=""),"",N(F268)+N(I268)-N(J268))</f>
        <v/>
      </c>
      <c r="O268" s="9">
        <f>IF(G268="","",G268+MAX('Settings'!$B$2,2)+1)</f>
        <v/>
      </c>
      <c r="P268" s="8">
        <f>IF(F268="","",ROUND(F268*IF(N(E268)&gt;4,'Settings'!$B$4,'Settings'!$B$3),2))</f>
        <v/>
      </c>
      <c r="Q268" s="9" t="n"/>
      <c r="R268" s="9" t="n"/>
      <c r="S268">
        <f>IF(N268="","",IF(N268&lt;=0,"PAID",IF(N(J268)&gt;0,"PARTIAL",IF(AND(G268&lt;&gt;"",TODAY()&lt;=G268),"NOT DUE YET","UNPAID"))))</f>
        <v/>
      </c>
      <c r="T268">
        <f>IF(N268="","",IF(IF(AND(N(N268)&gt;0,G268&lt;&gt;"",TODAY()&gt;G268),"PAST DUE; ","")&amp;IF(AND(N(I268)&gt;0,P268&lt;&gt;"",N(I268)&gt;N(P268)),"FEE OVER LIMIT; ","")&amp;IF(AND(N(I268)&gt;0,K268&lt;&gt;"",O268&lt;&gt;"",N(J268)&gt;=N(F268),K268&lt;O268),"FEE TOO EARLY; ","")&amp;IF(AND(N(I268)&gt;0,UPPER(H268)&lt;&gt;"Y"),"FEE NOT IN LEASE; ","")&amp;IF(AND(L268="Cash",UPPER(M268)&lt;&gt;"Y"),"CASH NO RECEIPT; ","")&amp;IF(AND(R268&lt;&gt;"",N(N268)&gt;0,TODAY()&gt;R268),"PROMISE MISSED; ","")&amp;IF(AND(N(N268)&gt;0,O268&lt;&gt;"",TODAY()&gt;=O268,Q268=""),"NO REMINDER; ","")="","",LEFT(IF(AND(N(N268)&gt;0,G268&lt;&gt;"",TODAY()&gt;G268),"PAST DUE; ","")&amp;IF(AND(N(I268)&gt;0,P268&lt;&gt;"",N(I268)&gt;N(P268)),"FEE OVER LIMIT; ","")&amp;IF(AND(N(I268)&gt;0,K268&lt;&gt;"",O268&lt;&gt;"",N(J268)&gt;=N(F268),K268&lt;O268),"FEE TOO EARLY; ","")&amp;IF(AND(N(I268)&gt;0,UPPER(H268)&lt;&gt;"Y"),"FEE NOT IN LEASE; ","")&amp;IF(AND(L268="Cash",UPPER(M268)&lt;&gt;"Y"),"CASH NO RECEIPT; ","")&amp;IF(AND(R268&lt;&gt;"",N(N268)&gt;0,TODAY()&gt;R268),"PROMISE MISSED; ","")&amp;IF(AND(N(N268)&gt;0,O268&lt;&gt;"",TODAY()&gt;=O268,Q268=""),"NO REMINDER; ",""),LEN(IF(AND(N(N268)&gt;0,G268&lt;&gt;"",TODAY()&gt;G268),"PAST DUE; ","")&amp;IF(AND(N(I268)&gt;0,P268&lt;&gt;"",N(I268)&gt;N(P268)),"FEE OVER LIMIT; ","")&amp;IF(AND(N(I268)&gt;0,K268&lt;&gt;"",O268&lt;&gt;"",N(J268)&gt;=N(F268),K268&lt;O268),"FEE TOO EARLY; ","")&amp;IF(AND(N(I268)&gt;0,UPPER(H268)&lt;&gt;"Y"),"FEE NOT IN LEASE; ","")&amp;IF(AND(L268="Cash",UPPER(M268)&lt;&gt;"Y"),"CASH NO RECEIPT; ","")&amp;IF(AND(R268&lt;&gt;"",N(N268)&gt;0,TODAY()&gt;R268),"PROMISE MISSED; ","")&amp;IF(AND(N(N268)&gt;0,O268&lt;&gt;"",TODAY()&gt;=O268,Q268=""),"NO REMINDER; ",""))-2)))</f>
        <v/>
      </c>
    </row>
    <row r="269">
      <c r="A269" s="7" t="n"/>
      <c r="F269" s="8" t="n"/>
      <c r="G269" s="9" t="n"/>
      <c r="I269" s="8" t="n"/>
      <c r="J269" s="8" t="n"/>
      <c r="K269" s="9" t="n"/>
      <c r="N269" s="8">
        <f>IF(OR(C269="",F269=""),"",N(F269)+N(I269)-N(J269))</f>
        <v/>
      </c>
      <c r="O269" s="9">
        <f>IF(G269="","",G269+MAX('Settings'!$B$2,2)+1)</f>
        <v/>
      </c>
      <c r="P269" s="8">
        <f>IF(F269="","",ROUND(F269*IF(N(E269)&gt;4,'Settings'!$B$4,'Settings'!$B$3),2))</f>
        <v/>
      </c>
      <c r="Q269" s="9" t="n"/>
      <c r="R269" s="9" t="n"/>
      <c r="S269">
        <f>IF(N269="","",IF(N269&lt;=0,"PAID",IF(N(J269)&gt;0,"PARTIAL",IF(AND(G269&lt;&gt;"",TODAY()&lt;=G269),"NOT DUE YET","UNPAID"))))</f>
        <v/>
      </c>
      <c r="T269">
        <f>IF(N269="","",IF(IF(AND(N(N269)&gt;0,G269&lt;&gt;"",TODAY()&gt;G269),"PAST DUE; ","")&amp;IF(AND(N(I269)&gt;0,P269&lt;&gt;"",N(I269)&gt;N(P269)),"FEE OVER LIMIT; ","")&amp;IF(AND(N(I269)&gt;0,K269&lt;&gt;"",O269&lt;&gt;"",N(J269)&gt;=N(F269),K269&lt;O269),"FEE TOO EARLY; ","")&amp;IF(AND(N(I269)&gt;0,UPPER(H269)&lt;&gt;"Y"),"FEE NOT IN LEASE; ","")&amp;IF(AND(L269="Cash",UPPER(M269)&lt;&gt;"Y"),"CASH NO RECEIPT; ","")&amp;IF(AND(R269&lt;&gt;"",N(N269)&gt;0,TODAY()&gt;R269),"PROMISE MISSED; ","")&amp;IF(AND(N(N269)&gt;0,O269&lt;&gt;"",TODAY()&gt;=O269,Q269=""),"NO REMINDER; ","")="","",LEFT(IF(AND(N(N269)&gt;0,G269&lt;&gt;"",TODAY()&gt;G269),"PAST DUE; ","")&amp;IF(AND(N(I269)&gt;0,P269&lt;&gt;"",N(I269)&gt;N(P269)),"FEE OVER LIMIT; ","")&amp;IF(AND(N(I269)&gt;0,K269&lt;&gt;"",O269&lt;&gt;"",N(J269)&gt;=N(F269),K269&lt;O269),"FEE TOO EARLY; ","")&amp;IF(AND(N(I269)&gt;0,UPPER(H269)&lt;&gt;"Y"),"FEE NOT IN LEASE; ","")&amp;IF(AND(L269="Cash",UPPER(M269)&lt;&gt;"Y"),"CASH NO RECEIPT; ","")&amp;IF(AND(R269&lt;&gt;"",N(N269)&gt;0,TODAY()&gt;R269),"PROMISE MISSED; ","")&amp;IF(AND(N(N269)&gt;0,O269&lt;&gt;"",TODAY()&gt;=O269,Q269=""),"NO REMINDER; ",""),LEN(IF(AND(N(N269)&gt;0,G269&lt;&gt;"",TODAY()&gt;G269),"PAST DUE; ","")&amp;IF(AND(N(I269)&gt;0,P269&lt;&gt;"",N(I269)&gt;N(P269)),"FEE OVER LIMIT; ","")&amp;IF(AND(N(I269)&gt;0,K269&lt;&gt;"",O269&lt;&gt;"",N(J269)&gt;=N(F269),K269&lt;O269),"FEE TOO EARLY; ","")&amp;IF(AND(N(I269)&gt;0,UPPER(H269)&lt;&gt;"Y"),"FEE NOT IN LEASE; ","")&amp;IF(AND(L269="Cash",UPPER(M269)&lt;&gt;"Y"),"CASH NO RECEIPT; ","")&amp;IF(AND(R269&lt;&gt;"",N(N269)&gt;0,TODAY()&gt;R269),"PROMISE MISSED; ","")&amp;IF(AND(N(N269)&gt;0,O269&lt;&gt;"",TODAY()&gt;=O269,Q269=""),"NO REMINDER; ",""))-2)))</f>
        <v/>
      </c>
    </row>
    <row r="270">
      <c r="A270" s="7" t="n"/>
      <c r="F270" s="8" t="n"/>
      <c r="G270" s="9" t="n"/>
      <c r="I270" s="8" t="n"/>
      <c r="J270" s="8" t="n"/>
      <c r="K270" s="9" t="n"/>
      <c r="N270" s="8">
        <f>IF(OR(C270="",F270=""),"",N(F270)+N(I270)-N(J270))</f>
        <v/>
      </c>
      <c r="O270" s="9">
        <f>IF(G270="","",G270+MAX('Settings'!$B$2,2)+1)</f>
        <v/>
      </c>
      <c r="P270" s="8">
        <f>IF(F270="","",ROUND(F270*IF(N(E270)&gt;4,'Settings'!$B$4,'Settings'!$B$3),2))</f>
        <v/>
      </c>
      <c r="Q270" s="9" t="n"/>
      <c r="R270" s="9" t="n"/>
      <c r="S270">
        <f>IF(N270="","",IF(N270&lt;=0,"PAID",IF(N(J270)&gt;0,"PARTIAL",IF(AND(G270&lt;&gt;"",TODAY()&lt;=G270),"NOT DUE YET","UNPAID"))))</f>
        <v/>
      </c>
      <c r="T270">
        <f>IF(N270="","",IF(IF(AND(N(N270)&gt;0,G270&lt;&gt;"",TODAY()&gt;G270),"PAST DUE; ","")&amp;IF(AND(N(I270)&gt;0,P270&lt;&gt;"",N(I270)&gt;N(P270)),"FEE OVER LIMIT; ","")&amp;IF(AND(N(I270)&gt;0,K270&lt;&gt;"",O270&lt;&gt;"",N(J270)&gt;=N(F270),K270&lt;O270),"FEE TOO EARLY; ","")&amp;IF(AND(N(I270)&gt;0,UPPER(H270)&lt;&gt;"Y"),"FEE NOT IN LEASE; ","")&amp;IF(AND(L270="Cash",UPPER(M270)&lt;&gt;"Y"),"CASH NO RECEIPT; ","")&amp;IF(AND(R270&lt;&gt;"",N(N270)&gt;0,TODAY()&gt;R270),"PROMISE MISSED; ","")&amp;IF(AND(N(N270)&gt;0,O270&lt;&gt;"",TODAY()&gt;=O270,Q270=""),"NO REMINDER; ","")="","",LEFT(IF(AND(N(N270)&gt;0,G270&lt;&gt;"",TODAY()&gt;G270),"PAST DUE; ","")&amp;IF(AND(N(I270)&gt;0,P270&lt;&gt;"",N(I270)&gt;N(P270)),"FEE OVER LIMIT; ","")&amp;IF(AND(N(I270)&gt;0,K270&lt;&gt;"",O270&lt;&gt;"",N(J270)&gt;=N(F270),K270&lt;O270),"FEE TOO EARLY; ","")&amp;IF(AND(N(I270)&gt;0,UPPER(H270)&lt;&gt;"Y"),"FEE NOT IN LEASE; ","")&amp;IF(AND(L270="Cash",UPPER(M270)&lt;&gt;"Y"),"CASH NO RECEIPT; ","")&amp;IF(AND(R270&lt;&gt;"",N(N270)&gt;0,TODAY()&gt;R270),"PROMISE MISSED; ","")&amp;IF(AND(N(N270)&gt;0,O270&lt;&gt;"",TODAY()&gt;=O270,Q270=""),"NO REMINDER; ",""),LEN(IF(AND(N(N270)&gt;0,G270&lt;&gt;"",TODAY()&gt;G270),"PAST DUE; ","")&amp;IF(AND(N(I270)&gt;0,P270&lt;&gt;"",N(I270)&gt;N(P270)),"FEE OVER LIMIT; ","")&amp;IF(AND(N(I270)&gt;0,K270&lt;&gt;"",O270&lt;&gt;"",N(J270)&gt;=N(F270),K270&lt;O270),"FEE TOO EARLY; ","")&amp;IF(AND(N(I270)&gt;0,UPPER(H270)&lt;&gt;"Y"),"FEE NOT IN LEASE; ","")&amp;IF(AND(L270="Cash",UPPER(M270)&lt;&gt;"Y"),"CASH NO RECEIPT; ","")&amp;IF(AND(R270&lt;&gt;"",N(N270)&gt;0,TODAY()&gt;R270),"PROMISE MISSED; ","")&amp;IF(AND(N(N270)&gt;0,O270&lt;&gt;"",TODAY()&gt;=O270,Q270=""),"NO REMINDER; ",""))-2)))</f>
        <v/>
      </c>
    </row>
    <row r="271">
      <c r="A271" s="7" t="n"/>
      <c r="F271" s="8" t="n"/>
      <c r="G271" s="9" t="n"/>
      <c r="I271" s="8" t="n"/>
      <c r="J271" s="8" t="n"/>
      <c r="K271" s="9" t="n"/>
      <c r="N271" s="8">
        <f>IF(OR(C271="",F271=""),"",N(F271)+N(I271)-N(J271))</f>
        <v/>
      </c>
      <c r="O271" s="9">
        <f>IF(G271="","",G271+MAX('Settings'!$B$2,2)+1)</f>
        <v/>
      </c>
      <c r="P271" s="8">
        <f>IF(F271="","",ROUND(F271*IF(N(E271)&gt;4,'Settings'!$B$4,'Settings'!$B$3),2))</f>
        <v/>
      </c>
      <c r="Q271" s="9" t="n"/>
      <c r="R271" s="9" t="n"/>
      <c r="S271">
        <f>IF(N271="","",IF(N271&lt;=0,"PAID",IF(N(J271)&gt;0,"PARTIAL",IF(AND(G271&lt;&gt;"",TODAY()&lt;=G271),"NOT DUE YET","UNPAID"))))</f>
        <v/>
      </c>
      <c r="T271">
        <f>IF(N271="","",IF(IF(AND(N(N271)&gt;0,G271&lt;&gt;"",TODAY()&gt;G271),"PAST DUE; ","")&amp;IF(AND(N(I271)&gt;0,P271&lt;&gt;"",N(I271)&gt;N(P271)),"FEE OVER LIMIT; ","")&amp;IF(AND(N(I271)&gt;0,K271&lt;&gt;"",O271&lt;&gt;"",N(J271)&gt;=N(F271),K271&lt;O271),"FEE TOO EARLY; ","")&amp;IF(AND(N(I271)&gt;0,UPPER(H271)&lt;&gt;"Y"),"FEE NOT IN LEASE; ","")&amp;IF(AND(L271="Cash",UPPER(M271)&lt;&gt;"Y"),"CASH NO RECEIPT; ","")&amp;IF(AND(R271&lt;&gt;"",N(N271)&gt;0,TODAY()&gt;R271),"PROMISE MISSED; ","")&amp;IF(AND(N(N271)&gt;0,O271&lt;&gt;"",TODAY()&gt;=O271,Q271=""),"NO REMINDER; ","")="","",LEFT(IF(AND(N(N271)&gt;0,G271&lt;&gt;"",TODAY()&gt;G271),"PAST DUE; ","")&amp;IF(AND(N(I271)&gt;0,P271&lt;&gt;"",N(I271)&gt;N(P271)),"FEE OVER LIMIT; ","")&amp;IF(AND(N(I271)&gt;0,K271&lt;&gt;"",O271&lt;&gt;"",N(J271)&gt;=N(F271),K271&lt;O271),"FEE TOO EARLY; ","")&amp;IF(AND(N(I271)&gt;0,UPPER(H271)&lt;&gt;"Y"),"FEE NOT IN LEASE; ","")&amp;IF(AND(L271="Cash",UPPER(M271)&lt;&gt;"Y"),"CASH NO RECEIPT; ","")&amp;IF(AND(R271&lt;&gt;"",N(N271)&gt;0,TODAY()&gt;R271),"PROMISE MISSED; ","")&amp;IF(AND(N(N271)&gt;0,O271&lt;&gt;"",TODAY()&gt;=O271,Q271=""),"NO REMINDER; ",""),LEN(IF(AND(N(N271)&gt;0,G271&lt;&gt;"",TODAY()&gt;G271),"PAST DUE; ","")&amp;IF(AND(N(I271)&gt;0,P271&lt;&gt;"",N(I271)&gt;N(P271)),"FEE OVER LIMIT; ","")&amp;IF(AND(N(I271)&gt;0,K271&lt;&gt;"",O271&lt;&gt;"",N(J271)&gt;=N(F271),K271&lt;O271),"FEE TOO EARLY; ","")&amp;IF(AND(N(I271)&gt;0,UPPER(H271)&lt;&gt;"Y"),"FEE NOT IN LEASE; ","")&amp;IF(AND(L271="Cash",UPPER(M271)&lt;&gt;"Y"),"CASH NO RECEIPT; ","")&amp;IF(AND(R271&lt;&gt;"",N(N271)&gt;0,TODAY()&gt;R271),"PROMISE MISSED; ","")&amp;IF(AND(N(N271)&gt;0,O271&lt;&gt;"",TODAY()&gt;=O271,Q271=""),"NO REMINDER; ",""))-2)))</f>
        <v/>
      </c>
    </row>
    <row r="272">
      <c r="A272" s="7" t="n"/>
      <c r="F272" s="8" t="n"/>
      <c r="G272" s="9" t="n"/>
      <c r="I272" s="8" t="n"/>
      <c r="J272" s="8" t="n"/>
      <c r="K272" s="9" t="n"/>
      <c r="N272" s="8">
        <f>IF(OR(C272="",F272=""),"",N(F272)+N(I272)-N(J272))</f>
        <v/>
      </c>
      <c r="O272" s="9">
        <f>IF(G272="","",G272+MAX('Settings'!$B$2,2)+1)</f>
        <v/>
      </c>
      <c r="P272" s="8">
        <f>IF(F272="","",ROUND(F272*IF(N(E272)&gt;4,'Settings'!$B$4,'Settings'!$B$3),2))</f>
        <v/>
      </c>
      <c r="Q272" s="9" t="n"/>
      <c r="R272" s="9" t="n"/>
      <c r="S272">
        <f>IF(N272="","",IF(N272&lt;=0,"PAID",IF(N(J272)&gt;0,"PARTIAL",IF(AND(G272&lt;&gt;"",TODAY()&lt;=G272),"NOT DUE YET","UNPAID"))))</f>
        <v/>
      </c>
      <c r="T272">
        <f>IF(N272="","",IF(IF(AND(N(N272)&gt;0,G272&lt;&gt;"",TODAY()&gt;G272),"PAST DUE; ","")&amp;IF(AND(N(I272)&gt;0,P272&lt;&gt;"",N(I272)&gt;N(P272)),"FEE OVER LIMIT; ","")&amp;IF(AND(N(I272)&gt;0,K272&lt;&gt;"",O272&lt;&gt;"",N(J272)&gt;=N(F272),K272&lt;O272),"FEE TOO EARLY; ","")&amp;IF(AND(N(I272)&gt;0,UPPER(H272)&lt;&gt;"Y"),"FEE NOT IN LEASE; ","")&amp;IF(AND(L272="Cash",UPPER(M272)&lt;&gt;"Y"),"CASH NO RECEIPT; ","")&amp;IF(AND(R272&lt;&gt;"",N(N272)&gt;0,TODAY()&gt;R272),"PROMISE MISSED; ","")&amp;IF(AND(N(N272)&gt;0,O272&lt;&gt;"",TODAY()&gt;=O272,Q272=""),"NO REMINDER; ","")="","",LEFT(IF(AND(N(N272)&gt;0,G272&lt;&gt;"",TODAY()&gt;G272),"PAST DUE; ","")&amp;IF(AND(N(I272)&gt;0,P272&lt;&gt;"",N(I272)&gt;N(P272)),"FEE OVER LIMIT; ","")&amp;IF(AND(N(I272)&gt;0,K272&lt;&gt;"",O272&lt;&gt;"",N(J272)&gt;=N(F272),K272&lt;O272),"FEE TOO EARLY; ","")&amp;IF(AND(N(I272)&gt;0,UPPER(H272)&lt;&gt;"Y"),"FEE NOT IN LEASE; ","")&amp;IF(AND(L272="Cash",UPPER(M272)&lt;&gt;"Y"),"CASH NO RECEIPT; ","")&amp;IF(AND(R272&lt;&gt;"",N(N272)&gt;0,TODAY()&gt;R272),"PROMISE MISSED; ","")&amp;IF(AND(N(N272)&gt;0,O272&lt;&gt;"",TODAY()&gt;=O272,Q272=""),"NO REMINDER; ",""),LEN(IF(AND(N(N272)&gt;0,G272&lt;&gt;"",TODAY()&gt;G272),"PAST DUE; ","")&amp;IF(AND(N(I272)&gt;0,P272&lt;&gt;"",N(I272)&gt;N(P272)),"FEE OVER LIMIT; ","")&amp;IF(AND(N(I272)&gt;0,K272&lt;&gt;"",O272&lt;&gt;"",N(J272)&gt;=N(F272),K272&lt;O272),"FEE TOO EARLY; ","")&amp;IF(AND(N(I272)&gt;0,UPPER(H272)&lt;&gt;"Y"),"FEE NOT IN LEASE; ","")&amp;IF(AND(L272="Cash",UPPER(M272)&lt;&gt;"Y"),"CASH NO RECEIPT; ","")&amp;IF(AND(R272&lt;&gt;"",N(N272)&gt;0,TODAY()&gt;R272),"PROMISE MISSED; ","")&amp;IF(AND(N(N272)&gt;0,O272&lt;&gt;"",TODAY()&gt;=O272,Q272=""),"NO REMINDER; ",""))-2)))</f>
        <v/>
      </c>
    </row>
    <row r="273">
      <c r="A273" s="7" t="n"/>
      <c r="F273" s="8" t="n"/>
      <c r="G273" s="9" t="n"/>
      <c r="I273" s="8" t="n"/>
      <c r="J273" s="8" t="n"/>
      <c r="K273" s="9" t="n"/>
      <c r="N273" s="8">
        <f>IF(OR(C273="",F273=""),"",N(F273)+N(I273)-N(J273))</f>
        <v/>
      </c>
      <c r="O273" s="9">
        <f>IF(G273="","",G273+MAX('Settings'!$B$2,2)+1)</f>
        <v/>
      </c>
      <c r="P273" s="8">
        <f>IF(F273="","",ROUND(F273*IF(N(E273)&gt;4,'Settings'!$B$4,'Settings'!$B$3),2))</f>
        <v/>
      </c>
      <c r="Q273" s="9" t="n"/>
      <c r="R273" s="9" t="n"/>
      <c r="S273">
        <f>IF(N273="","",IF(N273&lt;=0,"PAID",IF(N(J273)&gt;0,"PARTIAL",IF(AND(G273&lt;&gt;"",TODAY()&lt;=G273),"NOT DUE YET","UNPAID"))))</f>
        <v/>
      </c>
      <c r="T273">
        <f>IF(N273="","",IF(IF(AND(N(N273)&gt;0,G273&lt;&gt;"",TODAY()&gt;G273),"PAST DUE; ","")&amp;IF(AND(N(I273)&gt;0,P273&lt;&gt;"",N(I273)&gt;N(P273)),"FEE OVER LIMIT; ","")&amp;IF(AND(N(I273)&gt;0,K273&lt;&gt;"",O273&lt;&gt;"",N(J273)&gt;=N(F273),K273&lt;O273),"FEE TOO EARLY; ","")&amp;IF(AND(N(I273)&gt;0,UPPER(H273)&lt;&gt;"Y"),"FEE NOT IN LEASE; ","")&amp;IF(AND(L273="Cash",UPPER(M273)&lt;&gt;"Y"),"CASH NO RECEIPT; ","")&amp;IF(AND(R273&lt;&gt;"",N(N273)&gt;0,TODAY()&gt;R273),"PROMISE MISSED; ","")&amp;IF(AND(N(N273)&gt;0,O273&lt;&gt;"",TODAY()&gt;=O273,Q273=""),"NO REMINDER; ","")="","",LEFT(IF(AND(N(N273)&gt;0,G273&lt;&gt;"",TODAY()&gt;G273),"PAST DUE; ","")&amp;IF(AND(N(I273)&gt;0,P273&lt;&gt;"",N(I273)&gt;N(P273)),"FEE OVER LIMIT; ","")&amp;IF(AND(N(I273)&gt;0,K273&lt;&gt;"",O273&lt;&gt;"",N(J273)&gt;=N(F273),K273&lt;O273),"FEE TOO EARLY; ","")&amp;IF(AND(N(I273)&gt;0,UPPER(H273)&lt;&gt;"Y"),"FEE NOT IN LEASE; ","")&amp;IF(AND(L273="Cash",UPPER(M273)&lt;&gt;"Y"),"CASH NO RECEIPT; ","")&amp;IF(AND(R273&lt;&gt;"",N(N273)&gt;0,TODAY()&gt;R273),"PROMISE MISSED; ","")&amp;IF(AND(N(N273)&gt;0,O273&lt;&gt;"",TODAY()&gt;=O273,Q273=""),"NO REMINDER; ",""),LEN(IF(AND(N(N273)&gt;0,G273&lt;&gt;"",TODAY()&gt;G273),"PAST DUE; ","")&amp;IF(AND(N(I273)&gt;0,P273&lt;&gt;"",N(I273)&gt;N(P273)),"FEE OVER LIMIT; ","")&amp;IF(AND(N(I273)&gt;0,K273&lt;&gt;"",O273&lt;&gt;"",N(J273)&gt;=N(F273),K273&lt;O273),"FEE TOO EARLY; ","")&amp;IF(AND(N(I273)&gt;0,UPPER(H273)&lt;&gt;"Y"),"FEE NOT IN LEASE; ","")&amp;IF(AND(L273="Cash",UPPER(M273)&lt;&gt;"Y"),"CASH NO RECEIPT; ","")&amp;IF(AND(R273&lt;&gt;"",N(N273)&gt;0,TODAY()&gt;R273),"PROMISE MISSED; ","")&amp;IF(AND(N(N273)&gt;0,O273&lt;&gt;"",TODAY()&gt;=O273,Q273=""),"NO REMINDER; ",""))-2)))</f>
        <v/>
      </c>
    </row>
    <row r="274">
      <c r="A274" s="7" t="n"/>
      <c r="F274" s="8" t="n"/>
      <c r="G274" s="9" t="n"/>
      <c r="I274" s="8" t="n"/>
      <c r="J274" s="8" t="n"/>
      <c r="K274" s="9" t="n"/>
      <c r="N274" s="8">
        <f>IF(OR(C274="",F274=""),"",N(F274)+N(I274)-N(J274))</f>
        <v/>
      </c>
      <c r="O274" s="9">
        <f>IF(G274="","",G274+MAX('Settings'!$B$2,2)+1)</f>
        <v/>
      </c>
      <c r="P274" s="8">
        <f>IF(F274="","",ROUND(F274*IF(N(E274)&gt;4,'Settings'!$B$4,'Settings'!$B$3),2))</f>
        <v/>
      </c>
      <c r="Q274" s="9" t="n"/>
      <c r="R274" s="9" t="n"/>
      <c r="S274">
        <f>IF(N274="","",IF(N274&lt;=0,"PAID",IF(N(J274)&gt;0,"PARTIAL",IF(AND(G274&lt;&gt;"",TODAY()&lt;=G274),"NOT DUE YET","UNPAID"))))</f>
        <v/>
      </c>
      <c r="T274">
        <f>IF(N274="","",IF(IF(AND(N(N274)&gt;0,G274&lt;&gt;"",TODAY()&gt;G274),"PAST DUE; ","")&amp;IF(AND(N(I274)&gt;0,P274&lt;&gt;"",N(I274)&gt;N(P274)),"FEE OVER LIMIT; ","")&amp;IF(AND(N(I274)&gt;0,K274&lt;&gt;"",O274&lt;&gt;"",N(J274)&gt;=N(F274),K274&lt;O274),"FEE TOO EARLY; ","")&amp;IF(AND(N(I274)&gt;0,UPPER(H274)&lt;&gt;"Y"),"FEE NOT IN LEASE; ","")&amp;IF(AND(L274="Cash",UPPER(M274)&lt;&gt;"Y"),"CASH NO RECEIPT; ","")&amp;IF(AND(R274&lt;&gt;"",N(N274)&gt;0,TODAY()&gt;R274),"PROMISE MISSED; ","")&amp;IF(AND(N(N274)&gt;0,O274&lt;&gt;"",TODAY()&gt;=O274,Q274=""),"NO REMINDER; ","")="","",LEFT(IF(AND(N(N274)&gt;0,G274&lt;&gt;"",TODAY()&gt;G274),"PAST DUE; ","")&amp;IF(AND(N(I274)&gt;0,P274&lt;&gt;"",N(I274)&gt;N(P274)),"FEE OVER LIMIT; ","")&amp;IF(AND(N(I274)&gt;0,K274&lt;&gt;"",O274&lt;&gt;"",N(J274)&gt;=N(F274),K274&lt;O274),"FEE TOO EARLY; ","")&amp;IF(AND(N(I274)&gt;0,UPPER(H274)&lt;&gt;"Y"),"FEE NOT IN LEASE; ","")&amp;IF(AND(L274="Cash",UPPER(M274)&lt;&gt;"Y"),"CASH NO RECEIPT; ","")&amp;IF(AND(R274&lt;&gt;"",N(N274)&gt;0,TODAY()&gt;R274),"PROMISE MISSED; ","")&amp;IF(AND(N(N274)&gt;0,O274&lt;&gt;"",TODAY()&gt;=O274,Q274=""),"NO REMINDER; ",""),LEN(IF(AND(N(N274)&gt;0,G274&lt;&gt;"",TODAY()&gt;G274),"PAST DUE; ","")&amp;IF(AND(N(I274)&gt;0,P274&lt;&gt;"",N(I274)&gt;N(P274)),"FEE OVER LIMIT; ","")&amp;IF(AND(N(I274)&gt;0,K274&lt;&gt;"",O274&lt;&gt;"",N(J274)&gt;=N(F274),K274&lt;O274),"FEE TOO EARLY; ","")&amp;IF(AND(N(I274)&gt;0,UPPER(H274)&lt;&gt;"Y"),"FEE NOT IN LEASE; ","")&amp;IF(AND(L274="Cash",UPPER(M274)&lt;&gt;"Y"),"CASH NO RECEIPT; ","")&amp;IF(AND(R274&lt;&gt;"",N(N274)&gt;0,TODAY()&gt;R274),"PROMISE MISSED; ","")&amp;IF(AND(N(N274)&gt;0,O274&lt;&gt;"",TODAY()&gt;=O274,Q274=""),"NO REMINDER; ",""))-2)))</f>
        <v/>
      </c>
    </row>
    <row r="275">
      <c r="A275" s="7" t="n"/>
      <c r="F275" s="8" t="n"/>
      <c r="G275" s="9" t="n"/>
      <c r="I275" s="8" t="n"/>
      <c r="J275" s="8" t="n"/>
      <c r="K275" s="9" t="n"/>
      <c r="N275" s="8">
        <f>IF(OR(C275="",F275=""),"",N(F275)+N(I275)-N(J275))</f>
        <v/>
      </c>
      <c r="O275" s="9">
        <f>IF(G275="","",G275+MAX('Settings'!$B$2,2)+1)</f>
        <v/>
      </c>
      <c r="P275" s="8">
        <f>IF(F275="","",ROUND(F275*IF(N(E275)&gt;4,'Settings'!$B$4,'Settings'!$B$3),2))</f>
        <v/>
      </c>
      <c r="Q275" s="9" t="n"/>
      <c r="R275" s="9" t="n"/>
      <c r="S275">
        <f>IF(N275="","",IF(N275&lt;=0,"PAID",IF(N(J275)&gt;0,"PARTIAL",IF(AND(G275&lt;&gt;"",TODAY()&lt;=G275),"NOT DUE YET","UNPAID"))))</f>
        <v/>
      </c>
      <c r="T275">
        <f>IF(N275="","",IF(IF(AND(N(N275)&gt;0,G275&lt;&gt;"",TODAY()&gt;G275),"PAST DUE; ","")&amp;IF(AND(N(I275)&gt;0,P275&lt;&gt;"",N(I275)&gt;N(P275)),"FEE OVER LIMIT; ","")&amp;IF(AND(N(I275)&gt;0,K275&lt;&gt;"",O275&lt;&gt;"",N(J275)&gt;=N(F275),K275&lt;O275),"FEE TOO EARLY; ","")&amp;IF(AND(N(I275)&gt;0,UPPER(H275)&lt;&gt;"Y"),"FEE NOT IN LEASE; ","")&amp;IF(AND(L275="Cash",UPPER(M275)&lt;&gt;"Y"),"CASH NO RECEIPT; ","")&amp;IF(AND(R275&lt;&gt;"",N(N275)&gt;0,TODAY()&gt;R275),"PROMISE MISSED; ","")&amp;IF(AND(N(N275)&gt;0,O275&lt;&gt;"",TODAY()&gt;=O275,Q275=""),"NO REMINDER; ","")="","",LEFT(IF(AND(N(N275)&gt;0,G275&lt;&gt;"",TODAY()&gt;G275),"PAST DUE; ","")&amp;IF(AND(N(I275)&gt;0,P275&lt;&gt;"",N(I275)&gt;N(P275)),"FEE OVER LIMIT; ","")&amp;IF(AND(N(I275)&gt;0,K275&lt;&gt;"",O275&lt;&gt;"",N(J275)&gt;=N(F275),K275&lt;O275),"FEE TOO EARLY; ","")&amp;IF(AND(N(I275)&gt;0,UPPER(H275)&lt;&gt;"Y"),"FEE NOT IN LEASE; ","")&amp;IF(AND(L275="Cash",UPPER(M275)&lt;&gt;"Y"),"CASH NO RECEIPT; ","")&amp;IF(AND(R275&lt;&gt;"",N(N275)&gt;0,TODAY()&gt;R275),"PROMISE MISSED; ","")&amp;IF(AND(N(N275)&gt;0,O275&lt;&gt;"",TODAY()&gt;=O275,Q275=""),"NO REMINDER; ",""),LEN(IF(AND(N(N275)&gt;0,G275&lt;&gt;"",TODAY()&gt;G275),"PAST DUE; ","")&amp;IF(AND(N(I275)&gt;0,P275&lt;&gt;"",N(I275)&gt;N(P275)),"FEE OVER LIMIT; ","")&amp;IF(AND(N(I275)&gt;0,K275&lt;&gt;"",O275&lt;&gt;"",N(J275)&gt;=N(F275),K275&lt;O275),"FEE TOO EARLY; ","")&amp;IF(AND(N(I275)&gt;0,UPPER(H275)&lt;&gt;"Y"),"FEE NOT IN LEASE; ","")&amp;IF(AND(L275="Cash",UPPER(M275)&lt;&gt;"Y"),"CASH NO RECEIPT; ","")&amp;IF(AND(R275&lt;&gt;"",N(N275)&gt;0,TODAY()&gt;R275),"PROMISE MISSED; ","")&amp;IF(AND(N(N275)&gt;0,O275&lt;&gt;"",TODAY()&gt;=O275,Q275=""),"NO REMINDER; ",""))-2)))</f>
        <v/>
      </c>
    </row>
    <row r="276">
      <c r="A276" s="7" t="n"/>
      <c r="F276" s="8" t="n"/>
      <c r="G276" s="9" t="n"/>
      <c r="I276" s="8" t="n"/>
      <c r="J276" s="8" t="n"/>
      <c r="K276" s="9" t="n"/>
      <c r="N276" s="8">
        <f>IF(OR(C276="",F276=""),"",N(F276)+N(I276)-N(J276))</f>
        <v/>
      </c>
      <c r="O276" s="9">
        <f>IF(G276="","",G276+MAX('Settings'!$B$2,2)+1)</f>
        <v/>
      </c>
      <c r="P276" s="8">
        <f>IF(F276="","",ROUND(F276*IF(N(E276)&gt;4,'Settings'!$B$4,'Settings'!$B$3),2))</f>
        <v/>
      </c>
      <c r="Q276" s="9" t="n"/>
      <c r="R276" s="9" t="n"/>
      <c r="S276">
        <f>IF(N276="","",IF(N276&lt;=0,"PAID",IF(N(J276)&gt;0,"PARTIAL",IF(AND(G276&lt;&gt;"",TODAY()&lt;=G276),"NOT DUE YET","UNPAID"))))</f>
        <v/>
      </c>
      <c r="T276">
        <f>IF(N276="","",IF(IF(AND(N(N276)&gt;0,G276&lt;&gt;"",TODAY()&gt;G276),"PAST DUE; ","")&amp;IF(AND(N(I276)&gt;0,P276&lt;&gt;"",N(I276)&gt;N(P276)),"FEE OVER LIMIT; ","")&amp;IF(AND(N(I276)&gt;0,K276&lt;&gt;"",O276&lt;&gt;"",N(J276)&gt;=N(F276),K276&lt;O276),"FEE TOO EARLY; ","")&amp;IF(AND(N(I276)&gt;0,UPPER(H276)&lt;&gt;"Y"),"FEE NOT IN LEASE; ","")&amp;IF(AND(L276="Cash",UPPER(M276)&lt;&gt;"Y"),"CASH NO RECEIPT; ","")&amp;IF(AND(R276&lt;&gt;"",N(N276)&gt;0,TODAY()&gt;R276),"PROMISE MISSED; ","")&amp;IF(AND(N(N276)&gt;0,O276&lt;&gt;"",TODAY()&gt;=O276,Q276=""),"NO REMINDER; ","")="","",LEFT(IF(AND(N(N276)&gt;0,G276&lt;&gt;"",TODAY()&gt;G276),"PAST DUE; ","")&amp;IF(AND(N(I276)&gt;0,P276&lt;&gt;"",N(I276)&gt;N(P276)),"FEE OVER LIMIT; ","")&amp;IF(AND(N(I276)&gt;0,K276&lt;&gt;"",O276&lt;&gt;"",N(J276)&gt;=N(F276),K276&lt;O276),"FEE TOO EARLY; ","")&amp;IF(AND(N(I276)&gt;0,UPPER(H276)&lt;&gt;"Y"),"FEE NOT IN LEASE; ","")&amp;IF(AND(L276="Cash",UPPER(M276)&lt;&gt;"Y"),"CASH NO RECEIPT; ","")&amp;IF(AND(R276&lt;&gt;"",N(N276)&gt;0,TODAY()&gt;R276),"PROMISE MISSED; ","")&amp;IF(AND(N(N276)&gt;0,O276&lt;&gt;"",TODAY()&gt;=O276,Q276=""),"NO REMINDER; ",""),LEN(IF(AND(N(N276)&gt;0,G276&lt;&gt;"",TODAY()&gt;G276),"PAST DUE; ","")&amp;IF(AND(N(I276)&gt;0,P276&lt;&gt;"",N(I276)&gt;N(P276)),"FEE OVER LIMIT; ","")&amp;IF(AND(N(I276)&gt;0,K276&lt;&gt;"",O276&lt;&gt;"",N(J276)&gt;=N(F276),K276&lt;O276),"FEE TOO EARLY; ","")&amp;IF(AND(N(I276)&gt;0,UPPER(H276)&lt;&gt;"Y"),"FEE NOT IN LEASE; ","")&amp;IF(AND(L276="Cash",UPPER(M276)&lt;&gt;"Y"),"CASH NO RECEIPT; ","")&amp;IF(AND(R276&lt;&gt;"",N(N276)&gt;0,TODAY()&gt;R276),"PROMISE MISSED; ","")&amp;IF(AND(N(N276)&gt;0,O276&lt;&gt;"",TODAY()&gt;=O276,Q276=""),"NO REMINDER; ",""))-2)))</f>
        <v/>
      </c>
    </row>
    <row r="277">
      <c r="A277" s="7" t="n"/>
      <c r="F277" s="8" t="n"/>
      <c r="G277" s="9" t="n"/>
      <c r="I277" s="8" t="n"/>
      <c r="J277" s="8" t="n"/>
      <c r="K277" s="9" t="n"/>
      <c r="N277" s="8">
        <f>IF(OR(C277="",F277=""),"",N(F277)+N(I277)-N(J277))</f>
        <v/>
      </c>
      <c r="O277" s="9">
        <f>IF(G277="","",G277+MAX('Settings'!$B$2,2)+1)</f>
        <v/>
      </c>
      <c r="P277" s="8">
        <f>IF(F277="","",ROUND(F277*IF(N(E277)&gt;4,'Settings'!$B$4,'Settings'!$B$3),2))</f>
        <v/>
      </c>
      <c r="Q277" s="9" t="n"/>
      <c r="R277" s="9" t="n"/>
      <c r="S277">
        <f>IF(N277="","",IF(N277&lt;=0,"PAID",IF(N(J277)&gt;0,"PARTIAL",IF(AND(G277&lt;&gt;"",TODAY()&lt;=G277),"NOT DUE YET","UNPAID"))))</f>
        <v/>
      </c>
      <c r="T277">
        <f>IF(N277="","",IF(IF(AND(N(N277)&gt;0,G277&lt;&gt;"",TODAY()&gt;G277),"PAST DUE; ","")&amp;IF(AND(N(I277)&gt;0,P277&lt;&gt;"",N(I277)&gt;N(P277)),"FEE OVER LIMIT; ","")&amp;IF(AND(N(I277)&gt;0,K277&lt;&gt;"",O277&lt;&gt;"",N(J277)&gt;=N(F277),K277&lt;O277),"FEE TOO EARLY; ","")&amp;IF(AND(N(I277)&gt;0,UPPER(H277)&lt;&gt;"Y"),"FEE NOT IN LEASE; ","")&amp;IF(AND(L277="Cash",UPPER(M277)&lt;&gt;"Y"),"CASH NO RECEIPT; ","")&amp;IF(AND(R277&lt;&gt;"",N(N277)&gt;0,TODAY()&gt;R277),"PROMISE MISSED; ","")&amp;IF(AND(N(N277)&gt;0,O277&lt;&gt;"",TODAY()&gt;=O277,Q277=""),"NO REMINDER; ","")="","",LEFT(IF(AND(N(N277)&gt;0,G277&lt;&gt;"",TODAY()&gt;G277),"PAST DUE; ","")&amp;IF(AND(N(I277)&gt;0,P277&lt;&gt;"",N(I277)&gt;N(P277)),"FEE OVER LIMIT; ","")&amp;IF(AND(N(I277)&gt;0,K277&lt;&gt;"",O277&lt;&gt;"",N(J277)&gt;=N(F277),K277&lt;O277),"FEE TOO EARLY; ","")&amp;IF(AND(N(I277)&gt;0,UPPER(H277)&lt;&gt;"Y"),"FEE NOT IN LEASE; ","")&amp;IF(AND(L277="Cash",UPPER(M277)&lt;&gt;"Y"),"CASH NO RECEIPT; ","")&amp;IF(AND(R277&lt;&gt;"",N(N277)&gt;0,TODAY()&gt;R277),"PROMISE MISSED; ","")&amp;IF(AND(N(N277)&gt;0,O277&lt;&gt;"",TODAY()&gt;=O277,Q277=""),"NO REMINDER; ",""),LEN(IF(AND(N(N277)&gt;0,G277&lt;&gt;"",TODAY()&gt;G277),"PAST DUE; ","")&amp;IF(AND(N(I277)&gt;0,P277&lt;&gt;"",N(I277)&gt;N(P277)),"FEE OVER LIMIT; ","")&amp;IF(AND(N(I277)&gt;0,K277&lt;&gt;"",O277&lt;&gt;"",N(J277)&gt;=N(F277),K277&lt;O277),"FEE TOO EARLY; ","")&amp;IF(AND(N(I277)&gt;0,UPPER(H277)&lt;&gt;"Y"),"FEE NOT IN LEASE; ","")&amp;IF(AND(L277="Cash",UPPER(M277)&lt;&gt;"Y"),"CASH NO RECEIPT; ","")&amp;IF(AND(R277&lt;&gt;"",N(N277)&gt;0,TODAY()&gt;R277),"PROMISE MISSED; ","")&amp;IF(AND(N(N277)&gt;0,O277&lt;&gt;"",TODAY()&gt;=O277,Q277=""),"NO REMINDER; ",""))-2)))</f>
        <v/>
      </c>
    </row>
    <row r="278">
      <c r="A278" s="7" t="n"/>
      <c r="F278" s="8" t="n"/>
      <c r="G278" s="9" t="n"/>
      <c r="I278" s="8" t="n"/>
      <c r="J278" s="8" t="n"/>
      <c r="K278" s="9" t="n"/>
      <c r="N278" s="8">
        <f>IF(OR(C278="",F278=""),"",N(F278)+N(I278)-N(J278))</f>
        <v/>
      </c>
      <c r="O278" s="9">
        <f>IF(G278="","",G278+MAX('Settings'!$B$2,2)+1)</f>
        <v/>
      </c>
      <c r="P278" s="8">
        <f>IF(F278="","",ROUND(F278*IF(N(E278)&gt;4,'Settings'!$B$4,'Settings'!$B$3),2))</f>
        <v/>
      </c>
      <c r="Q278" s="9" t="n"/>
      <c r="R278" s="9" t="n"/>
      <c r="S278">
        <f>IF(N278="","",IF(N278&lt;=0,"PAID",IF(N(J278)&gt;0,"PARTIAL",IF(AND(G278&lt;&gt;"",TODAY()&lt;=G278),"NOT DUE YET","UNPAID"))))</f>
        <v/>
      </c>
      <c r="T278">
        <f>IF(N278="","",IF(IF(AND(N(N278)&gt;0,G278&lt;&gt;"",TODAY()&gt;G278),"PAST DUE; ","")&amp;IF(AND(N(I278)&gt;0,P278&lt;&gt;"",N(I278)&gt;N(P278)),"FEE OVER LIMIT; ","")&amp;IF(AND(N(I278)&gt;0,K278&lt;&gt;"",O278&lt;&gt;"",N(J278)&gt;=N(F278),K278&lt;O278),"FEE TOO EARLY; ","")&amp;IF(AND(N(I278)&gt;0,UPPER(H278)&lt;&gt;"Y"),"FEE NOT IN LEASE; ","")&amp;IF(AND(L278="Cash",UPPER(M278)&lt;&gt;"Y"),"CASH NO RECEIPT; ","")&amp;IF(AND(R278&lt;&gt;"",N(N278)&gt;0,TODAY()&gt;R278),"PROMISE MISSED; ","")&amp;IF(AND(N(N278)&gt;0,O278&lt;&gt;"",TODAY()&gt;=O278,Q278=""),"NO REMINDER; ","")="","",LEFT(IF(AND(N(N278)&gt;0,G278&lt;&gt;"",TODAY()&gt;G278),"PAST DUE; ","")&amp;IF(AND(N(I278)&gt;0,P278&lt;&gt;"",N(I278)&gt;N(P278)),"FEE OVER LIMIT; ","")&amp;IF(AND(N(I278)&gt;0,K278&lt;&gt;"",O278&lt;&gt;"",N(J278)&gt;=N(F278),K278&lt;O278),"FEE TOO EARLY; ","")&amp;IF(AND(N(I278)&gt;0,UPPER(H278)&lt;&gt;"Y"),"FEE NOT IN LEASE; ","")&amp;IF(AND(L278="Cash",UPPER(M278)&lt;&gt;"Y"),"CASH NO RECEIPT; ","")&amp;IF(AND(R278&lt;&gt;"",N(N278)&gt;0,TODAY()&gt;R278),"PROMISE MISSED; ","")&amp;IF(AND(N(N278)&gt;0,O278&lt;&gt;"",TODAY()&gt;=O278,Q278=""),"NO REMINDER; ",""),LEN(IF(AND(N(N278)&gt;0,G278&lt;&gt;"",TODAY()&gt;G278),"PAST DUE; ","")&amp;IF(AND(N(I278)&gt;0,P278&lt;&gt;"",N(I278)&gt;N(P278)),"FEE OVER LIMIT; ","")&amp;IF(AND(N(I278)&gt;0,K278&lt;&gt;"",O278&lt;&gt;"",N(J278)&gt;=N(F278),K278&lt;O278),"FEE TOO EARLY; ","")&amp;IF(AND(N(I278)&gt;0,UPPER(H278)&lt;&gt;"Y"),"FEE NOT IN LEASE; ","")&amp;IF(AND(L278="Cash",UPPER(M278)&lt;&gt;"Y"),"CASH NO RECEIPT; ","")&amp;IF(AND(R278&lt;&gt;"",N(N278)&gt;0,TODAY()&gt;R278),"PROMISE MISSED; ","")&amp;IF(AND(N(N278)&gt;0,O278&lt;&gt;"",TODAY()&gt;=O278,Q278=""),"NO REMINDER; ",""))-2)))</f>
        <v/>
      </c>
    </row>
    <row r="279">
      <c r="A279" s="7" t="n"/>
      <c r="F279" s="8" t="n"/>
      <c r="G279" s="9" t="n"/>
      <c r="I279" s="8" t="n"/>
      <c r="J279" s="8" t="n"/>
      <c r="K279" s="9" t="n"/>
      <c r="N279" s="8">
        <f>IF(OR(C279="",F279=""),"",N(F279)+N(I279)-N(J279))</f>
        <v/>
      </c>
      <c r="O279" s="9">
        <f>IF(G279="","",G279+MAX('Settings'!$B$2,2)+1)</f>
        <v/>
      </c>
      <c r="P279" s="8">
        <f>IF(F279="","",ROUND(F279*IF(N(E279)&gt;4,'Settings'!$B$4,'Settings'!$B$3),2))</f>
        <v/>
      </c>
      <c r="Q279" s="9" t="n"/>
      <c r="R279" s="9" t="n"/>
      <c r="S279">
        <f>IF(N279="","",IF(N279&lt;=0,"PAID",IF(N(J279)&gt;0,"PARTIAL",IF(AND(G279&lt;&gt;"",TODAY()&lt;=G279),"NOT DUE YET","UNPAID"))))</f>
        <v/>
      </c>
      <c r="T279">
        <f>IF(N279="","",IF(IF(AND(N(N279)&gt;0,G279&lt;&gt;"",TODAY()&gt;G279),"PAST DUE; ","")&amp;IF(AND(N(I279)&gt;0,P279&lt;&gt;"",N(I279)&gt;N(P279)),"FEE OVER LIMIT; ","")&amp;IF(AND(N(I279)&gt;0,K279&lt;&gt;"",O279&lt;&gt;"",N(J279)&gt;=N(F279),K279&lt;O279),"FEE TOO EARLY; ","")&amp;IF(AND(N(I279)&gt;0,UPPER(H279)&lt;&gt;"Y"),"FEE NOT IN LEASE; ","")&amp;IF(AND(L279="Cash",UPPER(M279)&lt;&gt;"Y"),"CASH NO RECEIPT; ","")&amp;IF(AND(R279&lt;&gt;"",N(N279)&gt;0,TODAY()&gt;R279),"PROMISE MISSED; ","")&amp;IF(AND(N(N279)&gt;0,O279&lt;&gt;"",TODAY()&gt;=O279,Q279=""),"NO REMINDER; ","")="","",LEFT(IF(AND(N(N279)&gt;0,G279&lt;&gt;"",TODAY()&gt;G279),"PAST DUE; ","")&amp;IF(AND(N(I279)&gt;0,P279&lt;&gt;"",N(I279)&gt;N(P279)),"FEE OVER LIMIT; ","")&amp;IF(AND(N(I279)&gt;0,K279&lt;&gt;"",O279&lt;&gt;"",N(J279)&gt;=N(F279),K279&lt;O279),"FEE TOO EARLY; ","")&amp;IF(AND(N(I279)&gt;0,UPPER(H279)&lt;&gt;"Y"),"FEE NOT IN LEASE; ","")&amp;IF(AND(L279="Cash",UPPER(M279)&lt;&gt;"Y"),"CASH NO RECEIPT; ","")&amp;IF(AND(R279&lt;&gt;"",N(N279)&gt;0,TODAY()&gt;R279),"PROMISE MISSED; ","")&amp;IF(AND(N(N279)&gt;0,O279&lt;&gt;"",TODAY()&gt;=O279,Q279=""),"NO REMINDER; ",""),LEN(IF(AND(N(N279)&gt;0,G279&lt;&gt;"",TODAY()&gt;G279),"PAST DUE; ","")&amp;IF(AND(N(I279)&gt;0,P279&lt;&gt;"",N(I279)&gt;N(P279)),"FEE OVER LIMIT; ","")&amp;IF(AND(N(I279)&gt;0,K279&lt;&gt;"",O279&lt;&gt;"",N(J279)&gt;=N(F279),K279&lt;O279),"FEE TOO EARLY; ","")&amp;IF(AND(N(I279)&gt;0,UPPER(H279)&lt;&gt;"Y"),"FEE NOT IN LEASE; ","")&amp;IF(AND(L279="Cash",UPPER(M279)&lt;&gt;"Y"),"CASH NO RECEIPT; ","")&amp;IF(AND(R279&lt;&gt;"",N(N279)&gt;0,TODAY()&gt;R279),"PROMISE MISSED; ","")&amp;IF(AND(N(N279)&gt;0,O279&lt;&gt;"",TODAY()&gt;=O279,Q279=""),"NO REMINDER; ",""))-2)))</f>
        <v/>
      </c>
    </row>
    <row r="280">
      <c r="A280" s="7" t="n"/>
      <c r="F280" s="8" t="n"/>
      <c r="G280" s="9" t="n"/>
      <c r="I280" s="8" t="n"/>
      <c r="J280" s="8" t="n"/>
      <c r="K280" s="9" t="n"/>
      <c r="N280" s="8">
        <f>IF(OR(C280="",F280=""),"",N(F280)+N(I280)-N(J280))</f>
        <v/>
      </c>
      <c r="O280" s="9">
        <f>IF(G280="","",G280+MAX('Settings'!$B$2,2)+1)</f>
        <v/>
      </c>
      <c r="P280" s="8">
        <f>IF(F280="","",ROUND(F280*IF(N(E280)&gt;4,'Settings'!$B$4,'Settings'!$B$3),2))</f>
        <v/>
      </c>
      <c r="Q280" s="9" t="n"/>
      <c r="R280" s="9" t="n"/>
      <c r="S280">
        <f>IF(N280="","",IF(N280&lt;=0,"PAID",IF(N(J280)&gt;0,"PARTIAL",IF(AND(G280&lt;&gt;"",TODAY()&lt;=G280),"NOT DUE YET","UNPAID"))))</f>
        <v/>
      </c>
      <c r="T280">
        <f>IF(N280="","",IF(IF(AND(N(N280)&gt;0,G280&lt;&gt;"",TODAY()&gt;G280),"PAST DUE; ","")&amp;IF(AND(N(I280)&gt;0,P280&lt;&gt;"",N(I280)&gt;N(P280)),"FEE OVER LIMIT; ","")&amp;IF(AND(N(I280)&gt;0,K280&lt;&gt;"",O280&lt;&gt;"",N(J280)&gt;=N(F280),K280&lt;O280),"FEE TOO EARLY; ","")&amp;IF(AND(N(I280)&gt;0,UPPER(H280)&lt;&gt;"Y"),"FEE NOT IN LEASE; ","")&amp;IF(AND(L280="Cash",UPPER(M280)&lt;&gt;"Y"),"CASH NO RECEIPT; ","")&amp;IF(AND(R280&lt;&gt;"",N(N280)&gt;0,TODAY()&gt;R280),"PROMISE MISSED; ","")&amp;IF(AND(N(N280)&gt;0,O280&lt;&gt;"",TODAY()&gt;=O280,Q280=""),"NO REMINDER; ","")="","",LEFT(IF(AND(N(N280)&gt;0,G280&lt;&gt;"",TODAY()&gt;G280),"PAST DUE; ","")&amp;IF(AND(N(I280)&gt;0,P280&lt;&gt;"",N(I280)&gt;N(P280)),"FEE OVER LIMIT; ","")&amp;IF(AND(N(I280)&gt;0,K280&lt;&gt;"",O280&lt;&gt;"",N(J280)&gt;=N(F280),K280&lt;O280),"FEE TOO EARLY; ","")&amp;IF(AND(N(I280)&gt;0,UPPER(H280)&lt;&gt;"Y"),"FEE NOT IN LEASE; ","")&amp;IF(AND(L280="Cash",UPPER(M280)&lt;&gt;"Y"),"CASH NO RECEIPT; ","")&amp;IF(AND(R280&lt;&gt;"",N(N280)&gt;0,TODAY()&gt;R280),"PROMISE MISSED; ","")&amp;IF(AND(N(N280)&gt;0,O280&lt;&gt;"",TODAY()&gt;=O280,Q280=""),"NO REMINDER; ",""),LEN(IF(AND(N(N280)&gt;0,G280&lt;&gt;"",TODAY()&gt;G280),"PAST DUE; ","")&amp;IF(AND(N(I280)&gt;0,P280&lt;&gt;"",N(I280)&gt;N(P280)),"FEE OVER LIMIT; ","")&amp;IF(AND(N(I280)&gt;0,K280&lt;&gt;"",O280&lt;&gt;"",N(J280)&gt;=N(F280),K280&lt;O280),"FEE TOO EARLY; ","")&amp;IF(AND(N(I280)&gt;0,UPPER(H280)&lt;&gt;"Y"),"FEE NOT IN LEASE; ","")&amp;IF(AND(L280="Cash",UPPER(M280)&lt;&gt;"Y"),"CASH NO RECEIPT; ","")&amp;IF(AND(R280&lt;&gt;"",N(N280)&gt;0,TODAY()&gt;R280),"PROMISE MISSED; ","")&amp;IF(AND(N(N280)&gt;0,O280&lt;&gt;"",TODAY()&gt;=O280,Q280=""),"NO REMINDER; ",""))-2)))</f>
        <v/>
      </c>
    </row>
    <row r="281">
      <c r="A281" s="7" t="n"/>
      <c r="F281" s="8" t="n"/>
      <c r="G281" s="9" t="n"/>
      <c r="I281" s="8" t="n"/>
      <c r="J281" s="8" t="n"/>
      <c r="K281" s="9" t="n"/>
      <c r="N281" s="8">
        <f>IF(OR(C281="",F281=""),"",N(F281)+N(I281)-N(J281))</f>
        <v/>
      </c>
      <c r="O281" s="9">
        <f>IF(G281="","",G281+MAX('Settings'!$B$2,2)+1)</f>
        <v/>
      </c>
      <c r="P281" s="8">
        <f>IF(F281="","",ROUND(F281*IF(N(E281)&gt;4,'Settings'!$B$4,'Settings'!$B$3),2))</f>
        <v/>
      </c>
      <c r="Q281" s="9" t="n"/>
      <c r="R281" s="9" t="n"/>
      <c r="S281">
        <f>IF(N281="","",IF(N281&lt;=0,"PAID",IF(N(J281)&gt;0,"PARTIAL",IF(AND(G281&lt;&gt;"",TODAY()&lt;=G281),"NOT DUE YET","UNPAID"))))</f>
        <v/>
      </c>
      <c r="T281">
        <f>IF(N281="","",IF(IF(AND(N(N281)&gt;0,G281&lt;&gt;"",TODAY()&gt;G281),"PAST DUE; ","")&amp;IF(AND(N(I281)&gt;0,P281&lt;&gt;"",N(I281)&gt;N(P281)),"FEE OVER LIMIT; ","")&amp;IF(AND(N(I281)&gt;0,K281&lt;&gt;"",O281&lt;&gt;"",N(J281)&gt;=N(F281),K281&lt;O281),"FEE TOO EARLY; ","")&amp;IF(AND(N(I281)&gt;0,UPPER(H281)&lt;&gt;"Y"),"FEE NOT IN LEASE; ","")&amp;IF(AND(L281="Cash",UPPER(M281)&lt;&gt;"Y"),"CASH NO RECEIPT; ","")&amp;IF(AND(R281&lt;&gt;"",N(N281)&gt;0,TODAY()&gt;R281),"PROMISE MISSED; ","")&amp;IF(AND(N(N281)&gt;0,O281&lt;&gt;"",TODAY()&gt;=O281,Q281=""),"NO REMINDER; ","")="","",LEFT(IF(AND(N(N281)&gt;0,G281&lt;&gt;"",TODAY()&gt;G281),"PAST DUE; ","")&amp;IF(AND(N(I281)&gt;0,P281&lt;&gt;"",N(I281)&gt;N(P281)),"FEE OVER LIMIT; ","")&amp;IF(AND(N(I281)&gt;0,K281&lt;&gt;"",O281&lt;&gt;"",N(J281)&gt;=N(F281),K281&lt;O281),"FEE TOO EARLY; ","")&amp;IF(AND(N(I281)&gt;0,UPPER(H281)&lt;&gt;"Y"),"FEE NOT IN LEASE; ","")&amp;IF(AND(L281="Cash",UPPER(M281)&lt;&gt;"Y"),"CASH NO RECEIPT; ","")&amp;IF(AND(R281&lt;&gt;"",N(N281)&gt;0,TODAY()&gt;R281),"PROMISE MISSED; ","")&amp;IF(AND(N(N281)&gt;0,O281&lt;&gt;"",TODAY()&gt;=O281,Q281=""),"NO REMINDER; ",""),LEN(IF(AND(N(N281)&gt;0,G281&lt;&gt;"",TODAY()&gt;G281),"PAST DUE; ","")&amp;IF(AND(N(I281)&gt;0,P281&lt;&gt;"",N(I281)&gt;N(P281)),"FEE OVER LIMIT; ","")&amp;IF(AND(N(I281)&gt;0,K281&lt;&gt;"",O281&lt;&gt;"",N(J281)&gt;=N(F281),K281&lt;O281),"FEE TOO EARLY; ","")&amp;IF(AND(N(I281)&gt;0,UPPER(H281)&lt;&gt;"Y"),"FEE NOT IN LEASE; ","")&amp;IF(AND(L281="Cash",UPPER(M281)&lt;&gt;"Y"),"CASH NO RECEIPT; ","")&amp;IF(AND(R281&lt;&gt;"",N(N281)&gt;0,TODAY()&gt;R281),"PROMISE MISSED; ","")&amp;IF(AND(N(N281)&gt;0,O281&lt;&gt;"",TODAY()&gt;=O281,Q281=""),"NO REMINDER; ",""))-2)))</f>
        <v/>
      </c>
    </row>
    <row r="282">
      <c r="A282" s="7" t="n"/>
      <c r="F282" s="8" t="n"/>
      <c r="G282" s="9" t="n"/>
      <c r="I282" s="8" t="n"/>
      <c r="J282" s="8" t="n"/>
      <c r="K282" s="9" t="n"/>
      <c r="N282" s="8">
        <f>IF(OR(C282="",F282=""),"",N(F282)+N(I282)-N(J282))</f>
        <v/>
      </c>
      <c r="O282" s="9">
        <f>IF(G282="","",G282+MAX('Settings'!$B$2,2)+1)</f>
        <v/>
      </c>
      <c r="P282" s="8">
        <f>IF(F282="","",ROUND(F282*IF(N(E282)&gt;4,'Settings'!$B$4,'Settings'!$B$3),2))</f>
        <v/>
      </c>
      <c r="Q282" s="9" t="n"/>
      <c r="R282" s="9" t="n"/>
      <c r="S282">
        <f>IF(N282="","",IF(N282&lt;=0,"PAID",IF(N(J282)&gt;0,"PARTIAL",IF(AND(G282&lt;&gt;"",TODAY()&lt;=G282),"NOT DUE YET","UNPAID"))))</f>
        <v/>
      </c>
      <c r="T282">
        <f>IF(N282="","",IF(IF(AND(N(N282)&gt;0,G282&lt;&gt;"",TODAY()&gt;G282),"PAST DUE; ","")&amp;IF(AND(N(I282)&gt;0,P282&lt;&gt;"",N(I282)&gt;N(P282)),"FEE OVER LIMIT; ","")&amp;IF(AND(N(I282)&gt;0,K282&lt;&gt;"",O282&lt;&gt;"",N(J282)&gt;=N(F282),K282&lt;O282),"FEE TOO EARLY; ","")&amp;IF(AND(N(I282)&gt;0,UPPER(H282)&lt;&gt;"Y"),"FEE NOT IN LEASE; ","")&amp;IF(AND(L282="Cash",UPPER(M282)&lt;&gt;"Y"),"CASH NO RECEIPT; ","")&amp;IF(AND(R282&lt;&gt;"",N(N282)&gt;0,TODAY()&gt;R282),"PROMISE MISSED; ","")&amp;IF(AND(N(N282)&gt;0,O282&lt;&gt;"",TODAY()&gt;=O282,Q282=""),"NO REMINDER; ","")="","",LEFT(IF(AND(N(N282)&gt;0,G282&lt;&gt;"",TODAY()&gt;G282),"PAST DUE; ","")&amp;IF(AND(N(I282)&gt;0,P282&lt;&gt;"",N(I282)&gt;N(P282)),"FEE OVER LIMIT; ","")&amp;IF(AND(N(I282)&gt;0,K282&lt;&gt;"",O282&lt;&gt;"",N(J282)&gt;=N(F282),K282&lt;O282),"FEE TOO EARLY; ","")&amp;IF(AND(N(I282)&gt;0,UPPER(H282)&lt;&gt;"Y"),"FEE NOT IN LEASE; ","")&amp;IF(AND(L282="Cash",UPPER(M282)&lt;&gt;"Y"),"CASH NO RECEIPT; ","")&amp;IF(AND(R282&lt;&gt;"",N(N282)&gt;0,TODAY()&gt;R282),"PROMISE MISSED; ","")&amp;IF(AND(N(N282)&gt;0,O282&lt;&gt;"",TODAY()&gt;=O282,Q282=""),"NO REMINDER; ",""),LEN(IF(AND(N(N282)&gt;0,G282&lt;&gt;"",TODAY()&gt;G282),"PAST DUE; ","")&amp;IF(AND(N(I282)&gt;0,P282&lt;&gt;"",N(I282)&gt;N(P282)),"FEE OVER LIMIT; ","")&amp;IF(AND(N(I282)&gt;0,K282&lt;&gt;"",O282&lt;&gt;"",N(J282)&gt;=N(F282),K282&lt;O282),"FEE TOO EARLY; ","")&amp;IF(AND(N(I282)&gt;0,UPPER(H282)&lt;&gt;"Y"),"FEE NOT IN LEASE; ","")&amp;IF(AND(L282="Cash",UPPER(M282)&lt;&gt;"Y"),"CASH NO RECEIPT; ","")&amp;IF(AND(R282&lt;&gt;"",N(N282)&gt;0,TODAY()&gt;R282),"PROMISE MISSED; ","")&amp;IF(AND(N(N282)&gt;0,O282&lt;&gt;"",TODAY()&gt;=O282,Q282=""),"NO REMINDER; ",""))-2)))</f>
        <v/>
      </c>
    </row>
    <row r="283">
      <c r="A283" s="7" t="n"/>
      <c r="F283" s="8" t="n"/>
      <c r="G283" s="9" t="n"/>
      <c r="I283" s="8" t="n"/>
      <c r="J283" s="8" t="n"/>
      <c r="K283" s="9" t="n"/>
      <c r="N283" s="8">
        <f>IF(OR(C283="",F283=""),"",N(F283)+N(I283)-N(J283))</f>
        <v/>
      </c>
      <c r="O283" s="9">
        <f>IF(G283="","",G283+MAX('Settings'!$B$2,2)+1)</f>
        <v/>
      </c>
      <c r="P283" s="8">
        <f>IF(F283="","",ROUND(F283*IF(N(E283)&gt;4,'Settings'!$B$4,'Settings'!$B$3),2))</f>
        <v/>
      </c>
      <c r="Q283" s="9" t="n"/>
      <c r="R283" s="9" t="n"/>
      <c r="S283">
        <f>IF(N283="","",IF(N283&lt;=0,"PAID",IF(N(J283)&gt;0,"PARTIAL",IF(AND(G283&lt;&gt;"",TODAY()&lt;=G283),"NOT DUE YET","UNPAID"))))</f>
        <v/>
      </c>
      <c r="T283">
        <f>IF(N283="","",IF(IF(AND(N(N283)&gt;0,G283&lt;&gt;"",TODAY()&gt;G283),"PAST DUE; ","")&amp;IF(AND(N(I283)&gt;0,P283&lt;&gt;"",N(I283)&gt;N(P283)),"FEE OVER LIMIT; ","")&amp;IF(AND(N(I283)&gt;0,K283&lt;&gt;"",O283&lt;&gt;"",N(J283)&gt;=N(F283),K283&lt;O283),"FEE TOO EARLY; ","")&amp;IF(AND(N(I283)&gt;0,UPPER(H283)&lt;&gt;"Y"),"FEE NOT IN LEASE; ","")&amp;IF(AND(L283="Cash",UPPER(M283)&lt;&gt;"Y"),"CASH NO RECEIPT; ","")&amp;IF(AND(R283&lt;&gt;"",N(N283)&gt;0,TODAY()&gt;R283),"PROMISE MISSED; ","")&amp;IF(AND(N(N283)&gt;0,O283&lt;&gt;"",TODAY()&gt;=O283,Q283=""),"NO REMINDER; ","")="","",LEFT(IF(AND(N(N283)&gt;0,G283&lt;&gt;"",TODAY()&gt;G283),"PAST DUE; ","")&amp;IF(AND(N(I283)&gt;0,P283&lt;&gt;"",N(I283)&gt;N(P283)),"FEE OVER LIMIT; ","")&amp;IF(AND(N(I283)&gt;0,K283&lt;&gt;"",O283&lt;&gt;"",N(J283)&gt;=N(F283),K283&lt;O283),"FEE TOO EARLY; ","")&amp;IF(AND(N(I283)&gt;0,UPPER(H283)&lt;&gt;"Y"),"FEE NOT IN LEASE; ","")&amp;IF(AND(L283="Cash",UPPER(M283)&lt;&gt;"Y"),"CASH NO RECEIPT; ","")&amp;IF(AND(R283&lt;&gt;"",N(N283)&gt;0,TODAY()&gt;R283),"PROMISE MISSED; ","")&amp;IF(AND(N(N283)&gt;0,O283&lt;&gt;"",TODAY()&gt;=O283,Q283=""),"NO REMINDER; ",""),LEN(IF(AND(N(N283)&gt;0,G283&lt;&gt;"",TODAY()&gt;G283),"PAST DUE; ","")&amp;IF(AND(N(I283)&gt;0,P283&lt;&gt;"",N(I283)&gt;N(P283)),"FEE OVER LIMIT; ","")&amp;IF(AND(N(I283)&gt;0,K283&lt;&gt;"",O283&lt;&gt;"",N(J283)&gt;=N(F283),K283&lt;O283),"FEE TOO EARLY; ","")&amp;IF(AND(N(I283)&gt;0,UPPER(H283)&lt;&gt;"Y"),"FEE NOT IN LEASE; ","")&amp;IF(AND(L283="Cash",UPPER(M283)&lt;&gt;"Y"),"CASH NO RECEIPT; ","")&amp;IF(AND(R283&lt;&gt;"",N(N283)&gt;0,TODAY()&gt;R283),"PROMISE MISSED; ","")&amp;IF(AND(N(N283)&gt;0,O283&lt;&gt;"",TODAY()&gt;=O283,Q283=""),"NO REMINDER; ",""))-2)))</f>
        <v/>
      </c>
    </row>
    <row r="284">
      <c r="A284" s="7" t="n"/>
      <c r="F284" s="8" t="n"/>
      <c r="G284" s="9" t="n"/>
      <c r="I284" s="8" t="n"/>
      <c r="J284" s="8" t="n"/>
      <c r="K284" s="9" t="n"/>
      <c r="N284" s="8">
        <f>IF(OR(C284="",F284=""),"",N(F284)+N(I284)-N(J284))</f>
        <v/>
      </c>
      <c r="O284" s="9">
        <f>IF(G284="","",G284+MAX('Settings'!$B$2,2)+1)</f>
        <v/>
      </c>
      <c r="P284" s="8">
        <f>IF(F284="","",ROUND(F284*IF(N(E284)&gt;4,'Settings'!$B$4,'Settings'!$B$3),2))</f>
        <v/>
      </c>
      <c r="Q284" s="9" t="n"/>
      <c r="R284" s="9" t="n"/>
      <c r="S284">
        <f>IF(N284="","",IF(N284&lt;=0,"PAID",IF(N(J284)&gt;0,"PARTIAL",IF(AND(G284&lt;&gt;"",TODAY()&lt;=G284),"NOT DUE YET","UNPAID"))))</f>
        <v/>
      </c>
      <c r="T284">
        <f>IF(N284="","",IF(IF(AND(N(N284)&gt;0,G284&lt;&gt;"",TODAY()&gt;G284),"PAST DUE; ","")&amp;IF(AND(N(I284)&gt;0,P284&lt;&gt;"",N(I284)&gt;N(P284)),"FEE OVER LIMIT; ","")&amp;IF(AND(N(I284)&gt;0,K284&lt;&gt;"",O284&lt;&gt;"",N(J284)&gt;=N(F284),K284&lt;O284),"FEE TOO EARLY; ","")&amp;IF(AND(N(I284)&gt;0,UPPER(H284)&lt;&gt;"Y"),"FEE NOT IN LEASE; ","")&amp;IF(AND(L284="Cash",UPPER(M284)&lt;&gt;"Y"),"CASH NO RECEIPT; ","")&amp;IF(AND(R284&lt;&gt;"",N(N284)&gt;0,TODAY()&gt;R284),"PROMISE MISSED; ","")&amp;IF(AND(N(N284)&gt;0,O284&lt;&gt;"",TODAY()&gt;=O284,Q284=""),"NO REMINDER; ","")="","",LEFT(IF(AND(N(N284)&gt;0,G284&lt;&gt;"",TODAY()&gt;G284),"PAST DUE; ","")&amp;IF(AND(N(I284)&gt;0,P284&lt;&gt;"",N(I284)&gt;N(P284)),"FEE OVER LIMIT; ","")&amp;IF(AND(N(I284)&gt;0,K284&lt;&gt;"",O284&lt;&gt;"",N(J284)&gt;=N(F284),K284&lt;O284),"FEE TOO EARLY; ","")&amp;IF(AND(N(I284)&gt;0,UPPER(H284)&lt;&gt;"Y"),"FEE NOT IN LEASE; ","")&amp;IF(AND(L284="Cash",UPPER(M284)&lt;&gt;"Y"),"CASH NO RECEIPT; ","")&amp;IF(AND(R284&lt;&gt;"",N(N284)&gt;0,TODAY()&gt;R284),"PROMISE MISSED; ","")&amp;IF(AND(N(N284)&gt;0,O284&lt;&gt;"",TODAY()&gt;=O284,Q284=""),"NO REMINDER; ",""),LEN(IF(AND(N(N284)&gt;0,G284&lt;&gt;"",TODAY()&gt;G284),"PAST DUE; ","")&amp;IF(AND(N(I284)&gt;0,P284&lt;&gt;"",N(I284)&gt;N(P284)),"FEE OVER LIMIT; ","")&amp;IF(AND(N(I284)&gt;0,K284&lt;&gt;"",O284&lt;&gt;"",N(J284)&gt;=N(F284),K284&lt;O284),"FEE TOO EARLY; ","")&amp;IF(AND(N(I284)&gt;0,UPPER(H284)&lt;&gt;"Y"),"FEE NOT IN LEASE; ","")&amp;IF(AND(L284="Cash",UPPER(M284)&lt;&gt;"Y"),"CASH NO RECEIPT; ","")&amp;IF(AND(R284&lt;&gt;"",N(N284)&gt;0,TODAY()&gt;R284),"PROMISE MISSED; ","")&amp;IF(AND(N(N284)&gt;0,O284&lt;&gt;"",TODAY()&gt;=O284,Q284=""),"NO REMINDER; ",""))-2)))</f>
        <v/>
      </c>
    </row>
    <row r="285">
      <c r="A285" s="7" t="n"/>
      <c r="F285" s="8" t="n"/>
      <c r="G285" s="9" t="n"/>
      <c r="I285" s="8" t="n"/>
      <c r="J285" s="8" t="n"/>
      <c r="K285" s="9" t="n"/>
      <c r="N285" s="8">
        <f>IF(OR(C285="",F285=""),"",N(F285)+N(I285)-N(J285))</f>
        <v/>
      </c>
      <c r="O285" s="9">
        <f>IF(G285="","",G285+MAX('Settings'!$B$2,2)+1)</f>
        <v/>
      </c>
      <c r="P285" s="8">
        <f>IF(F285="","",ROUND(F285*IF(N(E285)&gt;4,'Settings'!$B$4,'Settings'!$B$3),2))</f>
        <v/>
      </c>
      <c r="Q285" s="9" t="n"/>
      <c r="R285" s="9" t="n"/>
      <c r="S285">
        <f>IF(N285="","",IF(N285&lt;=0,"PAID",IF(N(J285)&gt;0,"PARTIAL",IF(AND(G285&lt;&gt;"",TODAY()&lt;=G285),"NOT DUE YET","UNPAID"))))</f>
        <v/>
      </c>
      <c r="T285">
        <f>IF(N285="","",IF(IF(AND(N(N285)&gt;0,G285&lt;&gt;"",TODAY()&gt;G285),"PAST DUE; ","")&amp;IF(AND(N(I285)&gt;0,P285&lt;&gt;"",N(I285)&gt;N(P285)),"FEE OVER LIMIT; ","")&amp;IF(AND(N(I285)&gt;0,K285&lt;&gt;"",O285&lt;&gt;"",N(J285)&gt;=N(F285),K285&lt;O285),"FEE TOO EARLY; ","")&amp;IF(AND(N(I285)&gt;0,UPPER(H285)&lt;&gt;"Y"),"FEE NOT IN LEASE; ","")&amp;IF(AND(L285="Cash",UPPER(M285)&lt;&gt;"Y"),"CASH NO RECEIPT; ","")&amp;IF(AND(R285&lt;&gt;"",N(N285)&gt;0,TODAY()&gt;R285),"PROMISE MISSED; ","")&amp;IF(AND(N(N285)&gt;0,O285&lt;&gt;"",TODAY()&gt;=O285,Q285=""),"NO REMINDER; ","")="","",LEFT(IF(AND(N(N285)&gt;0,G285&lt;&gt;"",TODAY()&gt;G285),"PAST DUE; ","")&amp;IF(AND(N(I285)&gt;0,P285&lt;&gt;"",N(I285)&gt;N(P285)),"FEE OVER LIMIT; ","")&amp;IF(AND(N(I285)&gt;0,K285&lt;&gt;"",O285&lt;&gt;"",N(J285)&gt;=N(F285),K285&lt;O285),"FEE TOO EARLY; ","")&amp;IF(AND(N(I285)&gt;0,UPPER(H285)&lt;&gt;"Y"),"FEE NOT IN LEASE; ","")&amp;IF(AND(L285="Cash",UPPER(M285)&lt;&gt;"Y"),"CASH NO RECEIPT; ","")&amp;IF(AND(R285&lt;&gt;"",N(N285)&gt;0,TODAY()&gt;R285),"PROMISE MISSED; ","")&amp;IF(AND(N(N285)&gt;0,O285&lt;&gt;"",TODAY()&gt;=O285,Q285=""),"NO REMINDER; ",""),LEN(IF(AND(N(N285)&gt;0,G285&lt;&gt;"",TODAY()&gt;G285),"PAST DUE; ","")&amp;IF(AND(N(I285)&gt;0,P285&lt;&gt;"",N(I285)&gt;N(P285)),"FEE OVER LIMIT; ","")&amp;IF(AND(N(I285)&gt;0,K285&lt;&gt;"",O285&lt;&gt;"",N(J285)&gt;=N(F285),K285&lt;O285),"FEE TOO EARLY; ","")&amp;IF(AND(N(I285)&gt;0,UPPER(H285)&lt;&gt;"Y"),"FEE NOT IN LEASE; ","")&amp;IF(AND(L285="Cash",UPPER(M285)&lt;&gt;"Y"),"CASH NO RECEIPT; ","")&amp;IF(AND(R285&lt;&gt;"",N(N285)&gt;0,TODAY()&gt;R285),"PROMISE MISSED; ","")&amp;IF(AND(N(N285)&gt;0,O285&lt;&gt;"",TODAY()&gt;=O285,Q285=""),"NO REMINDER; ",""))-2)))</f>
        <v/>
      </c>
    </row>
    <row r="286">
      <c r="A286" s="7" t="n"/>
      <c r="F286" s="8" t="n"/>
      <c r="G286" s="9" t="n"/>
      <c r="I286" s="8" t="n"/>
      <c r="J286" s="8" t="n"/>
      <c r="K286" s="9" t="n"/>
      <c r="N286" s="8">
        <f>IF(OR(C286="",F286=""),"",N(F286)+N(I286)-N(J286))</f>
        <v/>
      </c>
      <c r="O286" s="9">
        <f>IF(G286="","",G286+MAX('Settings'!$B$2,2)+1)</f>
        <v/>
      </c>
      <c r="P286" s="8">
        <f>IF(F286="","",ROUND(F286*IF(N(E286)&gt;4,'Settings'!$B$4,'Settings'!$B$3),2))</f>
        <v/>
      </c>
      <c r="Q286" s="9" t="n"/>
      <c r="R286" s="9" t="n"/>
      <c r="S286">
        <f>IF(N286="","",IF(N286&lt;=0,"PAID",IF(N(J286)&gt;0,"PARTIAL",IF(AND(G286&lt;&gt;"",TODAY()&lt;=G286),"NOT DUE YET","UNPAID"))))</f>
        <v/>
      </c>
      <c r="T286">
        <f>IF(N286="","",IF(IF(AND(N(N286)&gt;0,G286&lt;&gt;"",TODAY()&gt;G286),"PAST DUE; ","")&amp;IF(AND(N(I286)&gt;0,P286&lt;&gt;"",N(I286)&gt;N(P286)),"FEE OVER LIMIT; ","")&amp;IF(AND(N(I286)&gt;0,K286&lt;&gt;"",O286&lt;&gt;"",N(J286)&gt;=N(F286),K286&lt;O286),"FEE TOO EARLY; ","")&amp;IF(AND(N(I286)&gt;0,UPPER(H286)&lt;&gt;"Y"),"FEE NOT IN LEASE; ","")&amp;IF(AND(L286="Cash",UPPER(M286)&lt;&gt;"Y"),"CASH NO RECEIPT; ","")&amp;IF(AND(R286&lt;&gt;"",N(N286)&gt;0,TODAY()&gt;R286),"PROMISE MISSED; ","")&amp;IF(AND(N(N286)&gt;0,O286&lt;&gt;"",TODAY()&gt;=O286,Q286=""),"NO REMINDER; ","")="","",LEFT(IF(AND(N(N286)&gt;0,G286&lt;&gt;"",TODAY()&gt;G286),"PAST DUE; ","")&amp;IF(AND(N(I286)&gt;0,P286&lt;&gt;"",N(I286)&gt;N(P286)),"FEE OVER LIMIT; ","")&amp;IF(AND(N(I286)&gt;0,K286&lt;&gt;"",O286&lt;&gt;"",N(J286)&gt;=N(F286),K286&lt;O286),"FEE TOO EARLY; ","")&amp;IF(AND(N(I286)&gt;0,UPPER(H286)&lt;&gt;"Y"),"FEE NOT IN LEASE; ","")&amp;IF(AND(L286="Cash",UPPER(M286)&lt;&gt;"Y"),"CASH NO RECEIPT; ","")&amp;IF(AND(R286&lt;&gt;"",N(N286)&gt;0,TODAY()&gt;R286),"PROMISE MISSED; ","")&amp;IF(AND(N(N286)&gt;0,O286&lt;&gt;"",TODAY()&gt;=O286,Q286=""),"NO REMINDER; ",""),LEN(IF(AND(N(N286)&gt;0,G286&lt;&gt;"",TODAY()&gt;G286),"PAST DUE; ","")&amp;IF(AND(N(I286)&gt;0,P286&lt;&gt;"",N(I286)&gt;N(P286)),"FEE OVER LIMIT; ","")&amp;IF(AND(N(I286)&gt;0,K286&lt;&gt;"",O286&lt;&gt;"",N(J286)&gt;=N(F286),K286&lt;O286),"FEE TOO EARLY; ","")&amp;IF(AND(N(I286)&gt;0,UPPER(H286)&lt;&gt;"Y"),"FEE NOT IN LEASE; ","")&amp;IF(AND(L286="Cash",UPPER(M286)&lt;&gt;"Y"),"CASH NO RECEIPT; ","")&amp;IF(AND(R286&lt;&gt;"",N(N286)&gt;0,TODAY()&gt;R286),"PROMISE MISSED; ","")&amp;IF(AND(N(N286)&gt;0,O286&lt;&gt;"",TODAY()&gt;=O286,Q286=""),"NO REMINDER; ",""))-2)))</f>
        <v/>
      </c>
    </row>
    <row r="287">
      <c r="A287" s="7" t="n"/>
      <c r="F287" s="8" t="n"/>
      <c r="G287" s="9" t="n"/>
      <c r="I287" s="8" t="n"/>
      <c r="J287" s="8" t="n"/>
      <c r="K287" s="9" t="n"/>
      <c r="N287" s="8">
        <f>IF(OR(C287="",F287=""),"",N(F287)+N(I287)-N(J287))</f>
        <v/>
      </c>
      <c r="O287" s="9">
        <f>IF(G287="","",G287+MAX('Settings'!$B$2,2)+1)</f>
        <v/>
      </c>
      <c r="P287" s="8">
        <f>IF(F287="","",ROUND(F287*IF(N(E287)&gt;4,'Settings'!$B$4,'Settings'!$B$3),2))</f>
        <v/>
      </c>
      <c r="Q287" s="9" t="n"/>
      <c r="R287" s="9" t="n"/>
      <c r="S287">
        <f>IF(N287="","",IF(N287&lt;=0,"PAID",IF(N(J287)&gt;0,"PARTIAL",IF(AND(G287&lt;&gt;"",TODAY()&lt;=G287),"NOT DUE YET","UNPAID"))))</f>
        <v/>
      </c>
      <c r="T287">
        <f>IF(N287="","",IF(IF(AND(N(N287)&gt;0,G287&lt;&gt;"",TODAY()&gt;G287),"PAST DUE; ","")&amp;IF(AND(N(I287)&gt;0,P287&lt;&gt;"",N(I287)&gt;N(P287)),"FEE OVER LIMIT; ","")&amp;IF(AND(N(I287)&gt;0,K287&lt;&gt;"",O287&lt;&gt;"",N(J287)&gt;=N(F287),K287&lt;O287),"FEE TOO EARLY; ","")&amp;IF(AND(N(I287)&gt;0,UPPER(H287)&lt;&gt;"Y"),"FEE NOT IN LEASE; ","")&amp;IF(AND(L287="Cash",UPPER(M287)&lt;&gt;"Y"),"CASH NO RECEIPT; ","")&amp;IF(AND(R287&lt;&gt;"",N(N287)&gt;0,TODAY()&gt;R287),"PROMISE MISSED; ","")&amp;IF(AND(N(N287)&gt;0,O287&lt;&gt;"",TODAY()&gt;=O287,Q287=""),"NO REMINDER; ","")="","",LEFT(IF(AND(N(N287)&gt;0,G287&lt;&gt;"",TODAY()&gt;G287),"PAST DUE; ","")&amp;IF(AND(N(I287)&gt;0,P287&lt;&gt;"",N(I287)&gt;N(P287)),"FEE OVER LIMIT; ","")&amp;IF(AND(N(I287)&gt;0,K287&lt;&gt;"",O287&lt;&gt;"",N(J287)&gt;=N(F287),K287&lt;O287),"FEE TOO EARLY; ","")&amp;IF(AND(N(I287)&gt;0,UPPER(H287)&lt;&gt;"Y"),"FEE NOT IN LEASE; ","")&amp;IF(AND(L287="Cash",UPPER(M287)&lt;&gt;"Y"),"CASH NO RECEIPT; ","")&amp;IF(AND(R287&lt;&gt;"",N(N287)&gt;0,TODAY()&gt;R287),"PROMISE MISSED; ","")&amp;IF(AND(N(N287)&gt;0,O287&lt;&gt;"",TODAY()&gt;=O287,Q287=""),"NO REMINDER; ",""),LEN(IF(AND(N(N287)&gt;0,G287&lt;&gt;"",TODAY()&gt;G287),"PAST DUE; ","")&amp;IF(AND(N(I287)&gt;0,P287&lt;&gt;"",N(I287)&gt;N(P287)),"FEE OVER LIMIT; ","")&amp;IF(AND(N(I287)&gt;0,K287&lt;&gt;"",O287&lt;&gt;"",N(J287)&gt;=N(F287),K287&lt;O287),"FEE TOO EARLY; ","")&amp;IF(AND(N(I287)&gt;0,UPPER(H287)&lt;&gt;"Y"),"FEE NOT IN LEASE; ","")&amp;IF(AND(L287="Cash",UPPER(M287)&lt;&gt;"Y"),"CASH NO RECEIPT; ","")&amp;IF(AND(R287&lt;&gt;"",N(N287)&gt;0,TODAY()&gt;R287),"PROMISE MISSED; ","")&amp;IF(AND(N(N287)&gt;0,O287&lt;&gt;"",TODAY()&gt;=O287,Q287=""),"NO REMINDER; ",""))-2)))</f>
        <v/>
      </c>
    </row>
    <row r="288">
      <c r="A288" s="7" t="n"/>
      <c r="F288" s="8" t="n"/>
      <c r="G288" s="9" t="n"/>
      <c r="I288" s="8" t="n"/>
      <c r="J288" s="8" t="n"/>
      <c r="K288" s="9" t="n"/>
      <c r="N288" s="8">
        <f>IF(OR(C288="",F288=""),"",N(F288)+N(I288)-N(J288))</f>
        <v/>
      </c>
      <c r="O288" s="9">
        <f>IF(G288="","",G288+MAX('Settings'!$B$2,2)+1)</f>
        <v/>
      </c>
      <c r="P288" s="8">
        <f>IF(F288="","",ROUND(F288*IF(N(E288)&gt;4,'Settings'!$B$4,'Settings'!$B$3),2))</f>
        <v/>
      </c>
      <c r="Q288" s="9" t="n"/>
      <c r="R288" s="9" t="n"/>
      <c r="S288">
        <f>IF(N288="","",IF(N288&lt;=0,"PAID",IF(N(J288)&gt;0,"PARTIAL",IF(AND(G288&lt;&gt;"",TODAY()&lt;=G288),"NOT DUE YET","UNPAID"))))</f>
        <v/>
      </c>
      <c r="T288">
        <f>IF(N288="","",IF(IF(AND(N(N288)&gt;0,G288&lt;&gt;"",TODAY()&gt;G288),"PAST DUE; ","")&amp;IF(AND(N(I288)&gt;0,P288&lt;&gt;"",N(I288)&gt;N(P288)),"FEE OVER LIMIT; ","")&amp;IF(AND(N(I288)&gt;0,K288&lt;&gt;"",O288&lt;&gt;"",N(J288)&gt;=N(F288),K288&lt;O288),"FEE TOO EARLY; ","")&amp;IF(AND(N(I288)&gt;0,UPPER(H288)&lt;&gt;"Y"),"FEE NOT IN LEASE; ","")&amp;IF(AND(L288="Cash",UPPER(M288)&lt;&gt;"Y"),"CASH NO RECEIPT; ","")&amp;IF(AND(R288&lt;&gt;"",N(N288)&gt;0,TODAY()&gt;R288),"PROMISE MISSED; ","")&amp;IF(AND(N(N288)&gt;0,O288&lt;&gt;"",TODAY()&gt;=O288,Q288=""),"NO REMINDER; ","")="","",LEFT(IF(AND(N(N288)&gt;0,G288&lt;&gt;"",TODAY()&gt;G288),"PAST DUE; ","")&amp;IF(AND(N(I288)&gt;0,P288&lt;&gt;"",N(I288)&gt;N(P288)),"FEE OVER LIMIT; ","")&amp;IF(AND(N(I288)&gt;0,K288&lt;&gt;"",O288&lt;&gt;"",N(J288)&gt;=N(F288),K288&lt;O288),"FEE TOO EARLY; ","")&amp;IF(AND(N(I288)&gt;0,UPPER(H288)&lt;&gt;"Y"),"FEE NOT IN LEASE; ","")&amp;IF(AND(L288="Cash",UPPER(M288)&lt;&gt;"Y"),"CASH NO RECEIPT; ","")&amp;IF(AND(R288&lt;&gt;"",N(N288)&gt;0,TODAY()&gt;R288),"PROMISE MISSED; ","")&amp;IF(AND(N(N288)&gt;0,O288&lt;&gt;"",TODAY()&gt;=O288,Q288=""),"NO REMINDER; ",""),LEN(IF(AND(N(N288)&gt;0,G288&lt;&gt;"",TODAY()&gt;G288),"PAST DUE; ","")&amp;IF(AND(N(I288)&gt;0,P288&lt;&gt;"",N(I288)&gt;N(P288)),"FEE OVER LIMIT; ","")&amp;IF(AND(N(I288)&gt;0,K288&lt;&gt;"",O288&lt;&gt;"",N(J288)&gt;=N(F288),K288&lt;O288),"FEE TOO EARLY; ","")&amp;IF(AND(N(I288)&gt;0,UPPER(H288)&lt;&gt;"Y"),"FEE NOT IN LEASE; ","")&amp;IF(AND(L288="Cash",UPPER(M288)&lt;&gt;"Y"),"CASH NO RECEIPT; ","")&amp;IF(AND(R288&lt;&gt;"",N(N288)&gt;0,TODAY()&gt;R288),"PROMISE MISSED; ","")&amp;IF(AND(N(N288)&gt;0,O288&lt;&gt;"",TODAY()&gt;=O288,Q288=""),"NO REMINDER; ",""))-2)))</f>
        <v/>
      </c>
    </row>
    <row r="289">
      <c r="A289" s="7" t="n"/>
      <c r="F289" s="8" t="n"/>
      <c r="G289" s="9" t="n"/>
      <c r="I289" s="8" t="n"/>
      <c r="J289" s="8" t="n"/>
      <c r="K289" s="9" t="n"/>
      <c r="N289" s="8">
        <f>IF(OR(C289="",F289=""),"",N(F289)+N(I289)-N(J289))</f>
        <v/>
      </c>
      <c r="O289" s="9">
        <f>IF(G289="","",G289+MAX('Settings'!$B$2,2)+1)</f>
        <v/>
      </c>
      <c r="P289" s="8">
        <f>IF(F289="","",ROUND(F289*IF(N(E289)&gt;4,'Settings'!$B$4,'Settings'!$B$3),2))</f>
        <v/>
      </c>
      <c r="Q289" s="9" t="n"/>
      <c r="R289" s="9" t="n"/>
      <c r="S289">
        <f>IF(N289="","",IF(N289&lt;=0,"PAID",IF(N(J289)&gt;0,"PARTIAL",IF(AND(G289&lt;&gt;"",TODAY()&lt;=G289),"NOT DUE YET","UNPAID"))))</f>
        <v/>
      </c>
      <c r="T289">
        <f>IF(N289="","",IF(IF(AND(N(N289)&gt;0,G289&lt;&gt;"",TODAY()&gt;G289),"PAST DUE; ","")&amp;IF(AND(N(I289)&gt;0,P289&lt;&gt;"",N(I289)&gt;N(P289)),"FEE OVER LIMIT; ","")&amp;IF(AND(N(I289)&gt;0,K289&lt;&gt;"",O289&lt;&gt;"",N(J289)&gt;=N(F289),K289&lt;O289),"FEE TOO EARLY; ","")&amp;IF(AND(N(I289)&gt;0,UPPER(H289)&lt;&gt;"Y"),"FEE NOT IN LEASE; ","")&amp;IF(AND(L289="Cash",UPPER(M289)&lt;&gt;"Y"),"CASH NO RECEIPT; ","")&amp;IF(AND(R289&lt;&gt;"",N(N289)&gt;0,TODAY()&gt;R289),"PROMISE MISSED; ","")&amp;IF(AND(N(N289)&gt;0,O289&lt;&gt;"",TODAY()&gt;=O289,Q289=""),"NO REMINDER; ","")="","",LEFT(IF(AND(N(N289)&gt;0,G289&lt;&gt;"",TODAY()&gt;G289),"PAST DUE; ","")&amp;IF(AND(N(I289)&gt;0,P289&lt;&gt;"",N(I289)&gt;N(P289)),"FEE OVER LIMIT; ","")&amp;IF(AND(N(I289)&gt;0,K289&lt;&gt;"",O289&lt;&gt;"",N(J289)&gt;=N(F289),K289&lt;O289),"FEE TOO EARLY; ","")&amp;IF(AND(N(I289)&gt;0,UPPER(H289)&lt;&gt;"Y"),"FEE NOT IN LEASE; ","")&amp;IF(AND(L289="Cash",UPPER(M289)&lt;&gt;"Y"),"CASH NO RECEIPT; ","")&amp;IF(AND(R289&lt;&gt;"",N(N289)&gt;0,TODAY()&gt;R289),"PROMISE MISSED; ","")&amp;IF(AND(N(N289)&gt;0,O289&lt;&gt;"",TODAY()&gt;=O289,Q289=""),"NO REMINDER; ",""),LEN(IF(AND(N(N289)&gt;0,G289&lt;&gt;"",TODAY()&gt;G289),"PAST DUE; ","")&amp;IF(AND(N(I289)&gt;0,P289&lt;&gt;"",N(I289)&gt;N(P289)),"FEE OVER LIMIT; ","")&amp;IF(AND(N(I289)&gt;0,K289&lt;&gt;"",O289&lt;&gt;"",N(J289)&gt;=N(F289),K289&lt;O289),"FEE TOO EARLY; ","")&amp;IF(AND(N(I289)&gt;0,UPPER(H289)&lt;&gt;"Y"),"FEE NOT IN LEASE; ","")&amp;IF(AND(L289="Cash",UPPER(M289)&lt;&gt;"Y"),"CASH NO RECEIPT; ","")&amp;IF(AND(R289&lt;&gt;"",N(N289)&gt;0,TODAY()&gt;R289),"PROMISE MISSED; ","")&amp;IF(AND(N(N289)&gt;0,O289&lt;&gt;"",TODAY()&gt;=O289,Q289=""),"NO REMINDER; ",""))-2)))</f>
        <v/>
      </c>
    </row>
    <row r="290">
      <c r="A290" s="7" t="n"/>
      <c r="F290" s="8" t="n"/>
      <c r="G290" s="9" t="n"/>
      <c r="I290" s="8" t="n"/>
      <c r="J290" s="8" t="n"/>
      <c r="K290" s="9" t="n"/>
      <c r="N290" s="8">
        <f>IF(OR(C290="",F290=""),"",N(F290)+N(I290)-N(J290))</f>
        <v/>
      </c>
      <c r="O290" s="9">
        <f>IF(G290="","",G290+MAX('Settings'!$B$2,2)+1)</f>
        <v/>
      </c>
      <c r="P290" s="8">
        <f>IF(F290="","",ROUND(F290*IF(N(E290)&gt;4,'Settings'!$B$4,'Settings'!$B$3),2))</f>
        <v/>
      </c>
      <c r="Q290" s="9" t="n"/>
      <c r="R290" s="9" t="n"/>
      <c r="S290">
        <f>IF(N290="","",IF(N290&lt;=0,"PAID",IF(N(J290)&gt;0,"PARTIAL",IF(AND(G290&lt;&gt;"",TODAY()&lt;=G290),"NOT DUE YET","UNPAID"))))</f>
        <v/>
      </c>
      <c r="T290">
        <f>IF(N290="","",IF(IF(AND(N(N290)&gt;0,G290&lt;&gt;"",TODAY()&gt;G290),"PAST DUE; ","")&amp;IF(AND(N(I290)&gt;0,P290&lt;&gt;"",N(I290)&gt;N(P290)),"FEE OVER LIMIT; ","")&amp;IF(AND(N(I290)&gt;0,K290&lt;&gt;"",O290&lt;&gt;"",N(J290)&gt;=N(F290),K290&lt;O290),"FEE TOO EARLY; ","")&amp;IF(AND(N(I290)&gt;0,UPPER(H290)&lt;&gt;"Y"),"FEE NOT IN LEASE; ","")&amp;IF(AND(L290="Cash",UPPER(M290)&lt;&gt;"Y"),"CASH NO RECEIPT; ","")&amp;IF(AND(R290&lt;&gt;"",N(N290)&gt;0,TODAY()&gt;R290),"PROMISE MISSED; ","")&amp;IF(AND(N(N290)&gt;0,O290&lt;&gt;"",TODAY()&gt;=O290,Q290=""),"NO REMINDER; ","")="","",LEFT(IF(AND(N(N290)&gt;0,G290&lt;&gt;"",TODAY()&gt;G290),"PAST DUE; ","")&amp;IF(AND(N(I290)&gt;0,P290&lt;&gt;"",N(I290)&gt;N(P290)),"FEE OVER LIMIT; ","")&amp;IF(AND(N(I290)&gt;0,K290&lt;&gt;"",O290&lt;&gt;"",N(J290)&gt;=N(F290),K290&lt;O290),"FEE TOO EARLY; ","")&amp;IF(AND(N(I290)&gt;0,UPPER(H290)&lt;&gt;"Y"),"FEE NOT IN LEASE; ","")&amp;IF(AND(L290="Cash",UPPER(M290)&lt;&gt;"Y"),"CASH NO RECEIPT; ","")&amp;IF(AND(R290&lt;&gt;"",N(N290)&gt;0,TODAY()&gt;R290),"PROMISE MISSED; ","")&amp;IF(AND(N(N290)&gt;0,O290&lt;&gt;"",TODAY()&gt;=O290,Q290=""),"NO REMINDER; ",""),LEN(IF(AND(N(N290)&gt;0,G290&lt;&gt;"",TODAY()&gt;G290),"PAST DUE; ","")&amp;IF(AND(N(I290)&gt;0,P290&lt;&gt;"",N(I290)&gt;N(P290)),"FEE OVER LIMIT; ","")&amp;IF(AND(N(I290)&gt;0,K290&lt;&gt;"",O290&lt;&gt;"",N(J290)&gt;=N(F290),K290&lt;O290),"FEE TOO EARLY; ","")&amp;IF(AND(N(I290)&gt;0,UPPER(H290)&lt;&gt;"Y"),"FEE NOT IN LEASE; ","")&amp;IF(AND(L290="Cash",UPPER(M290)&lt;&gt;"Y"),"CASH NO RECEIPT; ","")&amp;IF(AND(R290&lt;&gt;"",N(N290)&gt;0,TODAY()&gt;R290),"PROMISE MISSED; ","")&amp;IF(AND(N(N290)&gt;0,O290&lt;&gt;"",TODAY()&gt;=O290,Q290=""),"NO REMINDER; ",""))-2)))</f>
        <v/>
      </c>
    </row>
    <row r="291">
      <c r="A291" s="7" t="n"/>
      <c r="F291" s="8" t="n"/>
      <c r="G291" s="9" t="n"/>
      <c r="I291" s="8" t="n"/>
      <c r="J291" s="8" t="n"/>
      <c r="K291" s="9" t="n"/>
      <c r="N291" s="8">
        <f>IF(OR(C291="",F291=""),"",N(F291)+N(I291)-N(J291))</f>
        <v/>
      </c>
      <c r="O291" s="9">
        <f>IF(G291="","",G291+MAX('Settings'!$B$2,2)+1)</f>
        <v/>
      </c>
      <c r="P291" s="8">
        <f>IF(F291="","",ROUND(F291*IF(N(E291)&gt;4,'Settings'!$B$4,'Settings'!$B$3),2))</f>
        <v/>
      </c>
      <c r="Q291" s="9" t="n"/>
      <c r="R291" s="9" t="n"/>
      <c r="S291">
        <f>IF(N291="","",IF(N291&lt;=0,"PAID",IF(N(J291)&gt;0,"PARTIAL",IF(AND(G291&lt;&gt;"",TODAY()&lt;=G291),"NOT DUE YET","UNPAID"))))</f>
        <v/>
      </c>
      <c r="T291">
        <f>IF(N291="","",IF(IF(AND(N(N291)&gt;0,G291&lt;&gt;"",TODAY()&gt;G291),"PAST DUE; ","")&amp;IF(AND(N(I291)&gt;0,P291&lt;&gt;"",N(I291)&gt;N(P291)),"FEE OVER LIMIT; ","")&amp;IF(AND(N(I291)&gt;0,K291&lt;&gt;"",O291&lt;&gt;"",N(J291)&gt;=N(F291),K291&lt;O291),"FEE TOO EARLY; ","")&amp;IF(AND(N(I291)&gt;0,UPPER(H291)&lt;&gt;"Y"),"FEE NOT IN LEASE; ","")&amp;IF(AND(L291="Cash",UPPER(M291)&lt;&gt;"Y"),"CASH NO RECEIPT; ","")&amp;IF(AND(R291&lt;&gt;"",N(N291)&gt;0,TODAY()&gt;R291),"PROMISE MISSED; ","")&amp;IF(AND(N(N291)&gt;0,O291&lt;&gt;"",TODAY()&gt;=O291,Q291=""),"NO REMINDER; ","")="","",LEFT(IF(AND(N(N291)&gt;0,G291&lt;&gt;"",TODAY()&gt;G291),"PAST DUE; ","")&amp;IF(AND(N(I291)&gt;0,P291&lt;&gt;"",N(I291)&gt;N(P291)),"FEE OVER LIMIT; ","")&amp;IF(AND(N(I291)&gt;0,K291&lt;&gt;"",O291&lt;&gt;"",N(J291)&gt;=N(F291),K291&lt;O291),"FEE TOO EARLY; ","")&amp;IF(AND(N(I291)&gt;0,UPPER(H291)&lt;&gt;"Y"),"FEE NOT IN LEASE; ","")&amp;IF(AND(L291="Cash",UPPER(M291)&lt;&gt;"Y"),"CASH NO RECEIPT; ","")&amp;IF(AND(R291&lt;&gt;"",N(N291)&gt;0,TODAY()&gt;R291),"PROMISE MISSED; ","")&amp;IF(AND(N(N291)&gt;0,O291&lt;&gt;"",TODAY()&gt;=O291,Q291=""),"NO REMINDER; ",""),LEN(IF(AND(N(N291)&gt;0,G291&lt;&gt;"",TODAY()&gt;G291),"PAST DUE; ","")&amp;IF(AND(N(I291)&gt;0,P291&lt;&gt;"",N(I291)&gt;N(P291)),"FEE OVER LIMIT; ","")&amp;IF(AND(N(I291)&gt;0,K291&lt;&gt;"",O291&lt;&gt;"",N(J291)&gt;=N(F291),K291&lt;O291),"FEE TOO EARLY; ","")&amp;IF(AND(N(I291)&gt;0,UPPER(H291)&lt;&gt;"Y"),"FEE NOT IN LEASE; ","")&amp;IF(AND(L291="Cash",UPPER(M291)&lt;&gt;"Y"),"CASH NO RECEIPT; ","")&amp;IF(AND(R291&lt;&gt;"",N(N291)&gt;0,TODAY()&gt;R291),"PROMISE MISSED; ","")&amp;IF(AND(N(N291)&gt;0,O291&lt;&gt;"",TODAY()&gt;=O291,Q291=""),"NO REMINDER; ",""))-2)))</f>
        <v/>
      </c>
    </row>
    <row r="292">
      <c r="A292" s="7" t="n"/>
      <c r="F292" s="8" t="n"/>
      <c r="G292" s="9" t="n"/>
      <c r="I292" s="8" t="n"/>
      <c r="J292" s="8" t="n"/>
      <c r="K292" s="9" t="n"/>
      <c r="N292" s="8">
        <f>IF(OR(C292="",F292=""),"",N(F292)+N(I292)-N(J292))</f>
        <v/>
      </c>
      <c r="O292" s="9">
        <f>IF(G292="","",G292+MAX('Settings'!$B$2,2)+1)</f>
        <v/>
      </c>
      <c r="P292" s="8">
        <f>IF(F292="","",ROUND(F292*IF(N(E292)&gt;4,'Settings'!$B$4,'Settings'!$B$3),2))</f>
        <v/>
      </c>
      <c r="Q292" s="9" t="n"/>
      <c r="R292" s="9" t="n"/>
      <c r="S292">
        <f>IF(N292="","",IF(N292&lt;=0,"PAID",IF(N(J292)&gt;0,"PARTIAL",IF(AND(G292&lt;&gt;"",TODAY()&lt;=G292),"NOT DUE YET","UNPAID"))))</f>
        <v/>
      </c>
      <c r="T292">
        <f>IF(N292="","",IF(IF(AND(N(N292)&gt;0,G292&lt;&gt;"",TODAY()&gt;G292),"PAST DUE; ","")&amp;IF(AND(N(I292)&gt;0,P292&lt;&gt;"",N(I292)&gt;N(P292)),"FEE OVER LIMIT; ","")&amp;IF(AND(N(I292)&gt;0,K292&lt;&gt;"",O292&lt;&gt;"",N(J292)&gt;=N(F292),K292&lt;O292),"FEE TOO EARLY; ","")&amp;IF(AND(N(I292)&gt;0,UPPER(H292)&lt;&gt;"Y"),"FEE NOT IN LEASE; ","")&amp;IF(AND(L292="Cash",UPPER(M292)&lt;&gt;"Y"),"CASH NO RECEIPT; ","")&amp;IF(AND(R292&lt;&gt;"",N(N292)&gt;0,TODAY()&gt;R292),"PROMISE MISSED; ","")&amp;IF(AND(N(N292)&gt;0,O292&lt;&gt;"",TODAY()&gt;=O292,Q292=""),"NO REMINDER; ","")="","",LEFT(IF(AND(N(N292)&gt;0,G292&lt;&gt;"",TODAY()&gt;G292),"PAST DUE; ","")&amp;IF(AND(N(I292)&gt;0,P292&lt;&gt;"",N(I292)&gt;N(P292)),"FEE OVER LIMIT; ","")&amp;IF(AND(N(I292)&gt;0,K292&lt;&gt;"",O292&lt;&gt;"",N(J292)&gt;=N(F292),K292&lt;O292),"FEE TOO EARLY; ","")&amp;IF(AND(N(I292)&gt;0,UPPER(H292)&lt;&gt;"Y"),"FEE NOT IN LEASE; ","")&amp;IF(AND(L292="Cash",UPPER(M292)&lt;&gt;"Y"),"CASH NO RECEIPT; ","")&amp;IF(AND(R292&lt;&gt;"",N(N292)&gt;0,TODAY()&gt;R292),"PROMISE MISSED; ","")&amp;IF(AND(N(N292)&gt;0,O292&lt;&gt;"",TODAY()&gt;=O292,Q292=""),"NO REMINDER; ",""),LEN(IF(AND(N(N292)&gt;0,G292&lt;&gt;"",TODAY()&gt;G292),"PAST DUE; ","")&amp;IF(AND(N(I292)&gt;0,P292&lt;&gt;"",N(I292)&gt;N(P292)),"FEE OVER LIMIT; ","")&amp;IF(AND(N(I292)&gt;0,K292&lt;&gt;"",O292&lt;&gt;"",N(J292)&gt;=N(F292),K292&lt;O292),"FEE TOO EARLY; ","")&amp;IF(AND(N(I292)&gt;0,UPPER(H292)&lt;&gt;"Y"),"FEE NOT IN LEASE; ","")&amp;IF(AND(L292="Cash",UPPER(M292)&lt;&gt;"Y"),"CASH NO RECEIPT; ","")&amp;IF(AND(R292&lt;&gt;"",N(N292)&gt;0,TODAY()&gt;R292),"PROMISE MISSED; ","")&amp;IF(AND(N(N292)&gt;0,O292&lt;&gt;"",TODAY()&gt;=O292,Q292=""),"NO REMINDER; ",""))-2)))</f>
        <v/>
      </c>
    </row>
    <row r="293">
      <c r="A293" s="7" t="n"/>
      <c r="F293" s="8" t="n"/>
      <c r="G293" s="9" t="n"/>
      <c r="I293" s="8" t="n"/>
      <c r="J293" s="8" t="n"/>
      <c r="K293" s="9" t="n"/>
      <c r="N293" s="8">
        <f>IF(OR(C293="",F293=""),"",N(F293)+N(I293)-N(J293))</f>
        <v/>
      </c>
      <c r="O293" s="9">
        <f>IF(G293="","",G293+MAX('Settings'!$B$2,2)+1)</f>
        <v/>
      </c>
      <c r="P293" s="8">
        <f>IF(F293="","",ROUND(F293*IF(N(E293)&gt;4,'Settings'!$B$4,'Settings'!$B$3),2))</f>
        <v/>
      </c>
      <c r="Q293" s="9" t="n"/>
      <c r="R293" s="9" t="n"/>
      <c r="S293">
        <f>IF(N293="","",IF(N293&lt;=0,"PAID",IF(N(J293)&gt;0,"PARTIAL",IF(AND(G293&lt;&gt;"",TODAY()&lt;=G293),"NOT DUE YET","UNPAID"))))</f>
        <v/>
      </c>
      <c r="T293">
        <f>IF(N293="","",IF(IF(AND(N(N293)&gt;0,G293&lt;&gt;"",TODAY()&gt;G293),"PAST DUE; ","")&amp;IF(AND(N(I293)&gt;0,P293&lt;&gt;"",N(I293)&gt;N(P293)),"FEE OVER LIMIT; ","")&amp;IF(AND(N(I293)&gt;0,K293&lt;&gt;"",O293&lt;&gt;"",N(J293)&gt;=N(F293),K293&lt;O293),"FEE TOO EARLY; ","")&amp;IF(AND(N(I293)&gt;0,UPPER(H293)&lt;&gt;"Y"),"FEE NOT IN LEASE; ","")&amp;IF(AND(L293="Cash",UPPER(M293)&lt;&gt;"Y"),"CASH NO RECEIPT; ","")&amp;IF(AND(R293&lt;&gt;"",N(N293)&gt;0,TODAY()&gt;R293),"PROMISE MISSED; ","")&amp;IF(AND(N(N293)&gt;0,O293&lt;&gt;"",TODAY()&gt;=O293,Q293=""),"NO REMINDER; ","")="","",LEFT(IF(AND(N(N293)&gt;0,G293&lt;&gt;"",TODAY()&gt;G293),"PAST DUE; ","")&amp;IF(AND(N(I293)&gt;0,P293&lt;&gt;"",N(I293)&gt;N(P293)),"FEE OVER LIMIT; ","")&amp;IF(AND(N(I293)&gt;0,K293&lt;&gt;"",O293&lt;&gt;"",N(J293)&gt;=N(F293),K293&lt;O293),"FEE TOO EARLY; ","")&amp;IF(AND(N(I293)&gt;0,UPPER(H293)&lt;&gt;"Y"),"FEE NOT IN LEASE; ","")&amp;IF(AND(L293="Cash",UPPER(M293)&lt;&gt;"Y"),"CASH NO RECEIPT; ","")&amp;IF(AND(R293&lt;&gt;"",N(N293)&gt;0,TODAY()&gt;R293),"PROMISE MISSED; ","")&amp;IF(AND(N(N293)&gt;0,O293&lt;&gt;"",TODAY()&gt;=O293,Q293=""),"NO REMINDER; ",""),LEN(IF(AND(N(N293)&gt;0,G293&lt;&gt;"",TODAY()&gt;G293),"PAST DUE; ","")&amp;IF(AND(N(I293)&gt;0,P293&lt;&gt;"",N(I293)&gt;N(P293)),"FEE OVER LIMIT; ","")&amp;IF(AND(N(I293)&gt;0,K293&lt;&gt;"",O293&lt;&gt;"",N(J293)&gt;=N(F293),K293&lt;O293),"FEE TOO EARLY; ","")&amp;IF(AND(N(I293)&gt;0,UPPER(H293)&lt;&gt;"Y"),"FEE NOT IN LEASE; ","")&amp;IF(AND(L293="Cash",UPPER(M293)&lt;&gt;"Y"),"CASH NO RECEIPT; ","")&amp;IF(AND(R293&lt;&gt;"",N(N293)&gt;0,TODAY()&gt;R293),"PROMISE MISSED; ","")&amp;IF(AND(N(N293)&gt;0,O293&lt;&gt;"",TODAY()&gt;=O293,Q293=""),"NO REMINDER; ",""))-2)))</f>
        <v/>
      </c>
    </row>
    <row r="294">
      <c r="A294" s="7" t="n"/>
      <c r="F294" s="8" t="n"/>
      <c r="G294" s="9" t="n"/>
      <c r="I294" s="8" t="n"/>
      <c r="J294" s="8" t="n"/>
      <c r="K294" s="9" t="n"/>
      <c r="N294" s="8">
        <f>IF(OR(C294="",F294=""),"",N(F294)+N(I294)-N(J294))</f>
        <v/>
      </c>
      <c r="O294" s="9">
        <f>IF(G294="","",G294+MAX('Settings'!$B$2,2)+1)</f>
        <v/>
      </c>
      <c r="P294" s="8">
        <f>IF(F294="","",ROUND(F294*IF(N(E294)&gt;4,'Settings'!$B$4,'Settings'!$B$3),2))</f>
        <v/>
      </c>
      <c r="Q294" s="9" t="n"/>
      <c r="R294" s="9" t="n"/>
      <c r="S294">
        <f>IF(N294="","",IF(N294&lt;=0,"PAID",IF(N(J294)&gt;0,"PARTIAL",IF(AND(G294&lt;&gt;"",TODAY()&lt;=G294),"NOT DUE YET","UNPAID"))))</f>
        <v/>
      </c>
      <c r="T294">
        <f>IF(N294="","",IF(IF(AND(N(N294)&gt;0,G294&lt;&gt;"",TODAY()&gt;G294),"PAST DUE; ","")&amp;IF(AND(N(I294)&gt;0,P294&lt;&gt;"",N(I294)&gt;N(P294)),"FEE OVER LIMIT; ","")&amp;IF(AND(N(I294)&gt;0,K294&lt;&gt;"",O294&lt;&gt;"",N(J294)&gt;=N(F294),K294&lt;O294),"FEE TOO EARLY; ","")&amp;IF(AND(N(I294)&gt;0,UPPER(H294)&lt;&gt;"Y"),"FEE NOT IN LEASE; ","")&amp;IF(AND(L294="Cash",UPPER(M294)&lt;&gt;"Y"),"CASH NO RECEIPT; ","")&amp;IF(AND(R294&lt;&gt;"",N(N294)&gt;0,TODAY()&gt;R294),"PROMISE MISSED; ","")&amp;IF(AND(N(N294)&gt;0,O294&lt;&gt;"",TODAY()&gt;=O294,Q294=""),"NO REMINDER; ","")="","",LEFT(IF(AND(N(N294)&gt;0,G294&lt;&gt;"",TODAY()&gt;G294),"PAST DUE; ","")&amp;IF(AND(N(I294)&gt;0,P294&lt;&gt;"",N(I294)&gt;N(P294)),"FEE OVER LIMIT; ","")&amp;IF(AND(N(I294)&gt;0,K294&lt;&gt;"",O294&lt;&gt;"",N(J294)&gt;=N(F294),K294&lt;O294),"FEE TOO EARLY; ","")&amp;IF(AND(N(I294)&gt;0,UPPER(H294)&lt;&gt;"Y"),"FEE NOT IN LEASE; ","")&amp;IF(AND(L294="Cash",UPPER(M294)&lt;&gt;"Y"),"CASH NO RECEIPT; ","")&amp;IF(AND(R294&lt;&gt;"",N(N294)&gt;0,TODAY()&gt;R294),"PROMISE MISSED; ","")&amp;IF(AND(N(N294)&gt;0,O294&lt;&gt;"",TODAY()&gt;=O294,Q294=""),"NO REMINDER; ",""),LEN(IF(AND(N(N294)&gt;0,G294&lt;&gt;"",TODAY()&gt;G294),"PAST DUE; ","")&amp;IF(AND(N(I294)&gt;0,P294&lt;&gt;"",N(I294)&gt;N(P294)),"FEE OVER LIMIT; ","")&amp;IF(AND(N(I294)&gt;0,K294&lt;&gt;"",O294&lt;&gt;"",N(J294)&gt;=N(F294),K294&lt;O294),"FEE TOO EARLY; ","")&amp;IF(AND(N(I294)&gt;0,UPPER(H294)&lt;&gt;"Y"),"FEE NOT IN LEASE; ","")&amp;IF(AND(L294="Cash",UPPER(M294)&lt;&gt;"Y"),"CASH NO RECEIPT; ","")&amp;IF(AND(R294&lt;&gt;"",N(N294)&gt;0,TODAY()&gt;R294),"PROMISE MISSED; ","")&amp;IF(AND(N(N294)&gt;0,O294&lt;&gt;"",TODAY()&gt;=O294,Q294=""),"NO REMINDER; ",""))-2)))</f>
        <v/>
      </c>
    </row>
    <row r="295">
      <c r="A295" s="7" t="n"/>
      <c r="F295" s="8" t="n"/>
      <c r="G295" s="9" t="n"/>
      <c r="I295" s="8" t="n"/>
      <c r="J295" s="8" t="n"/>
      <c r="K295" s="9" t="n"/>
      <c r="N295" s="8">
        <f>IF(OR(C295="",F295=""),"",N(F295)+N(I295)-N(J295))</f>
        <v/>
      </c>
      <c r="O295" s="9">
        <f>IF(G295="","",G295+MAX('Settings'!$B$2,2)+1)</f>
        <v/>
      </c>
      <c r="P295" s="8">
        <f>IF(F295="","",ROUND(F295*IF(N(E295)&gt;4,'Settings'!$B$4,'Settings'!$B$3),2))</f>
        <v/>
      </c>
      <c r="Q295" s="9" t="n"/>
      <c r="R295" s="9" t="n"/>
      <c r="S295">
        <f>IF(N295="","",IF(N295&lt;=0,"PAID",IF(N(J295)&gt;0,"PARTIAL",IF(AND(G295&lt;&gt;"",TODAY()&lt;=G295),"NOT DUE YET","UNPAID"))))</f>
        <v/>
      </c>
      <c r="T295">
        <f>IF(N295="","",IF(IF(AND(N(N295)&gt;0,G295&lt;&gt;"",TODAY()&gt;G295),"PAST DUE; ","")&amp;IF(AND(N(I295)&gt;0,P295&lt;&gt;"",N(I295)&gt;N(P295)),"FEE OVER LIMIT; ","")&amp;IF(AND(N(I295)&gt;0,K295&lt;&gt;"",O295&lt;&gt;"",N(J295)&gt;=N(F295),K295&lt;O295),"FEE TOO EARLY; ","")&amp;IF(AND(N(I295)&gt;0,UPPER(H295)&lt;&gt;"Y"),"FEE NOT IN LEASE; ","")&amp;IF(AND(L295="Cash",UPPER(M295)&lt;&gt;"Y"),"CASH NO RECEIPT; ","")&amp;IF(AND(R295&lt;&gt;"",N(N295)&gt;0,TODAY()&gt;R295),"PROMISE MISSED; ","")&amp;IF(AND(N(N295)&gt;0,O295&lt;&gt;"",TODAY()&gt;=O295,Q295=""),"NO REMINDER; ","")="","",LEFT(IF(AND(N(N295)&gt;0,G295&lt;&gt;"",TODAY()&gt;G295),"PAST DUE; ","")&amp;IF(AND(N(I295)&gt;0,P295&lt;&gt;"",N(I295)&gt;N(P295)),"FEE OVER LIMIT; ","")&amp;IF(AND(N(I295)&gt;0,K295&lt;&gt;"",O295&lt;&gt;"",N(J295)&gt;=N(F295),K295&lt;O295),"FEE TOO EARLY; ","")&amp;IF(AND(N(I295)&gt;0,UPPER(H295)&lt;&gt;"Y"),"FEE NOT IN LEASE; ","")&amp;IF(AND(L295="Cash",UPPER(M295)&lt;&gt;"Y"),"CASH NO RECEIPT; ","")&amp;IF(AND(R295&lt;&gt;"",N(N295)&gt;0,TODAY()&gt;R295),"PROMISE MISSED; ","")&amp;IF(AND(N(N295)&gt;0,O295&lt;&gt;"",TODAY()&gt;=O295,Q295=""),"NO REMINDER; ",""),LEN(IF(AND(N(N295)&gt;0,G295&lt;&gt;"",TODAY()&gt;G295),"PAST DUE; ","")&amp;IF(AND(N(I295)&gt;0,P295&lt;&gt;"",N(I295)&gt;N(P295)),"FEE OVER LIMIT; ","")&amp;IF(AND(N(I295)&gt;0,K295&lt;&gt;"",O295&lt;&gt;"",N(J295)&gt;=N(F295),K295&lt;O295),"FEE TOO EARLY; ","")&amp;IF(AND(N(I295)&gt;0,UPPER(H295)&lt;&gt;"Y"),"FEE NOT IN LEASE; ","")&amp;IF(AND(L295="Cash",UPPER(M295)&lt;&gt;"Y"),"CASH NO RECEIPT; ","")&amp;IF(AND(R295&lt;&gt;"",N(N295)&gt;0,TODAY()&gt;R295),"PROMISE MISSED; ","")&amp;IF(AND(N(N295)&gt;0,O295&lt;&gt;"",TODAY()&gt;=O295,Q295=""),"NO REMINDER; ",""))-2)))</f>
        <v/>
      </c>
    </row>
    <row r="296">
      <c r="A296" s="7" t="n"/>
      <c r="F296" s="8" t="n"/>
      <c r="G296" s="9" t="n"/>
      <c r="I296" s="8" t="n"/>
      <c r="J296" s="8" t="n"/>
      <c r="K296" s="9" t="n"/>
      <c r="N296" s="8">
        <f>IF(OR(C296="",F296=""),"",N(F296)+N(I296)-N(J296))</f>
        <v/>
      </c>
      <c r="O296" s="9">
        <f>IF(G296="","",G296+MAX('Settings'!$B$2,2)+1)</f>
        <v/>
      </c>
      <c r="P296" s="8">
        <f>IF(F296="","",ROUND(F296*IF(N(E296)&gt;4,'Settings'!$B$4,'Settings'!$B$3),2))</f>
        <v/>
      </c>
      <c r="Q296" s="9" t="n"/>
      <c r="R296" s="9" t="n"/>
      <c r="S296">
        <f>IF(N296="","",IF(N296&lt;=0,"PAID",IF(N(J296)&gt;0,"PARTIAL",IF(AND(G296&lt;&gt;"",TODAY()&lt;=G296),"NOT DUE YET","UNPAID"))))</f>
        <v/>
      </c>
      <c r="T296">
        <f>IF(N296="","",IF(IF(AND(N(N296)&gt;0,G296&lt;&gt;"",TODAY()&gt;G296),"PAST DUE; ","")&amp;IF(AND(N(I296)&gt;0,P296&lt;&gt;"",N(I296)&gt;N(P296)),"FEE OVER LIMIT; ","")&amp;IF(AND(N(I296)&gt;0,K296&lt;&gt;"",O296&lt;&gt;"",N(J296)&gt;=N(F296),K296&lt;O296),"FEE TOO EARLY; ","")&amp;IF(AND(N(I296)&gt;0,UPPER(H296)&lt;&gt;"Y"),"FEE NOT IN LEASE; ","")&amp;IF(AND(L296="Cash",UPPER(M296)&lt;&gt;"Y"),"CASH NO RECEIPT; ","")&amp;IF(AND(R296&lt;&gt;"",N(N296)&gt;0,TODAY()&gt;R296),"PROMISE MISSED; ","")&amp;IF(AND(N(N296)&gt;0,O296&lt;&gt;"",TODAY()&gt;=O296,Q296=""),"NO REMINDER; ","")="","",LEFT(IF(AND(N(N296)&gt;0,G296&lt;&gt;"",TODAY()&gt;G296),"PAST DUE; ","")&amp;IF(AND(N(I296)&gt;0,P296&lt;&gt;"",N(I296)&gt;N(P296)),"FEE OVER LIMIT; ","")&amp;IF(AND(N(I296)&gt;0,K296&lt;&gt;"",O296&lt;&gt;"",N(J296)&gt;=N(F296),K296&lt;O296),"FEE TOO EARLY; ","")&amp;IF(AND(N(I296)&gt;0,UPPER(H296)&lt;&gt;"Y"),"FEE NOT IN LEASE; ","")&amp;IF(AND(L296="Cash",UPPER(M296)&lt;&gt;"Y"),"CASH NO RECEIPT; ","")&amp;IF(AND(R296&lt;&gt;"",N(N296)&gt;0,TODAY()&gt;R296),"PROMISE MISSED; ","")&amp;IF(AND(N(N296)&gt;0,O296&lt;&gt;"",TODAY()&gt;=O296,Q296=""),"NO REMINDER; ",""),LEN(IF(AND(N(N296)&gt;0,G296&lt;&gt;"",TODAY()&gt;G296),"PAST DUE; ","")&amp;IF(AND(N(I296)&gt;0,P296&lt;&gt;"",N(I296)&gt;N(P296)),"FEE OVER LIMIT; ","")&amp;IF(AND(N(I296)&gt;0,K296&lt;&gt;"",O296&lt;&gt;"",N(J296)&gt;=N(F296),K296&lt;O296),"FEE TOO EARLY; ","")&amp;IF(AND(N(I296)&gt;0,UPPER(H296)&lt;&gt;"Y"),"FEE NOT IN LEASE; ","")&amp;IF(AND(L296="Cash",UPPER(M296)&lt;&gt;"Y"),"CASH NO RECEIPT; ","")&amp;IF(AND(R296&lt;&gt;"",N(N296)&gt;0,TODAY()&gt;R296),"PROMISE MISSED; ","")&amp;IF(AND(N(N296)&gt;0,O296&lt;&gt;"",TODAY()&gt;=O296,Q296=""),"NO REMINDER; ",""))-2)))</f>
        <v/>
      </c>
    </row>
    <row r="297">
      <c r="A297" s="7" t="n"/>
      <c r="F297" s="8" t="n"/>
      <c r="G297" s="9" t="n"/>
      <c r="I297" s="8" t="n"/>
      <c r="J297" s="8" t="n"/>
      <c r="K297" s="9" t="n"/>
      <c r="N297" s="8">
        <f>IF(OR(C297="",F297=""),"",N(F297)+N(I297)-N(J297))</f>
        <v/>
      </c>
      <c r="O297" s="9">
        <f>IF(G297="","",G297+MAX('Settings'!$B$2,2)+1)</f>
        <v/>
      </c>
      <c r="P297" s="8">
        <f>IF(F297="","",ROUND(F297*IF(N(E297)&gt;4,'Settings'!$B$4,'Settings'!$B$3),2))</f>
        <v/>
      </c>
      <c r="Q297" s="9" t="n"/>
      <c r="R297" s="9" t="n"/>
      <c r="S297">
        <f>IF(N297="","",IF(N297&lt;=0,"PAID",IF(N(J297)&gt;0,"PARTIAL",IF(AND(G297&lt;&gt;"",TODAY()&lt;=G297),"NOT DUE YET","UNPAID"))))</f>
        <v/>
      </c>
      <c r="T297">
        <f>IF(N297="","",IF(IF(AND(N(N297)&gt;0,G297&lt;&gt;"",TODAY()&gt;G297),"PAST DUE; ","")&amp;IF(AND(N(I297)&gt;0,P297&lt;&gt;"",N(I297)&gt;N(P297)),"FEE OVER LIMIT; ","")&amp;IF(AND(N(I297)&gt;0,K297&lt;&gt;"",O297&lt;&gt;"",N(J297)&gt;=N(F297),K297&lt;O297),"FEE TOO EARLY; ","")&amp;IF(AND(N(I297)&gt;0,UPPER(H297)&lt;&gt;"Y"),"FEE NOT IN LEASE; ","")&amp;IF(AND(L297="Cash",UPPER(M297)&lt;&gt;"Y"),"CASH NO RECEIPT; ","")&amp;IF(AND(R297&lt;&gt;"",N(N297)&gt;0,TODAY()&gt;R297),"PROMISE MISSED; ","")&amp;IF(AND(N(N297)&gt;0,O297&lt;&gt;"",TODAY()&gt;=O297,Q297=""),"NO REMINDER; ","")="","",LEFT(IF(AND(N(N297)&gt;0,G297&lt;&gt;"",TODAY()&gt;G297),"PAST DUE; ","")&amp;IF(AND(N(I297)&gt;0,P297&lt;&gt;"",N(I297)&gt;N(P297)),"FEE OVER LIMIT; ","")&amp;IF(AND(N(I297)&gt;0,K297&lt;&gt;"",O297&lt;&gt;"",N(J297)&gt;=N(F297),K297&lt;O297),"FEE TOO EARLY; ","")&amp;IF(AND(N(I297)&gt;0,UPPER(H297)&lt;&gt;"Y"),"FEE NOT IN LEASE; ","")&amp;IF(AND(L297="Cash",UPPER(M297)&lt;&gt;"Y"),"CASH NO RECEIPT; ","")&amp;IF(AND(R297&lt;&gt;"",N(N297)&gt;0,TODAY()&gt;R297),"PROMISE MISSED; ","")&amp;IF(AND(N(N297)&gt;0,O297&lt;&gt;"",TODAY()&gt;=O297,Q297=""),"NO REMINDER; ",""),LEN(IF(AND(N(N297)&gt;0,G297&lt;&gt;"",TODAY()&gt;G297),"PAST DUE; ","")&amp;IF(AND(N(I297)&gt;0,P297&lt;&gt;"",N(I297)&gt;N(P297)),"FEE OVER LIMIT; ","")&amp;IF(AND(N(I297)&gt;0,K297&lt;&gt;"",O297&lt;&gt;"",N(J297)&gt;=N(F297),K297&lt;O297),"FEE TOO EARLY; ","")&amp;IF(AND(N(I297)&gt;0,UPPER(H297)&lt;&gt;"Y"),"FEE NOT IN LEASE; ","")&amp;IF(AND(L297="Cash",UPPER(M297)&lt;&gt;"Y"),"CASH NO RECEIPT; ","")&amp;IF(AND(R297&lt;&gt;"",N(N297)&gt;0,TODAY()&gt;R297),"PROMISE MISSED; ","")&amp;IF(AND(N(N297)&gt;0,O297&lt;&gt;"",TODAY()&gt;=O297,Q297=""),"NO REMINDER; ",""))-2)))</f>
        <v/>
      </c>
    </row>
    <row r="298">
      <c r="A298" s="7" t="n"/>
      <c r="F298" s="8" t="n"/>
      <c r="G298" s="9" t="n"/>
      <c r="I298" s="8" t="n"/>
      <c r="J298" s="8" t="n"/>
      <c r="K298" s="9" t="n"/>
      <c r="N298" s="8">
        <f>IF(OR(C298="",F298=""),"",N(F298)+N(I298)-N(J298))</f>
        <v/>
      </c>
      <c r="O298" s="9">
        <f>IF(G298="","",G298+MAX('Settings'!$B$2,2)+1)</f>
        <v/>
      </c>
      <c r="P298" s="8">
        <f>IF(F298="","",ROUND(F298*IF(N(E298)&gt;4,'Settings'!$B$4,'Settings'!$B$3),2))</f>
        <v/>
      </c>
      <c r="Q298" s="9" t="n"/>
      <c r="R298" s="9" t="n"/>
      <c r="S298">
        <f>IF(N298="","",IF(N298&lt;=0,"PAID",IF(N(J298)&gt;0,"PARTIAL",IF(AND(G298&lt;&gt;"",TODAY()&lt;=G298),"NOT DUE YET","UNPAID"))))</f>
        <v/>
      </c>
      <c r="T298">
        <f>IF(N298="","",IF(IF(AND(N(N298)&gt;0,G298&lt;&gt;"",TODAY()&gt;G298),"PAST DUE; ","")&amp;IF(AND(N(I298)&gt;0,P298&lt;&gt;"",N(I298)&gt;N(P298)),"FEE OVER LIMIT; ","")&amp;IF(AND(N(I298)&gt;0,K298&lt;&gt;"",O298&lt;&gt;"",N(J298)&gt;=N(F298),K298&lt;O298),"FEE TOO EARLY; ","")&amp;IF(AND(N(I298)&gt;0,UPPER(H298)&lt;&gt;"Y"),"FEE NOT IN LEASE; ","")&amp;IF(AND(L298="Cash",UPPER(M298)&lt;&gt;"Y"),"CASH NO RECEIPT; ","")&amp;IF(AND(R298&lt;&gt;"",N(N298)&gt;0,TODAY()&gt;R298),"PROMISE MISSED; ","")&amp;IF(AND(N(N298)&gt;0,O298&lt;&gt;"",TODAY()&gt;=O298,Q298=""),"NO REMINDER; ","")="","",LEFT(IF(AND(N(N298)&gt;0,G298&lt;&gt;"",TODAY()&gt;G298),"PAST DUE; ","")&amp;IF(AND(N(I298)&gt;0,P298&lt;&gt;"",N(I298)&gt;N(P298)),"FEE OVER LIMIT; ","")&amp;IF(AND(N(I298)&gt;0,K298&lt;&gt;"",O298&lt;&gt;"",N(J298)&gt;=N(F298),K298&lt;O298),"FEE TOO EARLY; ","")&amp;IF(AND(N(I298)&gt;0,UPPER(H298)&lt;&gt;"Y"),"FEE NOT IN LEASE; ","")&amp;IF(AND(L298="Cash",UPPER(M298)&lt;&gt;"Y"),"CASH NO RECEIPT; ","")&amp;IF(AND(R298&lt;&gt;"",N(N298)&gt;0,TODAY()&gt;R298),"PROMISE MISSED; ","")&amp;IF(AND(N(N298)&gt;0,O298&lt;&gt;"",TODAY()&gt;=O298,Q298=""),"NO REMINDER; ",""),LEN(IF(AND(N(N298)&gt;0,G298&lt;&gt;"",TODAY()&gt;G298),"PAST DUE; ","")&amp;IF(AND(N(I298)&gt;0,P298&lt;&gt;"",N(I298)&gt;N(P298)),"FEE OVER LIMIT; ","")&amp;IF(AND(N(I298)&gt;0,K298&lt;&gt;"",O298&lt;&gt;"",N(J298)&gt;=N(F298),K298&lt;O298),"FEE TOO EARLY; ","")&amp;IF(AND(N(I298)&gt;0,UPPER(H298)&lt;&gt;"Y"),"FEE NOT IN LEASE; ","")&amp;IF(AND(L298="Cash",UPPER(M298)&lt;&gt;"Y"),"CASH NO RECEIPT; ","")&amp;IF(AND(R298&lt;&gt;"",N(N298)&gt;0,TODAY()&gt;R298),"PROMISE MISSED; ","")&amp;IF(AND(N(N298)&gt;0,O298&lt;&gt;"",TODAY()&gt;=O298,Q298=""),"NO REMINDER; ",""))-2)))</f>
        <v/>
      </c>
    </row>
    <row r="299">
      <c r="A299" s="7" t="n"/>
      <c r="F299" s="8" t="n"/>
      <c r="G299" s="9" t="n"/>
      <c r="I299" s="8" t="n"/>
      <c r="J299" s="8" t="n"/>
      <c r="K299" s="9" t="n"/>
      <c r="N299" s="8">
        <f>IF(OR(C299="",F299=""),"",N(F299)+N(I299)-N(J299))</f>
        <v/>
      </c>
      <c r="O299" s="9">
        <f>IF(G299="","",G299+MAX('Settings'!$B$2,2)+1)</f>
        <v/>
      </c>
      <c r="P299" s="8">
        <f>IF(F299="","",ROUND(F299*IF(N(E299)&gt;4,'Settings'!$B$4,'Settings'!$B$3),2))</f>
        <v/>
      </c>
      <c r="Q299" s="9" t="n"/>
      <c r="R299" s="9" t="n"/>
      <c r="S299">
        <f>IF(N299="","",IF(N299&lt;=0,"PAID",IF(N(J299)&gt;0,"PARTIAL",IF(AND(G299&lt;&gt;"",TODAY()&lt;=G299),"NOT DUE YET","UNPAID"))))</f>
        <v/>
      </c>
      <c r="T299">
        <f>IF(N299="","",IF(IF(AND(N(N299)&gt;0,G299&lt;&gt;"",TODAY()&gt;G299),"PAST DUE; ","")&amp;IF(AND(N(I299)&gt;0,P299&lt;&gt;"",N(I299)&gt;N(P299)),"FEE OVER LIMIT; ","")&amp;IF(AND(N(I299)&gt;0,K299&lt;&gt;"",O299&lt;&gt;"",N(J299)&gt;=N(F299),K299&lt;O299),"FEE TOO EARLY; ","")&amp;IF(AND(N(I299)&gt;0,UPPER(H299)&lt;&gt;"Y"),"FEE NOT IN LEASE; ","")&amp;IF(AND(L299="Cash",UPPER(M299)&lt;&gt;"Y"),"CASH NO RECEIPT; ","")&amp;IF(AND(R299&lt;&gt;"",N(N299)&gt;0,TODAY()&gt;R299),"PROMISE MISSED; ","")&amp;IF(AND(N(N299)&gt;0,O299&lt;&gt;"",TODAY()&gt;=O299,Q299=""),"NO REMINDER; ","")="","",LEFT(IF(AND(N(N299)&gt;0,G299&lt;&gt;"",TODAY()&gt;G299),"PAST DUE; ","")&amp;IF(AND(N(I299)&gt;0,P299&lt;&gt;"",N(I299)&gt;N(P299)),"FEE OVER LIMIT; ","")&amp;IF(AND(N(I299)&gt;0,K299&lt;&gt;"",O299&lt;&gt;"",N(J299)&gt;=N(F299),K299&lt;O299),"FEE TOO EARLY; ","")&amp;IF(AND(N(I299)&gt;0,UPPER(H299)&lt;&gt;"Y"),"FEE NOT IN LEASE; ","")&amp;IF(AND(L299="Cash",UPPER(M299)&lt;&gt;"Y"),"CASH NO RECEIPT; ","")&amp;IF(AND(R299&lt;&gt;"",N(N299)&gt;0,TODAY()&gt;R299),"PROMISE MISSED; ","")&amp;IF(AND(N(N299)&gt;0,O299&lt;&gt;"",TODAY()&gt;=O299,Q299=""),"NO REMINDER; ",""),LEN(IF(AND(N(N299)&gt;0,G299&lt;&gt;"",TODAY()&gt;G299),"PAST DUE; ","")&amp;IF(AND(N(I299)&gt;0,P299&lt;&gt;"",N(I299)&gt;N(P299)),"FEE OVER LIMIT; ","")&amp;IF(AND(N(I299)&gt;0,K299&lt;&gt;"",O299&lt;&gt;"",N(J299)&gt;=N(F299),K299&lt;O299),"FEE TOO EARLY; ","")&amp;IF(AND(N(I299)&gt;0,UPPER(H299)&lt;&gt;"Y"),"FEE NOT IN LEASE; ","")&amp;IF(AND(L299="Cash",UPPER(M299)&lt;&gt;"Y"),"CASH NO RECEIPT; ","")&amp;IF(AND(R299&lt;&gt;"",N(N299)&gt;0,TODAY()&gt;R299),"PROMISE MISSED; ","")&amp;IF(AND(N(N299)&gt;0,O299&lt;&gt;"",TODAY()&gt;=O299,Q299=""),"NO REMINDER; ",""))-2)))</f>
        <v/>
      </c>
    </row>
    <row r="300">
      <c r="A300" s="7" t="n"/>
      <c r="F300" s="8" t="n"/>
      <c r="G300" s="9" t="n"/>
      <c r="I300" s="8" t="n"/>
      <c r="J300" s="8" t="n"/>
      <c r="K300" s="9" t="n"/>
      <c r="N300" s="8">
        <f>IF(OR(C300="",F300=""),"",N(F300)+N(I300)-N(J300))</f>
        <v/>
      </c>
      <c r="O300" s="9">
        <f>IF(G300="","",G300+MAX('Settings'!$B$2,2)+1)</f>
        <v/>
      </c>
      <c r="P300" s="8">
        <f>IF(F300="","",ROUND(F300*IF(N(E300)&gt;4,'Settings'!$B$4,'Settings'!$B$3),2))</f>
        <v/>
      </c>
      <c r="Q300" s="9" t="n"/>
      <c r="R300" s="9" t="n"/>
      <c r="S300">
        <f>IF(N300="","",IF(N300&lt;=0,"PAID",IF(N(J300)&gt;0,"PARTIAL",IF(AND(G300&lt;&gt;"",TODAY()&lt;=G300),"NOT DUE YET","UNPAID"))))</f>
        <v/>
      </c>
      <c r="T300">
        <f>IF(N300="","",IF(IF(AND(N(N300)&gt;0,G300&lt;&gt;"",TODAY()&gt;G300),"PAST DUE; ","")&amp;IF(AND(N(I300)&gt;0,P300&lt;&gt;"",N(I300)&gt;N(P300)),"FEE OVER LIMIT; ","")&amp;IF(AND(N(I300)&gt;0,K300&lt;&gt;"",O300&lt;&gt;"",N(J300)&gt;=N(F300),K300&lt;O300),"FEE TOO EARLY; ","")&amp;IF(AND(N(I300)&gt;0,UPPER(H300)&lt;&gt;"Y"),"FEE NOT IN LEASE; ","")&amp;IF(AND(L300="Cash",UPPER(M300)&lt;&gt;"Y"),"CASH NO RECEIPT; ","")&amp;IF(AND(R300&lt;&gt;"",N(N300)&gt;0,TODAY()&gt;R300),"PROMISE MISSED; ","")&amp;IF(AND(N(N300)&gt;0,O300&lt;&gt;"",TODAY()&gt;=O300,Q300=""),"NO REMINDER; ","")="","",LEFT(IF(AND(N(N300)&gt;0,G300&lt;&gt;"",TODAY()&gt;G300),"PAST DUE; ","")&amp;IF(AND(N(I300)&gt;0,P300&lt;&gt;"",N(I300)&gt;N(P300)),"FEE OVER LIMIT; ","")&amp;IF(AND(N(I300)&gt;0,K300&lt;&gt;"",O300&lt;&gt;"",N(J300)&gt;=N(F300),K300&lt;O300),"FEE TOO EARLY; ","")&amp;IF(AND(N(I300)&gt;0,UPPER(H300)&lt;&gt;"Y"),"FEE NOT IN LEASE; ","")&amp;IF(AND(L300="Cash",UPPER(M300)&lt;&gt;"Y"),"CASH NO RECEIPT; ","")&amp;IF(AND(R300&lt;&gt;"",N(N300)&gt;0,TODAY()&gt;R300),"PROMISE MISSED; ","")&amp;IF(AND(N(N300)&gt;0,O300&lt;&gt;"",TODAY()&gt;=O300,Q300=""),"NO REMINDER; ",""),LEN(IF(AND(N(N300)&gt;0,G300&lt;&gt;"",TODAY()&gt;G300),"PAST DUE; ","")&amp;IF(AND(N(I300)&gt;0,P300&lt;&gt;"",N(I300)&gt;N(P300)),"FEE OVER LIMIT; ","")&amp;IF(AND(N(I300)&gt;0,K300&lt;&gt;"",O300&lt;&gt;"",N(J300)&gt;=N(F300),K300&lt;O300),"FEE TOO EARLY; ","")&amp;IF(AND(N(I300)&gt;0,UPPER(H300)&lt;&gt;"Y"),"FEE NOT IN LEASE; ","")&amp;IF(AND(L300="Cash",UPPER(M300)&lt;&gt;"Y"),"CASH NO RECEIPT; ","")&amp;IF(AND(R300&lt;&gt;"",N(N300)&gt;0,TODAY()&gt;R300),"PROMISE MISSED; ","")&amp;IF(AND(N(N300)&gt;0,O300&lt;&gt;"",TODAY()&gt;=O300,Q300=""),"NO REMINDER; ",""))-2)))</f>
        <v/>
      </c>
    </row>
    <row r="301">
      <c r="A301" s="7" t="n"/>
      <c r="F301" s="8" t="n"/>
      <c r="G301" s="9" t="n"/>
      <c r="I301" s="8" t="n"/>
      <c r="J301" s="8" t="n"/>
      <c r="K301" s="9" t="n"/>
      <c r="N301" s="8">
        <f>IF(OR(C301="",F301=""),"",N(F301)+N(I301)-N(J301))</f>
        <v/>
      </c>
      <c r="O301" s="9">
        <f>IF(G301="","",G301+MAX('Settings'!$B$2,2)+1)</f>
        <v/>
      </c>
      <c r="P301" s="8">
        <f>IF(F301="","",ROUND(F301*IF(N(E301)&gt;4,'Settings'!$B$4,'Settings'!$B$3),2))</f>
        <v/>
      </c>
      <c r="Q301" s="9" t="n"/>
      <c r="R301" s="9" t="n"/>
      <c r="S301">
        <f>IF(N301="","",IF(N301&lt;=0,"PAID",IF(N(J301)&gt;0,"PARTIAL",IF(AND(G301&lt;&gt;"",TODAY()&lt;=G301),"NOT DUE YET","UNPAID"))))</f>
        <v/>
      </c>
      <c r="T301">
        <f>IF(N301="","",IF(IF(AND(N(N301)&gt;0,G301&lt;&gt;"",TODAY()&gt;G301),"PAST DUE; ","")&amp;IF(AND(N(I301)&gt;0,P301&lt;&gt;"",N(I301)&gt;N(P301)),"FEE OVER LIMIT; ","")&amp;IF(AND(N(I301)&gt;0,K301&lt;&gt;"",O301&lt;&gt;"",N(J301)&gt;=N(F301),K301&lt;O301),"FEE TOO EARLY; ","")&amp;IF(AND(N(I301)&gt;0,UPPER(H301)&lt;&gt;"Y"),"FEE NOT IN LEASE; ","")&amp;IF(AND(L301="Cash",UPPER(M301)&lt;&gt;"Y"),"CASH NO RECEIPT; ","")&amp;IF(AND(R301&lt;&gt;"",N(N301)&gt;0,TODAY()&gt;R301),"PROMISE MISSED; ","")&amp;IF(AND(N(N301)&gt;0,O301&lt;&gt;"",TODAY()&gt;=O301,Q301=""),"NO REMINDER; ","")="","",LEFT(IF(AND(N(N301)&gt;0,G301&lt;&gt;"",TODAY()&gt;G301),"PAST DUE; ","")&amp;IF(AND(N(I301)&gt;0,P301&lt;&gt;"",N(I301)&gt;N(P301)),"FEE OVER LIMIT; ","")&amp;IF(AND(N(I301)&gt;0,K301&lt;&gt;"",O301&lt;&gt;"",N(J301)&gt;=N(F301),K301&lt;O301),"FEE TOO EARLY; ","")&amp;IF(AND(N(I301)&gt;0,UPPER(H301)&lt;&gt;"Y"),"FEE NOT IN LEASE; ","")&amp;IF(AND(L301="Cash",UPPER(M301)&lt;&gt;"Y"),"CASH NO RECEIPT; ","")&amp;IF(AND(R301&lt;&gt;"",N(N301)&gt;0,TODAY()&gt;R301),"PROMISE MISSED; ","")&amp;IF(AND(N(N301)&gt;0,O301&lt;&gt;"",TODAY()&gt;=O301,Q301=""),"NO REMINDER; ",""),LEN(IF(AND(N(N301)&gt;0,G301&lt;&gt;"",TODAY()&gt;G301),"PAST DUE; ","")&amp;IF(AND(N(I301)&gt;0,P301&lt;&gt;"",N(I301)&gt;N(P301)),"FEE OVER LIMIT; ","")&amp;IF(AND(N(I301)&gt;0,K301&lt;&gt;"",O301&lt;&gt;"",N(J301)&gt;=N(F301),K301&lt;O301),"FEE TOO EARLY; ","")&amp;IF(AND(N(I301)&gt;0,UPPER(H301)&lt;&gt;"Y"),"FEE NOT IN LEASE; ","")&amp;IF(AND(L301="Cash",UPPER(M301)&lt;&gt;"Y"),"CASH NO RECEIPT; ","")&amp;IF(AND(R301&lt;&gt;"",N(N301)&gt;0,TODAY()&gt;R301),"PROMISE MISSED; ","")&amp;IF(AND(N(N301)&gt;0,O301&lt;&gt;"",TODAY()&gt;=O301,Q301=""),"NO REMINDER; ",""))-2)))</f>
        <v/>
      </c>
    </row>
    <row r="302">
      <c r="A302" s="7" t="n"/>
      <c r="F302" s="8" t="n"/>
      <c r="G302" s="9" t="n"/>
      <c r="I302" s="8" t="n"/>
      <c r="J302" s="8" t="n"/>
      <c r="K302" s="9" t="n"/>
      <c r="N302" s="8">
        <f>IF(OR(C302="",F302=""),"",N(F302)+N(I302)-N(J302))</f>
        <v/>
      </c>
      <c r="O302" s="9">
        <f>IF(G302="","",G302+MAX('Settings'!$B$2,2)+1)</f>
        <v/>
      </c>
      <c r="P302" s="8">
        <f>IF(F302="","",ROUND(F302*IF(N(E302)&gt;4,'Settings'!$B$4,'Settings'!$B$3),2))</f>
        <v/>
      </c>
      <c r="Q302" s="9" t="n"/>
      <c r="R302" s="9" t="n"/>
      <c r="S302">
        <f>IF(N302="","",IF(N302&lt;=0,"PAID",IF(N(J302)&gt;0,"PARTIAL",IF(AND(G302&lt;&gt;"",TODAY()&lt;=G302),"NOT DUE YET","UNPAID"))))</f>
        <v/>
      </c>
      <c r="T302">
        <f>IF(N302="","",IF(IF(AND(N(N302)&gt;0,G302&lt;&gt;"",TODAY()&gt;G302),"PAST DUE; ","")&amp;IF(AND(N(I302)&gt;0,P302&lt;&gt;"",N(I302)&gt;N(P302)),"FEE OVER LIMIT; ","")&amp;IF(AND(N(I302)&gt;0,K302&lt;&gt;"",O302&lt;&gt;"",N(J302)&gt;=N(F302),K302&lt;O302),"FEE TOO EARLY; ","")&amp;IF(AND(N(I302)&gt;0,UPPER(H302)&lt;&gt;"Y"),"FEE NOT IN LEASE; ","")&amp;IF(AND(L302="Cash",UPPER(M302)&lt;&gt;"Y"),"CASH NO RECEIPT; ","")&amp;IF(AND(R302&lt;&gt;"",N(N302)&gt;0,TODAY()&gt;R302),"PROMISE MISSED; ","")&amp;IF(AND(N(N302)&gt;0,O302&lt;&gt;"",TODAY()&gt;=O302,Q302=""),"NO REMINDER; ","")="","",LEFT(IF(AND(N(N302)&gt;0,G302&lt;&gt;"",TODAY()&gt;G302),"PAST DUE; ","")&amp;IF(AND(N(I302)&gt;0,P302&lt;&gt;"",N(I302)&gt;N(P302)),"FEE OVER LIMIT; ","")&amp;IF(AND(N(I302)&gt;0,K302&lt;&gt;"",O302&lt;&gt;"",N(J302)&gt;=N(F302),K302&lt;O302),"FEE TOO EARLY; ","")&amp;IF(AND(N(I302)&gt;0,UPPER(H302)&lt;&gt;"Y"),"FEE NOT IN LEASE; ","")&amp;IF(AND(L302="Cash",UPPER(M302)&lt;&gt;"Y"),"CASH NO RECEIPT; ","")&amp;IF(AND(R302&lt;&gt;"",N(N302)&gt;0,TODAY()&gt;R302),"PROMISE MISSED; ","")&amp;IF(AND(N(N302)&gt;0,O302&lt;&gt;"",TODAY()&gt;=O302,Q302=""),"NO REMINDER; ",""),LEN(IF(AND(N(N302)&gt;0,G302&lt;&gt;"",TODAY()&gt;G302),"PAST DUE; ","")&amp;IF(AND(N(I302)&gt;0,P302&lt;&gt;"",N(I302)&gt;N(P302)),"FEE OVER LIMIT; ","")&amp;IF(AND(N(I302)&gt;0,K302&lt;&gt;"",O302&lt;&gt;"",N(J302)&gt;=N(F302),K302&lt;O302),"FEE TOO EARLY; ","")&amp;IF(AND(N(I302)&gt;0,UPPER(H302)&lt;&gt;"Y"),"FEE NOT IN LEASE; ","")&amp;IF(AND(L302="Cash",UPPER(M302)&lt;&gt;"Y"),"CASH NO RECEIPT; ","")&amp;IF(AND(R302&lt;&gt;"",N(N302)&gt;0,TODAY()&gt;R302),"PROMISE MISSED; ","")&amp;IF(AND(N(N302)&gt;0,O302&lt;&gt;"",TODAY()&gt;=O302,Q302=""),"NO REMINDER; ",""))-2)))</f>
        <v/>
      </c>
    </row>
    <row r="303">
      <c r="A303" s="7" t="n"/>
      <c r="F303" s="8" t="n"/>
      <c r="G303" s="9" t="n"/>
      <c r="I303" s="8" t="n"/>
      <c r="J303" s="8" t="n"/>
      <c r="K303" s="9" t="n"/>
      <c r="N303" s="8">
        <f>IF(OR(C303="",F303=""),"",N(F303)+N(I303)-N(J303))</f>
        <v/>
      </c>
      <c r="O303" s="9">
        <f>IF(G303="","",G303+MAX('Settings'!$B$2,2)+1)</f>
        <v/>
      </c>
      <c r="P303" s="8">
        <f>IF(F303="","",ROUND(F303*IF(N(E303)&gt;4,'Settings'!$B$4,'Settings'!$B$3),2))</f>
        <v/>
      </c>
      <c r="Q303" s="9" t="n"/>
      <c r="R303" s="9" t="n"/>
      <c r="S303">
        <f>IF(N303="","",IF(N303&lt;=0,"PAID",IF(N(J303)&gt;0,"PARTIAL",IF(AND(G303&lt;&gt;"",TODAY()&lt;=G303),"NOT DUE YET","UNPAID"))))</f>
        <v/>
      </c>
      <c r="T303">
        <f>IF(N303="","",IF(IF(AND(N(N303)&gt;0,G303&lt;&gt;"",TODAY()&gt;G303),"PAST DUE; ","")&amp;IF(AND(N(I303)&gt;0,P303&lt;&gt;"",N(I303)&gt;N(P303)),"FEE OVER LIMIT; ","")&amp;IF(AND(N(I303)&gt;0,K303&lt;&gt;"",O303&lt;&gt;"",N(J303)&gt;=N(F303),K303&lt;O303),"FEE TOO EARLY; ","")&amp;IF(AND(N(I303)&gt;0,UPPER(H303)&lt;&gt;"Y"),"FEE NOT IN LEASE; ","")&amp;IF(AND(L303="Cash",UPPER(M303)&lt;&gt;"Y"),"CASH NO RECEIPT; ","")&amp;IF(AND(R303&lt;&gt;"",N(N303)&gt;0,TODAY()&gt;R303),"PROMISE MISSED; ","")&amp;IF(AND(N(N303)&gt;0,O303&lt;&gt;"",TODAY()&gt;=O303,Q303=""),"NO REMINDER; ","")="","",LEFT(IF(AND(N(N303)&gt;0,G303&lt;&gt;"",TODAY()&gt;G303),"PAST DUE; ","")&amp;IF(AND(N(I303)&gt;0,P303&lt;&gt;"",N(I303)&gt;N(P303)),"FEE OVER LIMIT; ","")&amp;IF(AND(N(I303)&gt;0,K303&lt;&gt;"",O303&lt;&gt;"",N(J303)&gt;=N(F303),K303&lt;O303),"FEE TOO EARLY; ","")&amp;IF(AND(N(I303)&gt;0,UPPER(H303)&lt;&gt;"Y"),"FEE NOT IN LEASE; ","")&amp;IF(AND(L303="Cash",UPPER(M303)&lt;&gt;"Y"),"CASH NO RECEIPT; ","")&amp;IF(AND(R303&lt;&gt;"",N(N303)&gt;0,TODAY()&gt;R303),"PROMISE MISSED; ","")&amp;IF(AND(N(N303)&gt;0,O303&lt;&gt;"",TODAY()&gt;=O303,Q303=""),"NO REMINDER; ",""),LEN(IF(AND(N(N303)&gt;0,G303&lt;&gt;"",TODAY()&gt;G303),"PAST DUE; ","")&amp;IF(AND(N(I303)&gt;0,P303&lt;&gt;"",N(I303)&gt;N(P303)),"FEE OVER LIMIT; ","")&amp;IF(AND(N(I303)&gt;0,K303&lt;&gt;"",O303&lt;&gt;"",N(J303)&gt;=N(F303),K303&lt;O303),"FEE TOO EARLY; ","")&amp;IF(AND(N(I303)&gt;0,UPPER(H303)&lt;&gt;"Y"),"FEE NOT IN LEASE; ","")&amp;IF(AND(L303="Cash",UPPER(M303)&lt;&gt;"Y"),"CASH NO RECEIPT; ","")&amp;IF(AND(R303&lt;&gt;"",N(N303)&gt;0,TODAY()&gt;R303),"PROMISE MISSED; ","")&amp;IF(AND(N(N303)&gt;0,O303&lt;&gt;"",TODAY()&gt;=O303,Q303=""),"NO REMINDER; ",""))-2)))</f>
        <v/>
      </c>
    </row>
    <row r="304">
      <c r="A304" s="7" t="n"/>
      <c r="F304" s="8" t="n"/>
      <c r="G304" s="9" t="n"/>
      <c r="I304" s="8" t="n"/>
      <c r="J304" s="8" t="n"/>
      <c r="K304" s="9" t="n"/>
      <c r="N304" s="8">
        <f>IF(OR(C304="",F304=""),"",N(F304)+N(I304)-N(J304))</f>
        <v/>
      </c>
      <c r="O304" s="9">
        <f>IF(G304="","",G304+MAX('Settings'!$B$2,2)+1)</f>
        <v/>
      </c>
      <c r="P304" s="8">
        <f>IF(F304="","",ROUND(F304*IF(N(E304)&gt;4,'Settings'!$B$4,'Settings'!$B$3),2))</f>
        <v/>
      </c>
      <c r="Q304" s="9" t="n"/>
      <c r="R304" s="9" t="n"/>
      <c r="S304">
        <f>IF(N304="","",IF(N304&lt;=0,"PAID",IF(N(J304)&gt;0,"PARTIAL",IF(AND(G304&lt;&gt;"",TODAY()&lt;=G304),"NOT DUE YET","UNPAID"))))</f>
        <v/>
      </c>
      <c r="T304">
        <f>IF(N304="","",IF(IF(AND(N(N304)&gt;0,G304&lt;&gt;"",TODAY()&gt;G304),"PAST DUE; ","")&amp;IF(AND(N(I304)&gt;0,P304&lt;&gt;"",N(I304)&gt;N(P304)),"FEE OVER LIMIT; ","")&amp;IF(AND(N(I304)&gt;0,K304&lt;&gt;"",O304&lt;&gt;"",N(J304)&gt;=N(F304),K304&lt;O304),"FEE TOO EARLY; ","")&amp;IF(AND(N(I304)&gt;0,UPPER(H304)&lt;&gt;"Y"),"FEE NOT IN LEASE; ","")&amp;IF(AND(L304="Cash",UPPER(M304)&lt;&gt;"Y"),"CASH NO RECEIPT; ","")&amp;IF(AND(R304&lt;&gt;"",N(N304)&gt;0,TODAY()&gt;R304),"PROMISE MISSED; ","")&amp;IF(AND(N(N304)&gt;0,O304&lt;&gt;"",TODAY()&gt;=O304,Q304=""),"NO REMINDER; ","")="","",LEFT(IF(AND(N(N304)&gt;0,G304&lt;&gt;"",TODAY()&gt;G304),"PAST DUE; ","")&amp;IF(AND(N(I304)&gt;0,P304&lt;&gt;"",N(I304)&gt;N(P304)),"FEE OVER LIMIT; ","")&amp;IF(AND(N(I304)&gt;0,K304&lt;&gt;"",O304&lt;&gt;"",N(J304)&gt;=N(F304),K304&lt;O304),"FEE TOO EARLY; ","")&amp;IF(AND(N(I304)&gt;0,UPPER(H304)&lt;&gt;"Y"),"FEE NOT IN LEASE; ","")&amp;IF(AND(L304="Cash",UPPER(M304)&lt;&gt;"Y"),"CASH NO RECEIPT; ","")&amp;IF(AND(R304&lt;&gt;"",N(N304)&gt;0,TODAY()&gt;R304),"PROMISE MISSED; ","")&amp;IF(AND(N(N304)&gt;0,O304&lt;&gt;"",TODAY()&gt;=O304,Q304=""),"NO REMINDER; ",""),LEN(IF(AND(N(N304)&gt;0,G304&lt;&gt;"",TODAY()&gt;G304),"PAST DUE; ","")&amp;IF(AND(N(I304)&gt;0,P304&lt;&gt;"",N(I304)&gt;N(P304)),"FEE OVER LIMIT; ","")&amp;IF(AND(N(I304)&gt;0,K304&lt;&gt;"",O304&lt;&gt;"",N(J304)&gt;=N(F304),K304&lt;O304),"FEE TOO EARLY; ","")&amp;IF(AND(N(I304)&gt;0,UPPER(H304)&lt;&gt;"Y"),"FEE NOT IN LEASE; ","")&amp;IF(AND(L304="Cash",UPPER(M304)&lt;&gt;"Y"),"CASH NO RECEIPT; ","")&amp;IF(AND(R304&lt;&gt;"",N(N304)&gt;0,TODAY()&gt;R304),"PROMISE MISSED; ","")&amp;IF(AND(N(N304)&gt;0,O304&lt;&gt;"",TODAY()&gt;=O304,Q304=""),"NO REMINDER; ",""))-2)))</f>
        <v/>
      </c>
    </row>
    <row r="305">
      <c r="A305" s="7" t="n"/>
      <c r="F305" s="8" t="n"/>
      <c r="G305" s="9" t="n"/>
      <c r="I305" s="8" t="n"/>
      <c r="J305" s="8" t="n"/>
      <c r="K305" s="9" t="n"/>
      <c r="N305" s="8">
        <f>IF(OR(C305="",F305=""),"",N(F305)+N(I305)-N(J305))</f>
        <v/>
      </c>
      <c r="O305" s="9">
        <f>IF(G305="","",G305+MAX('Settings'!$B$2,2)+1)</f>
        <v/>
      </c>
      <c r="P305" s="8">
        <f>IF(F305="","",ROUND(F305*IF(N(E305)&gt;4,'Settings'!$B$4,'Settings'!$B$3),2))</f>
        <v/>
      </c>
      <c r="Q305" s="9" t="n"/>
      <c r="R305" s="9" t="n"/>
      <c r="S305">
        <f>IF(N305="","",IF(N305&lt;=0,"PAID",IF(N(J305)&gt;0,"PARTIAL",IF(AND(G305&lt;&gt;"",TODAY()&lt;=G305),"NOT DUE YET","UNPAID"))))</f>
        <v/>
      </c>
      <c r="T305">
        <f>IF(N305="","",IF(IF(AND(N(N305)&gt;0,G305&lt;&gt;"",TODAY()&gt;G305),"PAST DUE; ","")&amp;IF(AND(N(I305)&gt;0,P305&lt;&gt;"",N(I305)&gt;N(P305)),"FEE OVER LIMIT; ","")&amp;IF(AND(N(I305)&gt;0,K305&lt;&gt;"",O305&lt;&gt;"",N(J305)&gt;=N(F305),K305&lt;O305),"FEE TOO EARLY; ","")&amp;IF(AND(N(I305)&gt;0,UPPER(H305)&lt;&gt;"Y"),"FEE NOT IN LEASE; ","")&amp;IF(AND(L305="Cash",UPPER(M305)&lt;&gt;"Y"),"CASH NO RECEIPT; ","")&amp;IF(AND(R305&lt;&gt;"",N(N305)&gt;0,TODAY()&gt;R305),"PROMISE MISSED; ","")&amp;IF(AND(N(N305)&gt;0,O305&lt;&gt;"",TODAY()&gt;=O305,Q305=""),"NO REMINDER; ","")="","",LEFT(IF(AND(N(N305)&gt;0,G305&lt;&gt;"",TODAY()&gt;G305),"PAST DUE; ","")&amp;IF(AND(N(I305)&gt;0,P305&lt;&gt;"",N(I305)&gt;N(P305)),"FEE OVER LIMIT; ","")&amp;IF(AND(N(I305)&gt;0,K305&lt;&gt;"",O305&lt;&gt;"",N(J305)&gt;=N(F305),K305&lt;O305),"FEE TOO EARLY; ","")&amp;IF(AND(N(I305)&gt;0,UPPER(H305)&lt;&gt;"Y"),"FEE NOT IN LEASE; ","")&amp;IF(AND(L305="Cash",UPPER(M305)&lt;&gt;"Y"),"CASH NO RECEIPT; ","")&amp;IF(AND(R305&lt;&gt;"",N(N305)&gt;0,TODAY()&gt;R305),"PROMISE MISSED; ","")&amp;IF(AND(N(N305)&gt;0,O305&lt;&gt;"",TODAY()&gt;=O305,Q305=""),"NO REMINDER; ",""),LEN(IF(AND(N(N305)&gt;0,G305&lt;&gt;"",TODAY()&gt;G305),"PAST DUE; ","")&amp;IF(AND(N(I305)&gt;0,P305&lt;&gt;"",N(I305)&gt;N(P305)),"FEE OVER LIMIT; ","")&amp;IF(AND(N(I305)&gt;0,K305&lt;&gt;"",O305&lt;&gt;"",N(J305)&gt;=N(F305),K305&lt;O305),"FEE TOO EARLY; ","")&amp;IF(AND(N(I305)&gt;0,UPPER(H305)&lt;&gt;"Y"),"FEE NOT IN LEASE; ","")&amp;IF(AND(L305="Cash",UPPER(M305)&lt;&gt;"Y"),"CASH NO RECEIPT; ","")&amp;IF(AND(R305&lt;&gt;"",N(N305)&gt;0,TODAY()&gt;R305),"PROMISE MISSED; ","")&amp;IF(AND(N(N305)&gt;0,O305&lt;&gt;"",TODAY()&gt;=O305,Q305=""),"NO REMINDER; ",""))-2)))</f>
        <v/>
      </c>
    </row>
    <row r="306">
      <c r="A306" s="7" t="n"/>
      <c r="F306" s="8" t="n"/>
      <c r="G306" s="9" t="n"/>
      <c r="I306" s="8" t="n"/>
      <c r="J306" s="8" t="n"/>
      <c r="K306" s="9" t="n"/>
      <c r="N306" s="8">
        <f>IF(OR(C306="",F306=""),"",N(F306)+N(I306)-N(J306))</f>
        <v/>
      </c>
      <c r="O306" s="9">
        <f>IF(G306="","",G306+MAX('Settings'!$B$2,2)+1)</f>
        <v/>
      </c>
      <c r="P306" s="8">
        <f>IF(F306="","",ROUND(F306*IF(N(E306)&gt;4,'Settings'!$B$4,'Settings'!$B$3),2))</f>
        <v/>
      </c>
      <c r="Q306" s="9" t="n"/>
      <c r="R306" s="9" t="n"/>
      <c r="S306">
        <f>IF(N306="","",IF(N306&lt;=0,"PAID",IF(N(J306)&gt;0,"PARTIAL",IF(AND(G306&lt;&gt;"",TODAY()&lt;=G306),"NOT DUE YET","UNPAID"))))</f>
        <v/>
      </c>
      <c r="T306">
        <f>IF(N306="","",IF(IF(AND(N(N306)&gt;0,G306&lt;&gt;"",TODAY()&gt;G306),"PAST DUE; ","")&amp;IF(AND(N(I306)&gt;0,P306&lt;&gt;"",N(I306)&gt;N(P306)),"FEE OVER LIMIT; ","")&amp;IF(AND(N(I306)&gt;0,K306&lt;&gt;"",O306&lt;&gt;"",N(J306)&gt;=N(F306),K306&lt;O306),"FEE TOO EARLY; ","")&amp;IF(AND(N(I306)&gt;0,UPPER(H306)&lt;&gt;"Y"),"FEE NOT IN LEASE; ","")&amp;IF(AND(L306="Cash",UPPER(M306)&lt;&gt;"Y"),"CASH NO RECEIPT; ","")&amp;IF(AND(R306&lt;&gt;"",N(N306)&gt;0,TODAY()&gt;R306),"PROMISE MISSED; ","")&amp;IF(AND(N(N306)&gt;0,O306&lt;&gt;"",TODAY()&gt;=O306,Q306=""),"NO REMINDER; ","")="","",LEFT(IF(AND(N(N306)&gt;0,G306&lt;&gt;"",TODAY()&gt;G306),"PAST DUE; ","")&amp;IF(AND(N(I306)&gt;0,P306&lt;&gt;"",N(I306)&gt;N(P306)),"FEE OVER LIMIT; ","")&amp;IF(AND(N(I306)&gt;0,K306&lt;&gt;"",O306&lt;&gt;"",N(J306)&gt;=N(F306),K306&lt;O306),"FEE TOO EARLY; ","")&amp;IF(AND(N(I306)&gt;0,UPPER(H306)&lt;&gt;"Y"),"FEE NOT IN LEASE; ","")&amp;IF(AND(L306="Cash",UPPER(M306)&lt;&gt;"Y"),"CASH NO RECEIPT; ","")&amp;IF(AND(R306&lt;&gt;"",N(N306)&gt;0,TODAY()&gt;R306),"PROMISE MISSED; ","")&amp;IF(AND(N(N306)&gt;0,O306&lt;&gt;"",TODAY()&gt;=O306,Q306=""),"NO REMINDER; ",""),LEN(IF(AND(N(N306)&gt;0,G306&lt;&gt;"",TODAY()&gt;G306),"PAST DUE; ","")&amp;IF(AND(N(I306)&gt;0,P306&lt;&gt;"",N(I306)&gt;N(P306)),"FEE OVER LIMIT; ","")&amp;IF(AND(N(I306)&gt;0,K306&lt;&gt;"",O306&lt;&gt;"",N(J306)&gt;=N(F306),K306&lt;O306),"FEE TOO EARLY; ","")&amp;IF(AND(N(I306)&gt;0,UPPER(H306)&lt;&gt;"Y"),"FEE NOT IN LEASE; ","")&amp;IF(AND(L306="Cash",UPPER(M306)&lt;&gt;"Y"),"CASH NO RECEIPT; ","")&amp;IF(AND(R306&lt;&gt;"",N(N306)&gt;0,TODAY()&gt;R306),"PROMISE MISSED; ","")&amp;IF(AND(N(N306)&gt;0,O306&lt;&gt;"",TODAY()&gt;=O306,Q306=""),"NO REMINDER; ",""))-2)))</f>
        <v/>
      </c>
    </row>
    <row r="307">
      <c r="A307" s="7" t="n"/>
      <c r="F307" s="8" t="n"/>
      <c r="G307" s="9" t="n"/>
      <c r="I307" s="8" t="n"/>
      <c r="J307" s="8" t="n"/>
      <c r="K307" s="9" t="n"/>
      <c r="N307" s="8">
        <f>IF(OR(C307="",F307=""),"",N(F307)+N(I307)-N(J307))</f>
        <v/>
      </c>
      <c r="O307" s="9">
        <f>IF(G307="","",G307+MAX('Settings'!$B$2,2)+1)</f>
        <v/>
      </c>
      <c r="P307" s="8">
        <f>IF(F307="","",ROUND(F307*IF(N(E307)&gt;4,'Settings'!$B$4,'Settings'!$B$3),2))</f>
        <v/>
      </c>
      <c r="Q307" s="9" t="n"/>
      <c r="R307" s="9" t="n"/>
      <c r="S307">
        <f>IF(N307="","",IF(N307&lt;=0,"PAID",IF(N(J307)&gt;0,"PARTIAL",IF(AND(G307&lt;&gt;"",TODAY()&lt;=G307),"NOT DUE YET","UNPAID"))))</f>
        <v/>
      </c>
      <c r="T307">
        <f>IF(N307="","",IF(IF(AND(N(N307)&gt;0,G307&lt;&gt;"",TODAY()&gt;G307),"PAST DUE; ","")&amp;IF(AND(N(I307)&gt;0,P307&lt;&gt;"",N(I307)&gt;N(P307)),"FEE OVER LIMIT; ","")&amp;IF(AND(N(I307)&gt;0,K307&lt;&gt;"",O307&lt;&gt;"",N(J307)&gt;=N(F307),K307&lt;O307),"FEE TOO EARLY; ","")&amp;IF(AND(N(I307)&gt;0,UPPER(H307)&lt;&gt;"Y"),"FEE NOT IN LEASE; ","")&amp;IF(AND(L307="Cash",UPPER(M307)&lt;&gt;"Y"),"CASH NO RECEIPT; ","")&amp;IF(AND(R307&lt;&gt;"",N(N307)&gt;0,TODAY()&gt;R307),"PROMISE MISSED; ","")&amp;IF(AND(N(N307)&gt;0,O307&lt;&gt;"",TODAY()&gt;=O307,Q307=""),"NO REMINDER; ","")="","",LEFT(IF(AND(N(N307)&gt;0,G307&lt;&gt;"",TODAY()&gt;G307),"PAST DUE; ","")&amp;IF(AND(N(I307)&gt;0,P307&lt;&gt;"",N(I307)&gt;N(P307)),"FEE OVER LIMIT; ","")&amp;IF(AND(N(I307)&gt;0,K307&lt;&gt;"",O307&lt;&gt;"",N(J307)&gt;=N(F307),K307&lt;O307),"FEE TOO EARLY; ","")&amp;IF(AND(N(I307)&gt;0,UPPER(H307)&lt;&gt;"Y"),"FEE NOT IN LEASE; ","")&amp;IF(AND(L307="Cash",UPPER(M307)&lt;&gt;"Y"),"CASH NO RECEIPT; ","")&amp;IF(AND(R307&lt;&gt;"",N(N307)&gt;0,TODAY()&gt;R307),"PROMISE MISSED; ","")&amp;IF(AND(N(N307)&gt;0,O307&lt;&gt;"",TODAY()&gt;=O307,Q307=""),"NO REMINDER; ",""),LEN(IF(AND(N(N307)&gt;0,G307&lt;&gt;"",TODAY()&gt;G307),"PAST DUE; ","")&amp;IF(AND(N(I307)&gt;0,P307&lt;&gt;"",N(I307)&gt;N(P307)),"FEE OVER LIMIT; ","")&amp;IF(AND(N(I307)&gt;0,K307&lt;&gt;"",O307&lt;&gt;"",N(J307)&gt;=N(F307),K307&lt;O307),"FEE TOO EARLY; ","")&amp;IF(AND(N(I307)&gt;0,UPPER(H307)&lt;&gt;"Y"),"FEE NOT IN LEASE; ","")&amp;IF(AND(L307="Cash",UPPER(M307)&lt;&gt;"Y"),"CASH NO RECEIPT; ","")&amp;IF(AND(R307&lt;&gt;"",N(N307)&gt;0,TODAY()&gt;R307),"PROMISE MISSED; ","")&amp;IF(AND(N(N307)&gt;0,O307&lt;&gt;"",TODAY()&gt;=O307,Q307=""),"NO REMINDER; ",""))-2)))</f>
        <v/>
      </c>
    </row>
    <row r="308">
      <c r="A308" s="7" t="n"/>
      <c r="F308" s="8" t="n"/>
      <c r="G308" s="9" t="n"/>
      <c r="I308" s="8" t="n"/>
      <c r="J308" s="8" t="n"/>
      <c r="K308" s="9" t="n"/>
      <c r="N308" s="8">
        <f>IF(OR(C308="",F308=""),"",N(F308)+N(I308)-N(J308))</f>
        <v/>
      </c>
      <c r="O308" s="9">
        <f>IF(G308="","",G308+MAX('Settings'!$B$2,2)+1)</f>
        <v/>
      </c>
      <c r="P308" s="8">
        <f>IF(F308="","",ROUND(F308*IF(N(E308)&gt;4,'Settings'!$B$4,'Settings'!$B$3),2))</f>
        <v/>
      </c>
      <c r="Q308" s="9" t="n"/>
      <c r="R308" s="9" t="n"/>
      <c r="S308">
        <f>IF(N308="","",IF(N308&lt;=0,"PAID",IF(N(J308)&gt;0,"PARTIAL",IF(AND(G308&lt;&gt;"",TODAY()&lt;=G308),"NOT DUE YET","UNPAID"))))</f>
        <v/>
      </c>
      <c r="T308">
        <f>IF(N308="","",IF(IF(AND(N(N308)&gt;0,G308&lt;&gt;"",TODAY()&gt;G308),"PAST DUE; ","")&amp;IF(AND(N(I308)&gt;0,P308&lt;&gt;"",N(I308)&gt;N(P308)),"FEE OVER LIMIT; ","")&amp;IF(AND(N(I308)&gt;0,K308&lt;&gt;"",O308&lt;&gt;"",N(J308)&gt;=N(F308),K308&lt;O308),"FEE TOO EARLY; ","")&amp;IF(AND(N(I308)&gt;0,UPPER(H308)&lt;&gt;"Y"),"FEE NOT IN LEASE; ","")&amp;IF(AND(L308="Cash",UPPER(M308)&lt;&gt;"Y"),"CASH NO RECEIPT; ","")&amp;IF(AND(R308&lt;&gt;"",N(N308)&gt;0,TODAY()&gt;R308),"PROMISE MISSED; ","")&amp;IF(AND(N(N308)&gt;0,O308&lt;&gt;"",TODAY()&gt;=O308,Q308=""),"NO REMINDER; ","")="","",LEFT(IF(AND(N(N308)&gt;0,G308&lt;&gt;"",TODAY()&gt;G308),"PAST DUE; ","")&amp;IF(AND(N(I308)&gt;0,P308&lt;&gt;"",N(I308)&gt;N(P308)),"FEE OVER LIMIT; ","")&amp;IF(AND(N(I308)&gt;0,K308&lt;&gt;"",O308&lt;&gt;"",N(J308)&gt;=N(F308),K308&lt;O308),"FEE TOO EARLY; ","")&amp;IF(AND(N(I308)&gt;0,UPPER(H308)&lt;&gt;"Y"),"FEE NOT IN LEASE; ","")&amp;IF(AND(L308="Cash",UPPER(M308)&lt;&gt;"Y"),"CASH NO RECEIPT; ","")&amp;IF(AND(R308&lt;&gt;"",N(N308)&gt;0,TODAY()&gt;R308),"PROMISE MISSED; ","")&amp;IF(AND(N(N308)&gt;0,O308&lt;&gt;"",TODAY()&gt;=O308,Q308=""),"NO REMINDER; ",""),LEN(IF(AND(N(N308)&gt;0,G308&lt;&gt;"",TODAY()&gt;G308),"PAST DUE; ","")&amp;IF(AND(N(I308)&gt;0,P308&lt;&gt;"",N(I308)&gt;N(P308)),"FEE OVER LIMIT; ","")&amp;IF(AND(N(I308)&gt;0,K308&lt;&gt;"",O308&lt;&gt;"",N(J308)&gt;=N(F308),K308&lt;O308),"FEE TOO EARLY; ","")&amp;IF(AND(N(I308)&gt;0,UPPER(H308)&lt;&gt;"Y"),"FEE NOT IN LEASE; ","")&amp;IF(AND(L308="Cash",UPPER(M308)&lt;&gt;"Y"),"CASH NO RECEIPT; ","")&amp;IF(AND(R308&lt;&gt;"",N(N308)&gt;0,TODAY()&gt;R308),"PROMISE MISSED; ","")&amp;IF(AND(N(N308)&gt;0,O308&lt;&gt;"",TODAY()&gt;=O308,Q308=""),"NO REMINDER; ",""))-2)))</f>
        <v/>
      </c>
    </row>
    <row r="309">
      <c r="A309" s="7" t="n"/>
      <c r="F309" s="8" t="n"/>
      <c r="G309" s="9" t="n"/>
      <c r="I309" s="8" t="n"/>
      <c r="J309" s="8" t="n"/>
      <c r="K309" s="9" t="n"/>
      <c r="N309" s="8">
        <f>IF(OR(C309="",F309=""),"",N(F309)+N(I309)-N(J309))</f>
        <v/>
      </c>
      <c r="O309" s="9">
        <f>IF(G309="","",G309+MAX('Settings'!$B$2,2)+1)</f>
        <v/>
      </c>
      <c r="P309" s="8">
        <f>IF(F309="","",ROUND(F309*IF(N(E309)&gt;4,'Settings'!$B$4,'Settings'!$B$3),2))</f>
        <v/>
      </c>
      <c r="Q309" s="9" t="n"/>
      <c r="R309" s="9" t="n"/>
      <c r="S309">
        <f>IF(N309="","",IF(N309&lt;=0,"PAID",IF(N(J309)&gt;0,"PARTIAL",IF(AND(G309&lt;&gt;"",TODAY()&lt;=G309),"NOT DUE YET","UNPAID"))))</f>
        <v/>
      </c>
      <c r="T309">
        <f>IF(N309="","",IF(IF(AND(N(N309)&gt;0,G309&lt;&gt;"",TODAY()&gt;G309),"PAST DUE; ","")&amp;IF(AND(N(I309)&gt;0,P309&lt;&gt;"",N(I309)&gt;N(P309)),"FEE OVER LIMIT; ","")&amp;IF(AND(N(I309)&gt;0,K309&lt;&gt;"",O309&lt;&gt;"",N(J309)&gt;=N(F309),K309&lt;O309),"FEE TOO EARLY; ","")&amp;IF(AND(N(I309)&gt;0,UPPER(H309)&lt;&gt;"Y"),"FEE NOT IN LEASE; ","")&amp;IF(AND(L309="Cash",UPPER(M309)&lt;&gt;"Y"),"CASH NO RECEIPT; ","")&amp;IF(AND(R309&lt;&gt;"",N(N309)&gt;0,TODAY()&gt;R309),"PROMISE MISSED; ","")&amp;IF(AND(N(N309)&gt;0,O309&lt;&gt;"",TODAY()&gt;=O309,Q309=""),"NO REMINDER; ","")="","",LEFT(IF(AND(N(N309)&gt;0,G309&lt;&gt;"",TODAY()&gt;G309),"PAST DUE; ","")&amp;IF(AND(N(I309)&gt;0,P309&lt;&gt;"",N(I309)&gt;N(P309)),"FEE OVER LIMIT; ","")&amp;IF(AND(N(I309)&gt;0,K309&lt;&gt;"",O309&lt;&gt;"",N(J309)&gt;=N(F309),K309&lt;O309),"FEE TOO EARLY; ","")&amp;IF(AND(N(I309)&gt;0,UPPER(H309)&lt;&gt;"Y"),"FEE NOT IN LEASE; ","")&amp;IF(AND(L309="Cash",UPPER(M309)&lt;&gt;"Y"),"CASH NO RECEIPT; ","")&amp;IF(AND(R309&lt;&gt;"",N(N309)&gt;0,TODAY()&gt;R309),"PROMISE MISSED; ","")&amp;IF(AND(N(N309)&gt;0,O309&lt;&gt;"",TODAY()&gt;=O309,Q309=""),"NO REMINDER; ",""),LEN(IF(AND(N(N309)&gt;0,G309&lt;&gt;"",TODAY()&gt;G309),"PAST DUE; ","")&amp;IF(AND(N(I309)&gt;0,P309&lt;&gt;"",N(I309)&gt;N(P309)),"FEE OVER LIMIT; ","")&amp;IF(AND(N(I309)&gt;0,K309&lt;&gt;"",O309&lt;&gt;"",N(J309)&gt;=N(F309),K309&lt;O309),"FEE TOO EARLY; ","")&amp;IF(AND(N(I309)&gt;0,UPPER(H309)&lt;&gt;"Y"),"FEE NOT IN LEASE; ","")&amp;IF(AND(L309="Cash",UPPER(M309)&lt;&gt;"Y"),"CASH NO RECEIPT; ","")&amp;IF(AND(R309&lt;&gt;"",N(N309)&gt;0,TODAY()&gt;R309),"PROMISE MISSED; ","")&amp;IF(AND(N(N309)&gt;0,O309&lt;&gt;"",TODAY()&gt;=O309,Q309=""),"NO REMINDER; ",""))-2)))</f>
        <v/>
      </c>
    </row>
    <row r="310">
      <c r="A310" s="7" t="n"/>
      <c r="F310" s="8" t="n"/>
      <c r="G310" s="9" t="n"/>
      <c r="I310" s="8" t="n"/>
      <c r="J310" s="8" t="n"/>
      <c r="K310" s="9" t="n"/>
      <c r="N310" s="8">
        <f>IF(OR(C310="",F310=""),"",N(F310)+N(I310)-N(J310))</f>
        <v/>
      </c>
      <c r="O310" s="9">
        <f>IF(G310="","",G310+MAX('Settings'!$B$2,2)+1)</f>
        <v/>
      </c>
      <c r="P310" s="8">
        <f>IF(F310="","",ROUND(F310*IF(N(E310)&gt;4,'Settings'!$B$4,'Settings'!$B$3),2))</f>
        <v/>
      </c>
      <c r="Q310" s="9" t="n"/>
      <c r="R310" s="9" t="n"/>
      <c r="S310">
        <f>IF(N310="","",IF(N310&lt;=0,"PAID",IF(N(J310)&gt;0,"PARTIAL",IF(AND(G310&lt;&gt;"",TODAY()&lt;=G310),"NOT DUE YET","UNPAID"))))</f>
        <v/>
      </c>
      <c r="T310">
        <f>IF(N310="","",IF(IF(AND(N(N310)&gt;0,G310&lt;&gt;"",TODAY()&gt;G310),"PAST DUE; ","")&amp;IF(AND(N(I310)&gt;0,P310&lt;&gt;"",N(I310)&gt;N(P310)),"FEE OVER LIMIT; ","")&amp;IF(AND(N(I310)&gt;0,K310&lt;&gt;"",O310&lt;&gt;"",N(J310)&gt;=N(F310),K310&lt;O310),"FEE TOO EARLY; ","")&amp;IF(AND(N(I310)&gt;0,UPPER(H310)&lt;&gt;"Y"),"FEE NOT IN LEASE; ","")&amp;IF(AND(L310="Cash",UPPER(M310)&lt;&gt;"Y"),"CASH NO RECEIPT; ","")&amp;IF(AND(R310&lt;&gt;"",N(N310)&gt;0,TODAY()&gt;R310),"PROMISE MISSED; ","")&amp;IF(AND(N(N310)&gt;0,O310&lt;&gt;"",TODAY()&gt;=O310,Q310=""),"NO REMINDER; ","")="","",LEFT(IF(AND(N(N310)&gt;0,G310&lt;&gt;"",TODAY()&gt;G310),"PAST DUE; ","")&amp;IF(AND(N(I310)&gt;0,P310&lt;&gt;"",N(I310)&gt;N(P310)),"FEE OVER LIMIT; ","")&amp;IF(AND(N(I310)&gt;0,K310&lt;&gt;"",O310&lt;&gt;"",N(J310)&gt;=N(F310),K310&lt;O310),"FEE TOO EARLY; ","")&amp;IF(AND(N(I310)&gt;0,UPPER(H310)&lt;&gt;"Y"),"FEE NOT IN LEASE; ","")&amp;IF(AND(L310="Cash",UPPER(M310)&lt;&gt;"Y"),"CASH NO RECEIPT; ","")&amp;IF(AND(R310&lt;&gt;"",N(N310)&gt;0,TODAY()&gt;R310),"PROMISE MISSED; ","")&amp;IF(AND(N(N310)&gt;0,O310&lt;&gt;"",TODAY()&gt;=O310,Q310=""),"NO REMINDER; ",""),LEN(IF(AND(N(N310)&gt;0,G310&lt;&gt;"",TODAY()&gt;G310),"PAST DUE; ","")&amp;IF(AND(N(I310)&gt;0,P310&lt;&gt;"",N(I310)&gt;N(P310)),"FEE OVER LIMIT; ","")&amp;IF(AND(N(I310)&gt;0,K310&lt;&gt;"",O310&lt;&gt;"",N(J310)&gt;=N(F310),K310&lt;O310),"FEE TOO EARLY; ","")&amp;IF(AND(N(I310)&gt;0,UPPER(H310)&lt;&gt;"Y"),"FEE NOT IN LEASE; ","")&amp;IF(AND(L310="Cash",UPPER(M310)&lt;&gt;"Y"),"CASH NO RECEIPT; ","")&amp;IF(AND(R310&lt;&gt;"",N(N310)&gt;0,TODAY()&gt;R310),"PROMISE MISSED; ","")&amp;IF(AND(N(N310)&gt;0,O310&lt;&gt;"",TODAY()&gt;=O310,Q310=""),"NO REMINDER; ",""))-2)))</f>
        <v/>
      </c>
    </row>
    <row r="311">
      <c r="A311" s="7" t="n"/>
      <c r="F311" s="8" t="n"/>
      <c r="G311" s="9" t="n"/>
      <c r="I311" s="8" t="n"/>
      <c r="J311" s="8" t="n"/>
      <c r="K311" s="9" t="n"/>
      <c r="N311" s="8">
        <f>IF(OR(C311="",F311=""),"",N(F311)+N(I311)-N(J311))</f>
        <v/>
      </c>
      <c r="O311" s="9">
        <f>IF(G311="","",G311+MAX('Settings'!$B$2,2)+1)</f>
        <v/>
      </c>
      <c r="P311" s="8">
        <f>IF(F311="","",ROUND(F311*IF(N(E311)&gt;4,'Settings'!$B$4,'Settings'!$B$3),2))</f>
        <v/>
      </c>
      <c r="Q311" s="9" t="n"/>
      <c r="R311" s="9" t="n"/>
      <c r="S311">
        <f>IF(N311="","",IF(N311&lt;=0,"PAID",IF(N(J311)&gt;0,"PARTIAL",IF(AND(G311&lt;&gt;"",TODAY()&lt;=G311),"NOT DUE YET","UNPAID"))))</f>
        <v/>
      </c>
      <c r="T311">
        <f>IF(N311="","",IF(IF(AND(N(N311)&gt;0,G311&lt;&gt;"",TODAY()&gt;G311),"PAST DUE; ","")&amp;IF(AND(N(I311)&gt;0,P311&lt;&gt;"",N(I311)&gt;N(P311)),"FEE OVER LIMIT; ","")&amp;IF(AND(N(I311)&gt;0,K311&lt;&gt;"",O311&lt;&gt;"",N(J311)&gt;=N(F311),K311&lt;O311),"FEE TOO EARLY; ","")&amp;IF(AND(N(I311)&gt;0,UPPER(H311)&lt;&gt;"Y"),"FEE NOT IN LEASE; ","")&amp;IF(AND(L311="Cash",UPPER(M311)&lt;&gt;"Y"),"CASH NO RECEIPT; ","")&amp;IF(AND(R311&lt;&gt;"",N(N311)&gt;0,TODAY()&gt;R311),"PROMISE MISSED; ","")&amp;IF(AND(N(N311)&gt;0,O311&lt;&gt;"",TODAY()&gt;=O311,Q311=""),"NO REMINDER; ","")="","",LEFT(IF(AND(N(N311)&gt;0,G311&lt;&gt;"",TODAY()&gt;G311),"PAST DUE; ","")&amp;IF(AND(N(I311)&gt;0,P311&lt;&gt;"",N(I311)&gt;N(P311)),"FEE OVER LIMIT; ","")&amp;IF(AND(N(I311)&gt;0,K311&lt;&gt;"",O311&lt;&gt;"",N(J311)&gt;=N(F311),K311&lt;O311),"FEE TOO EARLY; ","")&amp;IF(AND(N(I311)&gt;0,UPPER(H311)&lt;&gt;"Y"),"FEE NOT IN LEASE; ","")&amp;IF(AND(L311="Cash",UPPER(M311)&lt;&gt;"Y"),"CASH NO RECEIPT; ","")&amp;IF(AND(R311&lt;&gt;"",N(N311)&gt;0,TODAY()&gt;R311),"PROMISE MISSED; ","")&amp;IF(AND(N(N311)&gt;0,O311&lt;&gt;"",TODAY()&gt;=O311,Q311=""),"NO REMINDER; ",""),LEN(IF(AND(N(N311)&gt;0,G311&lt;&gt;"",TODAY()&gt;G311),"PAST DUE; ","")&amp;IF(AND(N(I311)&gt;0,P311&lt;&gt;"",N(I311)&gt;N(P311)),"FEE OVER LIMIT; ","")&amp;IF(AND(N(I311)&gt;0,K311&lt;&gt;"",O311&lt;&gt;"",N(J311)&gt;=N(F311),K311&lt;O311),"FEE TOO EARLY; ","")&amp;IF(AND(N(I311)&gt;0,UPPER(H311)&lt;&gt;"Y"),"FEE NOT IN LEASE; ","")&amp;IF(AND(L311="Cash",UPPER(M311)&lt;&gt;"Y"),"CASH NO RECEIPT; ","")&amp;IF(AND(R311&lt;&gt;"",N(N311)&gt;0,TODAY()&gt;R311),"PROMISE MISSED; ","")&amp;IF(AND(N(N311)&gt;0,O311&lt;&gt;"",TODAY()&gt;=O311,Q311=""),"NO REMINDER; ",""))-2)))</f>
        <v/>
      </c>
    </row>
    <row r="312">
      <c r="A312" s="7" t="n"/>
      <c r="F312" s="8" t="n"/>
      <c r="G312" s="9" t="n"/>
      <c r="I312" s="8" t="n"/>
      <c r="J312" s="8" t="n"/>
      <c r="K312" s="9" t="n"/>
      <c r="N312" s="8">
        <f>IF(OR(C312="",F312=""),"",N(F312)+N(I312)-N(J312))</f>
        <v/>
      </c>
      <c r="O312" s="9">
        <f>IF(G312="","",G312+MAX('Settings'!$B$2,2)+1)</f>
        <v/>
      </c>
      <c r="P312" s="8">
        <f>IF(F312="","",ROUND(F312*IF(N(E312)&gt;4,'Settings'!$B$4,'Settings'!$B$3),2))</f>
        <v/>
      </c>
      <c r="Q312" s="9" t="n"/>
      <c r="R312" s="9" t="n"/>
      <c r="S312">
        <f>IF(N312="","",IF(N312&lt;=0,"PAID",IF(N(J312)&gt;0,"PARTIAL",IF(AND(G312&lt;&gt;"",TODAY()&lt;=G312),"NOT DUE YET","UNPAID"))))</f>
        <v/>
      </c>
      <c r="T312">
        <f>IF(N312="","",IF(IF(AND(N(N312)&gt;0,G312&lt;&gt;"",TODAY()&gt;G312),"PAST DUE; ","")&amp;IF(AND(N(I312)&gt;0,P312&lt;&gt;"",N(I312)&gt;N(P312)),"FEE OVER LIMIT; ","")&amp;IF(AND(N(I312)&gt;0,K312&lt;&gt;"",O312&lt;&gt;"",N(J312)&gt;=N(F312),K312&lt;O312),"FEE TOO EARLY; ","")&amp;IF(AND(N(I312)&gt;0,UPPER(H312)&lt;&gt;"Y"),"FEE NOT IN LEASE; ","")&amp;IF(AND(L312="Cash",UPPER(M312)&lt;&gt;"Y"),"CASH NO RECEIPT; ","")&amp;IF(AND(R312&lt;&gt;"",N(N312)&gt;0,TODAY()&gt;R312),"PROMISE MISSED; ","")&amp;IF(AND(N(N312)&gt;0,O312&lt;&gt;"",TODAY()&gt;=O312,Q312=""),"NO REMINDER; ","")="","",LEFT(IF(AND(N(N312)&gt;0,G312&lt;&gt;"",TODAY()&gt;G312),"PAST DUE; ","")&amp;IF(AND(N(I312)&gt;0,P312&lt;&gt;"",N(I312)&gt;N(P312)),"FEE OVER LIMIT; ","")&amp;IF(AND(N(I312)&gt;0,K312&lt;&gt;"",O312&lt;&gt;"",N(J312)&gt;=N(F312),K312&lt;O312),"FEE TOO EARLY; ","")&amp;IF(AND(N(I312)&gt;0,UPPER(H312)&lt;&gt;"Y"),"FEE NOT IN LEASE; ","")&amp;IF(AND(L312="Cash",UPPER(M312)&lt;&gt;"Y"),"CASH NO RECEIPT; ","")&amp;IF(AND(R312&lt;&gt;"",N(N312)&gt;0,TODAY()&gt;R312),"PROMISE MISSED; ","")&amp;IF(AND(N(N312)&gt;0,O312&lt;&gt;"",TODAY()&gt;=O312,Q312=""),"NO REMINDER; ",""),LEN(IF(AND(N(N312)&gt;0,G312&lt;&gt;"",TODAY()&gt;G312),"PAST DUE; ","")&amp;IF(AND(N(I312)&gt;0,P312&lt;&gt;"",N(I312)&gt;N(P312)),"FEE OVER LIMIT; ","")&amp;IF(AND(N(I312)&gt;0,K312&lt;&gt;"",O312&lt;&gt;"",N(J312)&gt;=N(F312),K312&lt;O312),"FEE TOO EARLY; ","")&amp;IF(AND(N(I312)&gt;0,UPPER(H312)&lt;&gt;"Y"),"FEE NOT IN LEASE; ","")&amp;IF(AND(L312="Cash",UPPER(M312)&lt;&gt;"Y"),"CASH NO RECEIPT; ","")&amp;IF(AND(R312&lt;&gt;"",N(N312)&gt;0,TODAY()&gt;R312),"PROMISE MISSED; ","")&amp;IF(AND(N(N312)&gt;0,O312&lt;&gt;"",TODAY()&gt;=O312,Q312=""),"NO REMINDER; ",""))-2)))</f>
        <v/>
      </c>
    </row>
    <row r="313">
      <c r="A313" s="7" t="n"/>
      <c r="F313" s="8" t="n"/>
      <c r="G313" s="9" t="n"/>
      <c r="I313" s="8" t="n"/>
      <c r="J313" s="8" t="n"/>
      <c r="K313" s="9" t="n"/>
      <c r="N313" s="8">
        <f>IF(OR(C313="",F313=""),"",N(F313)+N(I313)-N(J313))</f>
        <v/>
      </c>
      <c r="O313" s="9">
        <f>IF(G313="","",G313+MAX('Settings'!$B$2,2)+1)</f>
        <v/>
      </c>
      <c r="P313" s="8">
        <f>IF(F313="","",ROUND(F313*IF(N(E313)&gt;4,'Settings'!$B$4,'Settings'!$B$3),2))</f>
        <v/>
      </c>
      <c r="Q313" s="9" t="n"/>
      <c r="R313" s="9" t="n"/>
      <c r="S313">
        <f>IF(N313="","",IF(N313&lt;=0,"PAID",IF(N(J313)&gt;0,"PARTIAL",IF(AND(G313&lt;&gt;"",TODAY()&lt;=G313),"NOT DUE YET","UNPAID"))))</f>
        <v/>
      </c>
      <c r="T313">
        <f>IF(N313="","",IF(IF(AND(N(N313)&gt;0,G313&lt;&gt;"",TODAY()&gt;G313),"PAST DUE; ","")&amp;IF(AND(N(I313)&gt;0,P313&lt;&gt;"",N(I313)&gt;N(P313)),"FEE OVER LIMIT; ","")&amp;IF(AND(N(I313)&gt;0,K313&lt;&gt;"",O313&lt;&gt;"",N(J313)&gt;=N(F313),K313&lt;O313),"FEE TOO EARLY; ","")&amp;IF(AND(N(I313)&gt;0,UPPER(H313)&lt;&gt;"Y"),"FEE NOT IN LEASE; ","")&amp;IF(AND(L313="Cash",UPPER(M313)&lt;&gt;"Y"),"CASH NO RECEIPT; ","")&amp;IF(AND(R313&lt;&gt;"",N(N313)&gt;0,TODAY()&gt;R313),"PROMISE MISSED; ","")&amp;IF(AND(N(N313)&gt;0,O313&lt;&gt;"",TODAY()&gt;=O313,Q313=""),"NO REMINDER; ","")="","",LEFT(IF(AND(N(N313)&gt;0,G313&lt;&gt;"",TODAY()&gt;G313),"PAST DUE; ","")&amp;IF(AND(N(I313)&gt;0,P313&lt;&gt;"",N(I313)&gt;N(P313)),"FEE OVER LIMIT; ","")&amp;IF(AND(N(I313)&gt;0,K313&lt;&gt;"",O313&lt;&gt;"",N(J313)&gt;=N(F313),K313&lt;O313),"FEE TOO EARLY; ","")&amp;IF(AND(N(I313)&gt;0,UPPER(H313)&lt;&gt;"Y"),"FEE NOT IN LEASE; ","")&amp;IF(AND(L313="Cash",UPPER(M313)&lt;&gt;"Y"),"CASH NO RECEIPT; ","")&amp;IF(AND(R313&lt;&gt;"",N(N313)&gt;0,TODAY()&gt;R313),"PROMISE MISSED; ","")&amp;IF(AND(N(N313)&gt;0,O313&lt;&gt;"",TODAY()&gt;=O313,Q313=""),"NO REMINDER; ",""),LEN(IF(AND(N(N313)&gt;0,G313&lt;&gt;"",TODAY()&gt;G313),"PAST DUE; ","")&amp;IF(AND(N(I313)&gt;0,P313&lt;&gt;"",N(I313)&gt;N(P313)),"FEE OVER LIMIT; ","")&amp;IF(AND(N(I313)&gt;0,K313&lt;&gt;"",O313&lt;&gt;"",N(J313)&gt;=N(F313),K313&lt;O313),"FEE TOO EARLY; ","")&amp;IF(AND(N(I313)&gt;0,UPPER(H313)&lt;&gt;"Y"),"FEE NOT IN LEASE; ","")&amp;IF(AND(L313="Cash",UPPER(M313)&lt;&gt;"Y"),"CASH NO RECEIPT; ","")&amp;IF(AND(R313&lt;&gt;"",N(N313)&gt;0,TODAY()&gt;R313),"PROMISE MISSED; ","")&amp;IF(AND(N(N313)&gt;0,O313&lt;&gt;"",TODAY()&gt;=O313,Q313=""),"NO REMINDER; ",""))-2)))</f>
        <v/>
      </c>
    </row>
    <row r="314">
      <c r="A314" s="7" t="n"/>
      <c r="F314" s="8" t="n"/>
      <c r="G314" s="9" t="n"/>
      <c r="I314" s="8" t="n"/>
      <c r="J314" s="8" t="n"/>
      <c r="K314" s="9" t="n"/>
      <c r="N314" s="8">
        <f>IF(OR(C314="",F314=""),"",N(F314)+N(I314)-N(J314))</f>
        <v/>
      </c>
      <c r="O314" s="9">
        <f>IF(G314="","",G314+MAX('Settings'!$B$2,2)+1)</f>
        <v/>
      </c>
      <c r="P314" s="8">
        <f>IF(F314="","",ROUND(F314*IF(N(E314)&gt;4,'Settings'!$B$4,'Settings'!$B$3),2))</f>
        <v/>
      </c>
      <c r="Q314" s="9" t="n"/>
      <c r="R314" s="9" t="n"/>
      <c r="S314">
        <f>IF(N314="","",IF(N314&lt;=0,"PAID",IF(N(J314)&gt;0,"PARTIAL",IF(AND(G314&lt;&gt;"",TODAY()&lt;=G314),"NOT DUE YET","UNPAID"))))</f>
        <v/>
      </c>
      <c r="T314">
        <f>IF(N314="","",IF(IF(AND(N(N314)&gt;0,G314&lt;&gt;"",TODAY()&gt;G314),"PAST DUE; ","")&amp;IF(AND(N(I314)&gt;0,P314&lt;&gt;"",N(I314)&gt;N(P314)),"FEE OVER LIMIT; ","")&amp;IF(AND(N(I314)&gt;0,K314&lt;&gt;"",O314&lt;&gt;"",N(J314)&gt;=N(F314),K314&lt;O314),"FEE TOO EARLY; ","")&amp;IF(AND(N(I314)&gt;0,UPPER(H314)&lt;&gt;"Y"),"FEE NOT IN LEASE; ","")&amp;IF(AND(L314="Cash",UPPER(M314)&lt;&gt;"Y"),"CASH NO RECEIPT; ","")&amp;IF(AND(R314&lt;&gt;"",N(N314)&gt;0,TODAY()&gt;R314),"PROMISE MISSED; ","")&amp;IF(AND(N(N314)&gt;0,O314&lt;&gt;"",TODAY()&gt;=O314,Q314=""),"NO REMINDER; ","")="","",LEFT(IF(AND(N(N314)&gt;0,G314&lt;&gt;"",TODAY()&gt;G314),"PAST DUE; ","")&amp;IF(AND(N(I314)&gt;0,P314&lt;&gt;"",N(I314)&gt;N(P314)),"FEE OVER LIMIT; ","")&amp;IF(AND(N(I314)&gt;0,K314&lt;&gt;"",O314&lt;&gt;"",N(J314)&gt;=N(F314),K314&lt;O314),"FEE TOO EARLY; ","")&amp;IF(AND(N(I314)&gt;0,UPPER(H314)&lt;&gt;"Y"),"FEE NOT IN LEASE; ","")&amp;IF(AND(L314="Cash",UPPER(M314)&lt;&gt;"Y"),"CASH NO RECEIPT; ","")&amp;IF(AND(R314&lt;&gt;"",N(N314)&gt;0,TODAY()&gt;R314),"PROMISE MISSED; ","")&amp;IF(AND(N(N314)&gt;0,O314&lt;&gt;"",TODAY()&gt;=O314,Q314=""),"NO REMINDER; ",""),LEN(IF(AND(N(N314)&gt;0,G314&lt;&gt;"",TODAY()&gt;G314),"PAST DUE; ","")&amp;IF(AND(N(I314)&gt;0,P314&lt;&gt;"",N(I314)&gt;N(P314)),"FEE OVER LIMIT; ","")&amp;IF(AND(N(I314)&gt;0,K314&lt;&gt;"",O314&lt;&gt;"",N(J314)&gt;=N(F314),K314&lt;O314),"FEE TOO EARLY; ","")&amp;IF(AND(N(I314)&gt;0,UPPER(H314)&lt;&gt;"Y"),"FEE NOT IN LEASE; ","")&amp;IF(AND(L314="Cash",UPPER(M314)&lt;&gt;"Y"),"CASH NO RECEIPT; ","")&amp;IF(AND(R314&lt;&gt;"",N(N314)&gt;0,TODAY()&gt;R314),"PROMISE MISSED; ","")&amp;IF(AND(N(N314)&gt;0,O314&lt;&gt;"",TODAY()&gt;=O314,Q314=""),"NO REMINDER; ",""))-2)))</f>
        <v/>
      </c>
    </row>
    <row r="315">
      <c r="A315" s="7" t="n"/>
      <c r="F315" s="8" t="n"/>
      <c r="G315" s="9" t="n"/>
      <c r="I315" s="8" t="n"/>
      <c r="J315" s="8" t="n"/>
      <c r="K315" s="9" t="n"/>
      <c r="N315" s="8">
        <f>IF(OR(C315="",F315=""),"",N(F315)+N(I315)-N(J315))</f>
        <v/>
      </c>
      <c r="O315" s="9">
        <f>IF(G315="","",G315+MAX('Settings'!$B$2,2)+1)</f>
        <v/>
      </c>
      <c r="P315" s="8">
        <f>IF(F315="","",ROUND(F315*IF(N(E315)&gt;4,'Settings'!$B$4,'Settings'!$B$3),2))</f>
        <v/>
      </c>
      <c r="Q315" s="9" t="n"/>
      <c r="R315" s="9" t="n"/>
      <c r="S315">
        <f>IF(N315="","",IF(N315&lt;=0,"PAID",IF(N(J315)&gt;0,"PARTIAL",IF(AND(G315&lt;&gt;"",TODAY()&lt;=G315),"NOT DUE YET","UNPAID"))))</f>
        <v/>
      </c>
      <c r="T315">
        <f>IF(N315="","",IF(IF(AND(N(N315)&gt;0,G315&lt;&gt;"",TODAY()&gt;G315),"PAST DUE; ","")&amp;IF(AND(N(I315)&gt;0,P315&lt;&gt;"",N(I315)&gt;N(P315)),"FEE OVER LIMIT; ","")&amp;IF(AND(N(I315)&gt;0,K315&lt;&gt;"",O315&lt;&gt;"",N(J315)&gt;=N(F315),K315&lt;O315),"FEE TOO EARLY; ","")&amp;IF(AND(N(I315)&gt;0,UPPER(H315)&lt;&gt;"Y"),"FEE NOT IN LEASE; ","")&amp;IF(AND(L315="Cash",UPPER(M315)&lt;&gt;"Y"),"CASH NO RECEIPT; ","")&amp;IF(AND(R315&lt;&gt;"",N(N315)&gt;0,TODAY()&gt;R315),"PROMISE MISSED; ","")&amp;IF(AND(N(N315)&gt;0,O315&lt;&gt;"",TODAY()&gt;=O315,Q315=""),"NO REMINDER; ","")="","",LEFT(IF(AND(N(N315)&gt;0,G315&lt;&gt;"",TODAY()&gt;G315),"PAST DUE; ","")&amp;IF(AND(N(I315)&gt;0,P315&lt;&gt;"",N(I315)&gt;N(P315)),"FEE OVER LIMIT; ","")&amp;IF(AND(N(I315)&gt;0,K315&lt;&gt;"",O315&lt;&gt;"",N(J315)&gt;=N(F315),K315&lt;O315),"FEE TOO EARLY; ","")&amp;IF(AND(N(I315)&gt;0,UPPER(H315)&lt;&gt;"Y"),"FEE NOT IN LEASE; ","")&amp;IF(AND(L315="Cash",UPPER(M315)&lt;&gt;"Y"),"CASH NO RECEIPT; ","")&amp;IF(AND(R315&lt;&gt;"",N(N315)&gt;0,TODAY()&gt;R315),"PROMISE MISSED; ","")&amp;IF(AND(N(N315)&gt;0,O315&lt;&gt;"",TODAY()&gt;=O315,Q315=""),"NO REMINDER; ",""),LEN(IF(AND(N(N315)&gt;0,G315&lt;&gt;"",TODAY()&gt;G315),"PAST DUE; ","")&amp;IF(AND(N(I315)&gt;0,P315&lt;&gt;"",N(I315)&gt;N(P315)),"FEE OVER LIMIT; ","")&amp;IF(AND(N(I315)&gt;0,K315&lt;&gt;"",O315&lt;&gt;"",N(J315)&gt;=N(F315),K315&lt;O315),"FEE TOO EARLY; ","")&amp;IF(AND(N(I315)&gt;0,UPPER(H315)&lt;&gt;"Y"),"FEE NOT IN LEASE; ","")&amp;IF(AND(L315="Cash",UPPER(M315)&lt;&gt;"Y"),"CASH NO RECEIPT; ","")&amp;IF(AND(R315&lt;&gt;"",N(N315)&gt;0,TODAY()&gt;R315),"PROMISE MISSED; ","")&amp;IF(AND(N(N315)&gt;0,O315&lt;&gt;"",TODAY()&gt;=O315,Q315=""),"NO REMINDER; ",""))-2)))</f>
        <v/>
      </c>
    </row>
    <row r="316">
      <c r="A316" s="7" t="n"/>
      <c r="F316" s="8" t="n"/>
      <c r="G316" s="9" t="n"/>
      <c r="I316" s="8" t="n"/>
      <c r="J316" s="8" t="n"/>
      <c r="K316" s="9" t="n"/>
      <c r="N316" s="8">
        <f>IF(OR(C316="",F316=""),"",N(F316)+N(I316)-N(J316))</f>
        <v/>
      </c>
      <c r="O316" s="9">
        <f>IF(G316="","",G316+MAX('Settings'!$B$2,2)+1)</f>
        <v/>
      </c>
      <c r="P316" s="8">
        <f>IF(F316="","",ROUND(F316*IF(N(E316)&gt;4,'Settings'!$B$4,'Settings'!$B$3),2))</f>
        <v/>
      </c>
      <c r="Q316" s="9" t="n"/>
      <c r="R316" s="9" t="n"/>
      <c r="S316">
        <f>IF(N316="","",IF(N316&lt;=0,"PAID",IF(N(J316)&gt;0,"PARTIAL",IF(AND(G316&lt;&gt;"",TODAY()&lt;=G316),"NOT DUE YET","UNPAID"))))</f>
        <v/>
      </c>
      <c r="T316">
        <f>IF(N316="","",IF(IF(AND(N(N316)&gt;0,G316&lt;&gt;"",TODAY()&gt;G316),"PAST DUE; ","")&amp;IF(AND(N(I316)&gt;0,P316&lt;&gt;"",N(I316)&gt;N(P316)),"FEE OVER LIMIT; ","")&amp;IF(AND(N(I316)&gt;0,K316&lt;&gt;"",O316&lt;&gt;"",N(J316)&gt;=N(F316),K316&lt;O316),"FEE TOO EARLY; ","")&amp;IF(AND(N(I316)&gt;0,UPPER(H316)&lt;&gt;"Y"),"FEE NOT IN LEASE; ","")&amp;IF(AND(L316="Cash",UPPER(M316)&lt;&gt;"Y"),"CASH NO RECEIPT; ","")&amp;IF(AND(R316&lt;&gt;"",N(N316)&gt;0,TODAY()&gt;R316),"PROMISE MISSED; ","")&amp;IF(AND(N(N316)&gt;0,O316&lt;&gt;"",TODAY()&gt;=O316,Q316=""),"NO REMINDER; ","")="","",LEFT(IF(AND(N(N316)&gt;0,G316&lt;&gt;"",TODAY()&gt;G316),"PAST DUE; ","")&amp;IF(AND(N(I316)&gt;0,P316&lt;&gt;"",N(I316)&gt;N(P316)),"FEE OVER LIMIT; ","")&amp;IF(AND(N(I316)&gt;0,K316&lt;&gt;"",O316&lt;&gt;"",N(J316)&gt;=N(F316),K316&lt;O316),"FEE TOO EARLY; ","")&amp;IF(AND(N(I316)&gt;0,UPPER(H316)&lt;&gt;"Y"),"FEE NOT IN LEASE; ","")&amp;IF(AND(L316="Cash",UPPER(M316)&lt;&gt;"Y"),"CASH NO RECEIPT; ","")&amp;IF(AND(R316&lt;&gt;"",N(N316)&gt;0,TODAY()&gt;R316),"PROMISE MISSED; ","")&amp;IF(AND(N(N316)&gt;0,O316&lt;&gt;"",TODAY()&gt;=O316,Q316=""),"NO REMINDER; ",""),LEN(IF(AND(N(N316)&gt;0,G316&lt;&gt;"",TODAY()&gt;G316),"PAST DUE; ","")&amp;IF(AND(N(I316)&gt;0,P316&lt;&gt;"",N(I316)&gt;N(P316)),"FEE OVER LIMIT; ","")&amp;IF(AND(N(I316)&gt;0,K316&lt;&gt;"",O316&lt;&gt;"",N(J316)&gt;=N(F316),K316&lt;O316),"FEE TOO EARLY; ","")&amp;IF(AND(N(I316)&gt;0,UPPER(H316)&lt;&gt;"Y"),"FEE NOT IN LEASE; ","")&amp;IF(AND(L316="Cash",UPPER(M316)&lt;&gt;"Y"),"CASH NO RECEIPT; ","")&amp;IF(AND(R316&lt;&gt;"",N(N316)&gt;0,TODAY()&gt;R316),"PROMISE MISSED; ","")&amp;IF(AND(N(N316)&gt;0,O316&lt;&gt;"",TODAY()&gt;=O316,Q316=""),"NO REMINDER; ",""))-2)))</f>
        <v/>
      </c>
    </row>
    <row r="317">
      <c r="A317" s="7" t="n"/>
      <c r="F317" s="8" t="n"/>
      <c r="G317" s="9" t="n"/>
      <c r="I317" s="8" t="n"/>
      <c r="J317" s="8" t="n"/>
      <c r="K317" s="9" t="n"/>
      <c r="N317" s="8">
        <f>IF(OR(C317="",F317=""),"",N(F317)+N(I317)-N(J317))</f>
        <v/>
      </c>
      <c r="O317" s="9">
        <f>IF(G317="","",G317+MAX('Settings'!$B$2,2)+1)</f>
        <v/>
      </c>
      <c r="P317" s="8">
        <f>IF(F317="","",ROUND(F317*IF(N(E317)&gt;4,'Settings'!$B$4,'Settings'!$B$3),2))</f>
        <v/>
      </c>
      <c r="Q317" s="9" t="n"/>
      <c r="R317" s="9" t="n"/>
      <c r="S317">
        <f>IF(N317="","",IF(N317&lt;=0,"PAID",IF(N(J317)&gt;0,"PARTIAL",IF(AND(G317&lt;&gt;"",TODAY()&lt;=G317),"NOT DUE YET","UNPAID"))))</f>
        <v/>
      </c>
      <c r="T317">
        <f>IF(N317="","",IF(IF(AND(N(N317)&gt;0,G317&lt;&gt;"",TODAY()&gt;G317),"PAST DUE; ","")&amp;IF(AND(N(I317)&gt;0,P317&lt;&gt;"",N(I317)&gt;N(P317)),"FEE OVER LIMIT; ","")&amp;IF(AND(N(I317)&gt;0,K317&lt;&gt;"",O317&lt;&gt;"",N(J317)&gt;=N(F317),K317&lt;O317),"FEE TOO EARLY; ","")&amp;IF(AND(N(I317)&gt;0,UPPER(H317)&lt;&gt;"Y"),"FEE NOT IN LEASE; ","")&amp;IF(AND(L317="Cash",UPPER(M317)&lt;&gt;"Y"),"CASH NO RECEIPT; ","")&amp;IF(AND(R317&lt;&gt;"",N(N317)&gt;0,TODAY()&gt;R317),"PROMISE MISSED; ","")&amp;IF(AND(N(N317)&gt;0,O317&lt;&gt;"",TODAY()&gt;=O317,Q317=""),"NO REMINDER; ","")="","",LEFT(IF(AND(N(N317)&gt;0,G317&lt;&gt;"",TODAY()&gt;G317),"PAST DUE; ","")&amp;IF(AND(N(I317)&gt;0,P317&lt;&gt;"",N(I317)&gt;N(P317)),"FEE OVER LIMIT; ","")&amp;IF(AND(N(I317)&gt;0,K317&lt;&gt;"",O317&lt;&gt;"",N(J317)&gt;=N(F317),K317&lt;O317),"FEE TOO EARLY; ","")&amp;IF(AND(N(I317)&gt;0,UPPER(H317)&lt;&gt;"Y"),"FEE NOT IN LEASE; ","")&amp;IF(AND(L317="Cash",UPPER(M317)&lt;&gt;"Y"),"CASH NO RECEIPT; ","")&amp;IF(AND(R317&lt;&gt;"",N(N317)&gt;0,TODAY()&gt;R317),"PROMISE MISSED; ","")&amp;IF(AND(N(N317)&gt;0,O317&lt;&gt;"",TODAY()&gt;=O317,Q317=""),"NO REMINDER; ",""),LEN(IF(AND(N(N317)&gt;0,G317&lt;&gt;"",TODAY()&gt;G317),"PAST DUE; ","")&amp;IF(AND(N(I317)&gt;0,P317&lt;&gt;"",N(I317)&gt;N(P317)),"FEE OVER LIMIT; ","")&amp;IF(AND(N(I317)&gt;0,K317&lt;&gt;"",O317&lt;&gt;"",N(J317)&gt;=N(F317),K317&lt;O317),"FEE TOO EARLY; ","")&amp;IF(AND(N(I317)&gt;0,UPPER(H317)&lt;&gt;"Y"),"FEE NOT IN LEASE; ","")&amp;IF(AND(L317="Cash",UPPER(M317)&lt;&gt;"Y"),"CASH NO RECEIPT; ","")&amp;IF(AND(R317&lt;&gt;"",N(N317)&gt;0,TODAY()&gt;R317),"PROMISE MISSED; ","")&amp;IF(AND(N(N317)&gt;0,O317&lt;&gt;"",TODAY()&gt;=O317,Q317=""),"NO REMINDER; ",""))-2)))</f>
        <v/>
      </c>
    </row>
    <row r="318">
      <c r="A318" s="7" t="n"/>
      <c r="F318" s="8" t="n"/>
      <c r="G318" s="9" t="n"/>
      <c r="I318" s="8" t="n"/>
      <c r="J318" s="8" t="n"/>
      <c r="K318" s="9" t="n"/>
      <c r="N318" s="8">
        <f>IF(OR(C318="",F318=""),"",N(F318)+N(I318)-N(J318))</f>
        <v/>
      </c>
      <c r="O318" s="9">
        <f>IF(G318="","",G318+MAX('Settings'!$B$2,2)+1)</f>
        <v/>
      </c>
      <c r="P318" s="8">
        <f>IF(F318="","",ROUND(F318*IF(N(E318)&gt;4,'Settings'!$B$4,'Settings'!$B$3),2))</f>
        <v/>
      </c>
      <c r="Q318" s="9" t="n"/>
      <c r="R318" s="9" t="n"/>
      <c r="S318">
        <f>IF(N318="","",IF(N318&lt;=0,"PAID",IF(N(J318)&gt;0,"PARTIAL",IF(AND(G318&lt;&gt;"",TODAY()&lt;=G318),"NOT DUE YET","UNPAID"))))</f>
        <v/>
      </c>
      <c r="T318">
        <f>IF(N318="","",IF(IF(AND(N(N318)&gt;0,G318&lt;&gt;"",TODAY()&gt;G318),"PAST DUE; ","")&amp;IF(AND(N(I318)&gt;0,P318&lt;&gt;"",N(I318)&gt;N(P318)),"FEE OVER LIMIT; ","")&amp;IF(AND(N(I318)&gt;0,K318&lt;&gt;"",O318&lt;&gt;"",N(J318)&gt;=N(F318),K318&lt;O318),"FEE TOO EARLY; ","")&amp;IF(AND(N(I318)&gt;0,UPPER(H318)&lt;&gt;"Y"),"FEE NOT IN LEASE; ","")&amp;IF(AND(L318="Cash",UPPER(M318)&lt;&gt;"Y"),"CASH NO RECEIPT; ","")&amp;IF(AND(R318&lt;&gt;"",N(N318)&gt;0,TODAY()&gt;R318),"PROMISE MISSED; ","")&amp;IF(AND(N(N318)&gt;0,O318&lt;&gt;"",TODAY()&gt;=O318,Q318=""),"NO REMINDER; ","")="","",LEFT(IF(AND(N(N318)&gt;0,G318&lt;&gt;"",TODAY()&gt;G318),"PAST DUE; ","")&amp;IF(AND(N(I318)&gt;0,P318&lt;&gt;"",N(I318)&gt;N(P318)),"FEE OVER LIMIT; ","")&amp;IF(AND(N(I318)&gt;0,K318&lt;&gt;"",O318&lt;&gt;"",N(J318)&gt;=N(F318),K318&lt;O318),"FEE TOO EARLY; ","")&amp;IF(AND(N(I318)&gt;0,UPPER(H318)&lt;&gt;"Y"),"FEE NOT IN LEASE; ","")&amp;IF(AND(L318="Cash",UPPER(M318)&lt;&gt;"Y"),"CASH NO RECEIPT; ","")&amp;IF(AND(R318&lt;&gt;"",N(N318)&gt;0,TODAY()&gt;R318),"PROMISE MISSED; ","")&amp;IF(AND(N(N318)&gt;0,O318&lt;&gt;"",TODAY()&gt;=O318,Q318=""),"NO REMINDER; ",""),LEN(IF(AND(N(N318)&gt;0,G318&lt;&gt;"",TODAY()&gt;G318),"PAST DUE; ","")&amp;IF(AND(N(I318)&gt;0,P318&lt;&gt;"",N(I318)&gt;N(P318)),"FEE OVER LIMIT; ","")&amp;IF(AND(N(I318)&gt;0,K318&lt;&gt;"",O318&lt;&gt;"",N(J318)&gt;=N(F318),K318&lt;O318),"FEE TOO EARLY; ","")&amp;IF(AND(N(I318)&gt;0,UPPER(H318)&lt;&gt;"Y"),"FEE NOT IN LEASE; ","")&amp;IF(AND(L318="Cash",UPPER(M318)&lt;&gt;"Y"),"CASH NO RECEIPT; ","")&amp;IF(AND(R318&lt;&gt;"",N(N318)&gt;0,TODAY()&gt;R318),"PROMISE MISSED; ","")&amp;IF(AND(N(N318)&gt;0,O318&lt;&gt;"",TODAY()&gt;=O318,Q318=""),"NO REMINDER; ",""))-2)))</f>
        <v/>
      </c>
    </row>
    <row r="319">
      <c r="A319" s="7" t="n"/>
      <c r="F319" s="8" t="n"/>
      <c r="G319" s="9" t="n"/>
      <c r="I319" s="8" t="n"/>
      <c r="J319" s="8" t="n"/>
      <c r="K319" s="9" t="n"/>
      <c r="N319" s="8">
        <f>IF(OR(C319="",F319=""),"",N(F319)+N(I319)-N(J319))</f>
        <v/>
      </c>
      <c r="O319" s="9">
        <f>IF(G319="","",G319+MAX('Settings'!$B$2,2)+1)</f>
        <v/>
      </c>
      <c r="P319" s="8">
        <f>IF(F319="","",ROUND(F319*IF(N(E319)&gt;4,'Settings'!$B$4,'Settings'!$B$3),2))</f>
        <v/>
      </c>
      <c r="Q319" s="9" t="n"/>
      <c r="R319" s="9" t="n"/>
      <c r="S319">
        <f>IF(N319="","",IF(N319&lt;=0,"PAID",IF(N(J319)&gt;0,"PARTIAL",IF(AND(G319&lt;&gt;"",TODAY()&lt;=G319),"NOT DUE YET","UNPAID"))))</f>
        <v/>
      </c>
      <c r="T319">
        <f>IF(N319="","",IF(IF(AND(N(N319)&gt;0,G319&lt;&gt;"",TODAY()&gt;G319),"PAST DUE; ","")&amp;IF(AND(N(I319)&gt;0,P319&lt;&gt;"",N(I319)&gt;N(P319)),"FEE OVER LIMIT; ","")&amp;IF(AND(N(I319)&gt;0,K319&lt;&gt;"",O319&lt;&gt;"",N(J319)&gt;=N(F319),K319&lt;O319),"FEE TOO EARLY; ","")&amp;IF(AND(N(I319)&gt;0,UPPER(H319)&lt;&gt;"Y"),"FEE NOT IN LEASE; ","")&amp;IF(AND(L319="Cash",UPPER(M319)&lt;&gt;"Y"),"CASH NO RECEIPT; ","")&amp;IF(AND(R319&lt;&gt;"",N(N319)&gt;0,TODAY()&gt;R319),"PROMISE MISSED; ","")&amp;IF(AND(N(N319)&gt;0,O319&lt;&gt;"",TODAY()&gt;=O319,Q319=""),"NO REMINDER; ","")="","",LEFT(IF(AND(N(N319)&gt;0,G319&lt;&gt;"",TODAY()&gt;G319),"PAST DUE; ","")&amp;IF(AND(N(I319)&gt;0,P319&lt;&gt;"",N(I319)&gt;N(P319)),"FEE OVER LIMIT; ","")&amp;IF(AND(N(I319)&gt;0,K319&lt;&gt;"",O319&lt;&gt;"",N(J319)&gt;=N(F319),K319&lt;O319),"FEE TOO EARLY; ","")&amp;IF(AND(N(I319)&gt;0,UPPER(H319)&lt;&gt;"Y"),"FEE NOT IN LEASE; ","")&amp;IF(AND(L319="Cash",UPPER(M319)&lt;&gt;"Y"),"CASH NO RECEIPT; ","")&amp;IF(AND(R319&lt;&gt;"",N(N319)&gt;0,TODAY()&gt;R319),"PROMISE MISSED; ","")&amp;IF(AND(N(N319)&gt;0,O319&lt;&gt;"",TODAY()&gt;=O319,Q319=""),"NO REMINDER; ",""),LEN(IF(AND(N(N319)&gt;0,G319&lt;&gt;"",TODAY()&gt;G319),"PAST DUE; ","")&amp;IF(AND(N(I319)&gt;0,P319&lt;&gt;"",N(I319)&gt;N(P319)),"FEE OVER LIMIT; ","")&amp;IF(AND(N(I319)&gt;0,K319&lt;&gt;"",O319&lt;&gt;"",N(J319)&gt;=N(F319),K319&lt;O319),"FEE TOO EARLY; ","")&amp;IF(AND(N(I319)&gt;0,UPPER(H319)&lt;&gt;"Y"),"FEE NOT IN LEASE; ","")&amp;IF(AND(L319="Cash",UPPER(M319)&lt;&gt;"Y"),"CASH NO RECEIPT; ","")&amp;IF(AND(R319&lt;&gt;"",N(N319)&gt;0,TODAY()&gt;R319),"PROMISE MISSED; ","")&amp;IF(AND(N(N319)&gt;0,O319&lt;&gt;"",TODAY()&gt;=O319,Q319=""),"NO REMINDER; ",""))-2)))</f>
        <v/>
      </c>
    </row>
    <row r="320">
      <c r="A320" s="7" t="n"/>
      <c r="F320" s="8" t="n"/>
      <c r="G320" s="9" t="n"/>
      <c r="I320" s="8" t="n"/>
      <c r="J320" s="8" t="n"/>
      <c r="K320" s="9" t="n"/>
      <c r="N320" s="8">
        <f>IF(OR(C320="",F320=""),"",N(F320)+N(I320)-N(J320))</f>
        <v/>
      </c>
      <c r="O320" s="9">
        <f>IF(G320="","",G320+MAX('Settings'!$B$2,2)+1)</f>
        <v/>
      </c>
      <c r="P320" s="8">
        <f>IF(F320="","",ROUND(F320*IF(N(E320)&gt;4,'Settings'!$B$4,'Settings'!$B$3),2))</f>
        <v/>
      </c>
      <c r="Q320" s="9" t="n"/>
      <c r="R320" s="9" t="n"/>
      <c r="S320">
        <f>IF(N320="","",IF(N320&lt;=0,"PAID",IF(N(J320)&gt;0,"PARTIAL",IF(AND(G320&lt;&gt;"",TODAY()&lt;=G320),"NOT DUE YET","UNPAID"))))</f>
        <v/>
      </c>
      <c r="T320">
        <f>IF(N320="","",IF(IF(AND(N(N320)&gt;0,G320&lt;&gt;"",TODAY()&gt;G320),"PAST DUE; ","")&amp;IF(AND(N(I320)&gt;0,P320&lt;&gt;"",N(I320)&gt;N(P320)),"FEE OVER LIMIT; ","")&amp;IF(AND(N(I320)&gt;0,K320&lt;&gt;"",O320&lt;&gt;"",N(J320)&gt;=N(F320),K320&lt;O320),"FEE TOO EARLY; ","")&amp;IF(AND(N(I320)&gt;0,UPPER(H320)&lt;&gt;"Y"),"FEE NOT IN LEASE; ","")&amp;IF(AND(L320="Cash",UPPER(M320)&lt;&gt;"Y"),"CASH NO RECEIPT; ","")&amp;IF(AND(R320&lt;&gt;"",N(N320)&gt;0,TODAY()&gt;R320),"PROMISE MISSED; ","")&amp;IF(AND(N(N320)&gt;0,O320&lt;&gt;"",TODAY()&gt;=O320,Q320=""),"NO REMINDER; ","")="","",LEFT(IF(AND(N(N320)&gt;0,G320&lt;&gt;"",TODAY()&gt;G320),"PAST DUE; ","")&amp;IF(AND(N(I320)&gt;0,P320&lt;&gt;"",N(I320)&gt;N(P320)),"FEE OVER LIMIT; ","")&amp;IF(AND(N(I320)&gt;0,K320&lt;&gt;"",O320&lt;&gt;"",N(J320)&gt;=N(F320),K320&lt;O320),"FEE TOO EARLY; ","")&amp;IF(AND(N(I320)&gt;0,UPPER(H320)&lt;&gt;"Y"),"FEE NOT IN LEASE; ","")&amp;IF(AND(L320="Cash",UPPER(M320)&lt;&gt;"Y"),"CASH NO RECEIPT; ","")&amp;IF(AND(R320&lt;&gt;"",N(N320)&gt;0,TODAY()&gt;R320),"PROMISE MISSED; ","")&amp;IF(AND(N(N320)&gt;0,O320&lt;&gt;"",TODAY()&gt;=O320,Q320=""),"NO REMINDER; ",""),LEN(IF(AND(N(N320)&gt;0,G320&lt;&gt;"",TODAY()&gt;G320),"PAST DUE; ","")&amp;IF(AND(N(I320)&gt;0,P320&lt;&gt;"",N(I320)&gt;N(P320)),"FEE OVER LIMIT; ","")&amp;IF(AND(N(I320)&gt;0,K320&lt;&gt;"",O320&lt;&gt;"",N(J320)&gt;=N(F320),K320&lt;O320),"FEE TOO EARLY; ","")&amp;IF(AND(N(I320)&gt;0,UPPER(H320)&lt;&gt;"Y"),"FEE NOT IN LEASE; ","")&amp;IF(AND(L320="Cash",UPPER(M320)&lt;&gt;"Y"),"CASH NO RECEIPT; ","")&amp;IF(AND(R320&lt;&gt;"",N(N320)&gt;0,TODAY()&gt;R320),"PROMISE MISSED; ","")&amp;IF(AND(N(N320)&gt;0,O320&lt;&gt;"",TODAY()&gt;=O320,Q320=""),"NO REMINDER; ",""))-2)))</f>
        <v/>
      </c>
    </row>
    <row r="321">
      <c r="A321" s="7" t="n"/>
      <c r="F321" s="8" t="n"/>
      <c r="G321" s="9" t="n"/>
      <c r="I321" s="8" t="n"/>
      <c r="J321" s="8" t="n"/>
      <c r="K321" s="9" t="n"/>
      <c r="N321" s="8">
        <f>IF(OR(C321="",F321=""),"",N(F321)+N(I321)-N(J321))</f>
        <v/>
      </c>
      <c r="O321" s="9">
        <f>IF(G321="","",G321+MAX('Settings'!$B$2,2)+1)</f>
        <v/>
      </c>
      <c r="P321" s="8">
        <f>IF(F321="","",ROUND(F321*IF(N(E321)&gt;4,'Settings'!$B$4,'Settings'!$B$3),2))</f>
        <v/>
      </c>
      <c r="Q321" s="9" t="n"/>
      <c r="R321" s="9" t="n"/>
      <c r="S321">
        <f>IF(N321="","",IF(N321&lt;=0,"PAID",IF(N(J321)&gt;0,"PARTIAL",IF(AND(G321&lt;&gt;"",TODAY()&lt;=G321),"NOT DUE YET","UNPAID"))))</f>
        <v/>
      </c>
      <c r="T321">
        <f>IF(N321="","",IF(IF(AND(N(N321)&gt;0,G321&lt;&gt;"",TODAY()&gt;G321),"PAST DUE; ","")&amp;IF(AND(N(I321)&gt;0,P321&lt;&gt;"",N(I321)&gt;N(P321)),"FEE OVER LIMIT; ","")&amp;IF(AND(N(I321)&gt;0,K321&lt;&gt;"",O321&lt;&gt;"",N(J321)&gt;=N(F321),K321&lt;O321),"FEE TOO EARLY; ","")&amp;IF(AND(N(I321)&gt;0,UPPER(H321)&lt;&gt;"Y"),"FEE NOT IN LEASE; ","")&amp;IF(AND(L321="Cash",UPPER(M321)&lt;&gt;"Y"),"CASH NO RECEIPT; ","")&amp;IF(AND(R321&lt;&gt;"",N(N321)&gt;0,TODAY()&gt;R321),"PROMISE MISSED; ","")&amp;IF(AND(N(N321)&gt;0,O321&lt;&gt;"",TODAY()&gt;=O321,Q321=""),"NO REMINDER; ","")="","",LEFT(IF(AND(N(N321)&gt;0,G321&lt;&gt;"",TODAY()&gt;G321),"PAST DUE; ","")&amp;IF(AND(N(I321)&gt;0,P321&lt;&gt;"",N(I321)&gt;N(P321)),"FEE OVER LIMIT; ","")&amp;IF(AND(N(I321)&gt;0,K321&lt;&gt;"",O321&lt;&gt;"",N(J321)&gt;=N(F321),K321&lt;O321),"FEE TOO EARLY; ","")&amp;IF(AND(N(I321)&gt;0,UPPER(H321)&lt;&gt;"Y"),"FEE NOT IN LEASE; ","")&amp;IF(AND(L321="Cash",UPPER(M321)&lt;&gt;"Y"),"CASH NO RECEIPT; ","")&amp;IF(AND(R321&lt;&gt;"",N(N321)&gt;0,TODAY()&gt;R321),"PROMISE MISSED; ","")&amp;IF(AND(N(N321)&gt;0,O321&lt;&gt;"",TODAY()&gt;=O321,Q321=""),"NO REMINDER; ",""),LEN(IF(AND(N(N321)&gt;0,G321&lt;&gt;"",TODAY()&gt;G321),"PAST DUE; ","")&amp;IF(AND(N(I321)&gt;0,P321&lt;&gt;"",N(I321)&gt;N(P321)),"FEE OVER LIMIT; ","")&amp;IF(AND(N(I321)&gt;0,K321&lt;&gt;"",O321&lt;&gt;"",N(J321)&gt;=N(F321),K321&lt;O321),"FEE TOO EARLY; ","")&amp;IF(AND(N(I321)&gt;0,UPPER(H321)&lt;&gt;"Y"),"FEE NOT IN LEASE; ","")&amp;IF(AND(L321="Cash",UPPER(M321)&lt;&gt;"Y"),"CASH NO RECEIPT; ","")&amp;IF(AND(R321&lt;&gt;"",N(N321)&gt;0,TODAY()&gt;R321),"PROMISE MISSED; ","")&amp;IF(AND(N(N321)&gt;0,O321&lt;&gt;"",TODAY()&gt;=O321,Q321=""),"NO REMINDER; ",""))-2)))</f>
        <v/>
      </c>
    </row>
    <row r="322">
      <c r="A322" s="7" t="n"/>
      <c r="F322" s="8" t="n"/>
      <c r="G322" s="9" t="n"/>
      <c r="I322" s="8" t="n"/>
      <c r="J322" s="8" t="n"/>
      <c r="K322" s="9" t="n"/>
      <c r="N322" s="8">
        <f>IF(OR(C322="",F322=""),"",N(F322)+N(I322)-N(J322))</f>
        <v/>
      </c>
      <c r="O322" s="9">
        <f>IF(G322="","",G322+MAX('Settings'!$B$2,2)+1)</f>
        <v/>
      </c>
      <c r="P322" s="8">
        <f>IF(F322="","",ROUND(F322*IF(N(E322)&gt;4,'Settings'!$B$4,'Settings'!$B$3),2))</f>
        <v/>
      </c>
      <c r="Q322" s="9" t="n"/>
      <c r="R322" s="9" t="n"/>
      <c r="S322">
        <f>IF(N322="","",IF(N322&lt;=0,"PAID",IF(N(J322)&gt;0,"PARTIAL",IF(AND(G322&lt;&gt;"",TODAY()&lt;=G322),"NOT DUE YET","UNPAID"))))</f>
        <v/>
      </c>
      <c r="T322">
        <f>IF(N322="","",IF(IF(AND(N(N322)&gt;0,G322&lt;&gt;"",TODAY()&gt;G322),"PAST DUE; ","")&amp;IF(AND(N(I322)&gt;0,P322&lt;&gt;"",N(I322)&gt;N(P322)),"FEE OVER LIMIT; ","")&amp;IF(AND(N(I322)&gt;0,K322&lt;&gt;"",O322&lt;&gt;"",N(J322)&gt;=N(F322),K322&lt;O322),"FEE TOO EARLY; ","")&amp;IF(AND(N(I322)&gt;0,UPPER(H322)&lt;&gt;"Y"),"FEE NOT IN LEASE; ","")&amp;IF(AND(L322="Cash",UPPER(M322)&lt;&gt;"Y"),"CASH NO RECEIPT; ","")&amp;IF(AND(R322&lt;&gt;"",N(N322)&gt;0,TODAY()&gt;R322),"PROMISE MISSED; ","")&amp;IF(AND(N(N322)&gt;0,O322&lt;&gt;"",TODAY()&gt;=O322,Q322=""),"NO REMINDER; ","")="","",LEFT(IF(AND(N(N322)&gt;0,G322&lt;&gt;"",TODAY()&gt;G322),"PAST DUE; ","")&amp;IF(AND(N(I322)&gt;0,P322&lt;&gt;"",N(I322)&gt;N(P322)),"FEE OVER LIMIT; ","")&amp;IF(AND(N(I322)&gt;0,K322&lt;&gt;"",O322&lt;&gt;"",N(J322)&gt;=N(F322),K322&lt;O322),"FEE TOO EARLY; ","")&amp;IF(AND(N(I322)&gt;0,UPPER(H322)&lt;&gt;"Y"),"FEE NOT IN LEASE; ","")&amp;IF(AND(L322="Cash",UPPER(M322)&lt;&gt;"Y"),"CASH NO RECEIPT; ","")&amp;IF(AND(R322&lt;&gt;"",N(N322)&gt;0,TODAY()&gt;R322),"PROMISE MISSED; ","")&amp;IF(AND(N(N322)&gt;0,O322&lt;&gt;"",TODAY()&gt;=O322,Q322=""),"NO REMINDER; ",""),LEN(IF(AND(N(N322)&gt;0,G322&lt;&gt;"",TODAY()&gt;G322),"PAST DUE; ","")&amp;IF(AND(N(I322)&gt;0,P322&lt;&gt;"",N(I322)&gt;N(P322)),"FEE OVER LIMIT; ","")&amp;IF(AND(N(I322)&gt;0,K322&lt;&gt;"",O322&lt;&gt;"",N(J322)&gt;=N(F322),K322&lt;O322),"FEE TOO EARLY; ","")&amp;IF(AND(N(I322)&gt;0,UPPER(H322)&lt;&gt;"Y"),"FEE NOT IN LEASE; ","")&amp;IF(AND(L322="Cash",UPPER(M322)&lt;&gt;"Y"),"CASH NO RECEIPT; ","")&amp;IF(AND(R322&lt;&gt;"",N(N322)&gt;0,TODAY()&gt;R322),"PROMISE MISSED; ","")&amp;IF(AND(N(N322)&gt;0,O322&lt;&gt;"",TODAY()&gt;=O322,Q322=""),"NO REMINDER; ",""))-2)))</f>
        <v/>
      </c>
    </row>
    <row r="323">
      <c r="A323" s="7" t="n"/>
      <c r="F323" s="8" t="n"/>
      <c r="G323" s="9" t="n"/>
      <c r="I323" s="8" t="n"/>
      <c r="J323" s="8" t="n"/>
      <c r="K323" s="9" t="n"/>
      <c r="N323" s="8">
        <f>IF(OR(C323="",F323=""),"",N(F323)+N(I323)-N(J323))</f>
        <v/>
      </c>
      <c r="O323" s="9">
        <f>IF(G323="","",G323+MAX('Settings'!$B$2,2)+1)</f>
        <v/>
      </c>
      <c r="P323" s="8">
        <f>IF(F323="","",ROUND(F323*IF(N(E323)&gt;4,'Settings'!$B$4,'Settings'!$B$3),2))</f>
        <v/>
      </c>
      <c r="Q323" s="9" t="n"/>
      <c r="R323" s="9" t="n"/>
      <c r="S323">
        <f>IF(N323="","",IF(N323&lt;=0,"PAID",IF(N(J323)&gt;0,"PARTIAL",IF(AND(G323&lt;&gt;"",TODAY()&lt;=G323),"NOT DUE YET","UNPAID"))))</f>
        <v/>
      </c>
      <c r="T323">
        <f>IF(N323="","",IF(IF(AND(N(N323)&gt;0,G323&lt;&gt;"",TODAY()&gt;G323),"PAST DUE; ","")&amp;IF(AND(N(I323)&gt;0,P323&lt;&gt;"",N(I323)&gt;N(P323)),"FEE OVER LIMIT; ","")&amp;IF(AND(N(I323)&gt;0,K323&lt;&gt;"",O323&lt;&gt;"",N(J323)&gt;=N(F323),K323&lt;O323),"FEE TOO EARLY; ","")&amp;IF(AND(N(I323)&gt;0,UPPER(H323)&lt;&gt;"Y"),"FEE NOT IN LEASE; ","")&amp;IF(AND(L323="Cash",UPPER(M323)&lt;&gt;"Y"),"CASH NO RECEIPT; ","")&amp;IF(AND(R323&lt;&gt;"",N(N323)&gt;0,TODAY()&gt;R323),"PROMISE MISSED; ","")&amp;IF(AND(N(N323)&gt;0,O323&lt;&gt;"",TODAY()&gt;=O323,Q323=""),"NO REMINDER; ","")="","",LEFT(IF(AND(N(N323)&gt;0,G323&lt;&gt;"",TODAY()&gt;G323),"PAST DUE; ","")&amp;IF(AND(N(I323)&gt;0,P323&lt;&gt;"",N(I323)&gt;N(P323)),"FEE OVER LIMIT; ","")&amp;IF(AND(N(I323)&gt;0,K323&lt;&gt;"",O323&lt;&gt;"",N(J323)&gt;=N(F323),K323&lt;O323),"FEE TOO EARLY; ","")&amp;IF(AND(N(I323)&gt;0,UPPER(H323)&lt;&gt;"Y"),"FEE NOT IN LEASE; ","")&amp;IF(AND(L323="Cash",UPPER(M323)&lt;&gt;"Y"),"CASH NO RECEIPT; ","")&amp;IF(AND(R323&lt;&gt;"",N(N323)&gt;0,TODAY()&gt;R323),"PROMISE MISSED; ","")&amp;IF(AND(N(N323)&gt;0,O323&lt;&gt;"",TODAY()&gt;=O323,Q323=""),"NO REMINDER; ",""),LEN(IF(AND(N(N323)&gt;0,G323&lt;&gt;"",TODAY()&gt;G323),"PAST DUE; ","")&amp;IF(AND(N(I323)&gt;0,P323&lt;&gt;"",N(I323)&gt;N(P323)),"FEE OVER LIMIT; ","")&amp;IF(AND(N(I323)&gt;0,K323&lt;&gt;"",O323&lt;&gt;"",N(J323)&gt;=N(F323),K323&lt;O323),"FEE TOO EARLY; ","")&amp;IF(AND(N(I323)&gt;0,UPPER(H323)&lt;&gt;"Y"),"FEE NOT IN LEASE; ","")&amp;IF(AND(L323="Cash",UPPER(M323)&lt;&gt;"Y"),"CASH NO RECEIPT; ","")&amp;IF(AND(R323&lt;&gt;"",N(N323)&gt;0,TODAY()&gt;R323),"PROMISE MISSED; ","")&amp;IF(AND(N(N323)&gt;0,O323&lt;&gt;"",TODAY()&gt;=O323,Q323=""),"NO REMINDER; ",""))-2)))</f>
        <v/>
      </c>
    </row>
    <row r="324">
      <c r="A324" s="7" t="n"/>
      <c r="F324" s="8" t="n"/>
      <c r="G324" s="9" t="n"/>
      <c r="I324" s="8" t="n"/>
      <c r="J324" s="8" t="n"/>
      <c r="K324" s="9" t="n"/>
      <c r="N324" s="8">
        <f>IF(OR(C324="",F324=""),"",N(F324)+N(I324)-N(J324))</f>
        <v/>
      </c>
      <c r="O324" s="9">
        <f>IF(G324="","",G324+MAX('Settings'!$B$2,2)+1)</f>
        <v/>
      </c>
      <c r="P324" s="8">
        <f>IF(F324="","",ROUND(F324*IF(N(E324)&gt;4,'Settings'!$B$4,'Settings'!$B$3),2))</f>
        <v/>
      </c>
      <c r="Q324" s="9" t="n"/>
      <c r="R324" s="9" t="n"/>
      <c r="S324">
        <f>IF(N324="","",IF(N324&lt;=0,"PAID",IF(N(J324)&gt;0,"PARTIAL",IF(AND(G324&lt;&gt;"",TODAY()&lt;=G324),"NOT DUE YET","UNPAID"))))</f>
        <v/>
      </c>
      <c r="T324">
        <f>IF(N324="","",IF(IF(AND(N(N324)&gt;0,G324&lt;&gt;"",TODAY()&gt;G324),"PAST DUE; ","")&amp;IF(AND(N(I324)&gt;0,P324&lt;&gt;"",N(I324)&gt;N(P324)),"FEE OVER LIMIT; ","")&amp;IF(AND(N(I324)&gt;0,K324&lt;&gt;"",O324&lt;&gt;"",N(J324)&gt;=N(F324),K324&lt;O324),"FEE TOO EARLY; ","")&amp;IF(AND(N(I324)&gt;0,UPPER(H324)&lt;&gt;"Y"),"FEE NOT IN LEASE; ","")&amp;IF(AND(L324="Cash",UPPER(M324)&lt;&gt;"Y"),"CASH NO RECEIPT; ","")&amp;IF(AND(R324&lt;&gt;"",N(N324)&gt;0,TODAY()&gt;R324),"PROMISE MISSED; ","")&amp;IF(AND(N(N324)&gt;0,O324&lt;&gt;"",TODAY()&gt;=O324,Q324=""),"NO REMINDER; ","")="","",LEFT(IF(AND(N(N324)&gt;0,G324&lt;&gt;"",TODAY()&gt;G324),"PAST DUE; ","")&amp;IF(AND(N(I324)&gt;0,P324&lt;&gt;"",N(I324)&gt;N(P324)),"FEE OVER LIMIT; ","")&amp;IF(AND(N(I324)&gt;0,K324&lt;&gt;"",O324&lt;&gt;"",N(J324)&gt;=N(F324),K324&lt;O324),"FEE TOO EARLY; ","")&amp;IF(AND(N(I324)&gt;0,UPPER(H324)&lt;&gt;"Y"),"FEE NOT IN LEASE; ","")&amp;IF(AND(L324="Cash",UPPER(M324)&lt;&gt;"Y"),"CASH NO RECEIPT; ","")&amp;IF(AND(R324&lt;&gt;"",N(N324)&gt;0,TODAY()&gt;R324),"PROMISE MISSED; ","")&amp;IF(AND(N(N324)&gt;0,O324&lt;&gt;"",TODAY()&gt;=O324,Q324=""),"NO REMINDER; ",""),LEN(IF(AND(N(N324)&gt;0,G324&lt;&gt;"",TODAY()&gt;G324),"PAST DUE; ","")&amp;IF(AND(N(I324)&gt;0,P324&lt;&gt;"",N(I324)&gt;N(P324)),"FEE OVER LIMIT; ","")&amp;IF(AND(N(I324)&gt;0,K324&lt;&gt;"",O324&lt;&gt;"",N(J324)&gt;=N(F324),K324&lt;O324),"FEE TOO EARLY; ","")&amp;IF(AND(N(I324)&gt;0,UPPER(H324)&lt;&gt;"Y"),"FEE NOT IN LEASE; ","")&amp;IF(AND(L324="Cash",UPPER(M324)&lt;&gt;"Y"),"CASH NO RECEIPT; ","")&amp;IF(AND(R324&lt;&gt;"",N(N324)&gt;0,TODAY()&gt;R324),"PROMISE MISSED; ","")&amp;IF(AND(N(N324)&gt;0,O324&lt;&gt;"",TODAY()&gt;=O324,Q324=""),"NO REMINDER; ",""))-2)))</f>
        <v/>
      </c>
    </row>
    <row r="325">
      <c r="A325" s="7" t="n"/>
      <c r="F325" s="8" t="n"/>
      <c r="G325" s="9" t="n"/>
      <c r="I325" s="8" t="n"/>
      <c r="J325" s="8" t="n"/>
      <c r="K325" s="9" t="n"/>
      <c r="N325" s="8">
        <f>IF(OR(C325="",F325=""),"",N(F325)+N(I325)-N(J325))</f>
        <v/>
      </c>
      <c r="O325" s="9">
        <f>IF(G325="","",G325+MAX('Settings'!$B$2,2)+1)</f>
        <v/>
      </c>
      <c r="P325" s="8">
        <f>IF(F325="","",ROUND(F325*IF(N(E325)&gt;4,'Settings'!$B$4,'Settings'!$B$3),2))</f>
        <v/>
      </c>
      <c r="Q325" s="9" t="n"/>
      <c r="R325" s="9" t="n"/>
      <c r="S325">
        <f>IF(N325="","",IF(N325&lt;=0,"PAID",IF(N(J325)&gt;0,"PARTIAL",IF(AND(G325&lt;&gt;"",TODAY()&lt;=G325),"NOT DUE YET","UNPAID"))))</f>
        <v/>
      </c>
      <c r="T325">
        <f>IF(N325="","",IF(IF(AND(N(N325)&gt;0,G325&lt;&gt;"",TODAY()&gt;G325),"PAST DUE; ","")&amp;IF(AND(N(I325)&gt;0,P325&lt;&gt;"",N(I325)&gt;N(P325)),"FEE OVER LIMIT; ","")&amp;IF(AND(N(I325)&gt;0,K325&lt;&gt;"",O325&lt;&gt;"",N(J325)&gt;=N(F325),K325&lt;O325),"FEE TOO EARLY; ","")&amp;IF(AND(N(I325)&gt;0,UPPER(H325)&lt;&gt;"Y"),"FEE NOT IN LEASE; ","")&amp;IF(AND(L325="Cash",UPPER(M325)&lt;&gt;"Y"),"CASH NO RECEIPT; ","")&amp;IF(AND(R325&lt;&gt;"",N(N325)&gt;0,TODAY()&gt;R325),"PROMISE MISSED; ","")&amp;IF(AND(N(N325)&gt;0,O325&lt;&gt;"",TODAY()&gt;=O325,Q325=""),"NO REMINDER; ","")="","",LEFT(IF(AND(N(N325)&gt;0,G325&lt;&gt;"",TODAY()&gt;G325),"PAST DUE; ","")&amp;IF(AND(N(I325)&gt;0,P325&lt;&gt;"",N(I325)&gt;N(P325)),"FEE OVER LIMIT; ","")&amp;IF(AND(N(I325)&gt;0,K325&lt;&gt;"",O325&lt;&gt;"",N(J325)&gt;=N(F325),K325&lt;O325),"FEE TOO EARLY; ","")&amp;IF(AND(N(I325)&gt;0,UPPER(H325)&lt;&gt;"Y"),"FEE NOT IN LEASE; ","")&amp;IF(AND(L325="Cash",UPPER(M325)&lt;&gt;"Y"),"CASH NO RECEIPT; ","")&amp;IF(AND(R325&lt;&gt;"",N(N325)&gt;0,TODAY()&gt;R325),"PROMISE MISSED; ","")&amp;IF(AND(N(N325)&gt;0,O325&lt;&gt;"",TODAY()&gt;=O325,Q325=""),"NO REMINDER; ",""),LEN(IF(AND(N(N325)&gt;0,G325&lt;&gt;"",TODAY()&gt;G325),"PAST DUE; ","")&amp;IF(AND(N(I325)&gt;0,P325&lt;&gt;"",N(I325)&gt;N(P325)),"FEE OVER LIMIT; ","")&amp;IF(AND(N(I325)&gt;0,K325&lt;&gt;"",O325&lt;&gt;"",N(J325)&gt;=N(F325),K325&lt;O325),"FEE TOO EARLY; ","")&amp;IF(AND(N(I325)&gt;0,UPPER(H325)&lt;&gt;"Y"),"FEE NOT IN LEASE; ","")&amp;IF(AND(L325="Cash",UPPER(M325)&lt;&gt;"Y"),"CASH NO RECEIPT; ","")&amp;IF(AND(R325&lt;&gt;"",N(N325)&gt;0,TODAY()&gt;R325),"PROMISE MISSED; ","")&amp;IF(AND(N(N325)&gt;0,O325&lt;&gt;"",TODAY()&gt;=O325,Q325=""),"NO REMINDER; ",""))-2)))</f>
        <v/>
      </c>
    </row>
    <row r="326">
      <c r="A326" s="7" t="n"/>
      <c r="F326" s="8" t="n"/>
      <c r="G326" s="9" t="n"/>
      <c r="I326" s="8" t="n"/>
      <c r="J326" s="8" t="n"/>
      <c r="K326" s="9" t="n"/>
      <c r="N326" s="8">
        <f>IF(OR(C326="",F326=""),"",N(F326)+N(I326)-N(J326))</f>
        <v/>
      </c>
      <c r="O326" s="9">
        <f>IF(G326="","",G326+MAX('Settings'!$B$2,2)+1)</f>
        <v/>
      </c>
      <c r="P326" s="8">
        <f>IF(F326="","",ROUND(F326*IF(N(E326)&gt;4,'Settings'!$B$4,'Settings'!$B$3),2))</f>
        <v/>
      </c>
      <c r="Q326" s="9" t="n"/>
      <c r="R326" s="9" t="n"/>
      <c r="S326">
        <f>IF(N326="","",IF(N326&lt;=0,"PAID",IF(N(J326)&gt;0,"PARTIAL",IF(AND(G326&lt;&gt;"",TODAY()&lt;=G326),"NOT DUE YET","UNPAID"))))</f>
        <v/>
      </c>
      <c r="T326">
        <f>IF(N326="","",IF(IF(AND(N(N326)&gt;0,G326&lt;&gt;"",TODAY()&gt;G326),"PAST DUE; ","")&amp;IF(AND(N(I326)&gt;0,P326&lt;&gt;"",N(I326)&gt;N(P326)),"FEE OVER LIMIT; ","")&amp;IF(AND(N(I326)&gt;0,K326&lt;&gt;"",O326&lt;&gt;"",N(J326)&gt;=N(F326),K326&lt;O326),"FEE TOO EARLY; ","")&amp;IF(AND(N(I326)&gt;0,UPPER(H326)&lt;&gt;"Y"),"FEE NOT IN LEASE; ","")&amp;IF(AND(L326="Cash",UPPER(M326)&lt;&gt;"Y"),"CASH NO RECEIPT; ","")&amp;IF(AND(R326&lt;&gt;"",N(N326)&gt;0,TODAY()&gt;R326),"PROMISE MISSED; ","")&amp;IF(AND(N(N326)&gt;0,O326&lt;&gt;"",TODAY()&gt;=O326,Q326=""),"NO REMINDER; ","")="","",LEFT(IF(AND(N(N326)&gt;0,G326&lt;&gt;"",TODAY()&gt;G326),"PAST DUE; ","")&amp;IF(AND(N(I326)&gt;0,P326&lt;&gt;"",N(I326)&gt;N(P326)),"FEE OVER LIMIT; ","")&amp;IF(AND(N(I326)&gt;0,K326&lt;&gt;"",O326&lt;&gt;"",N(J326)&gt;=N(F326),K326&lt;O326),"FEE TOO EARLY; ","")&amp;IF(AND(N(I326)&gt;0,UPPER(H326)&lt;&gt;"Y"),"FEE NOT IN LEASE; ","")&amp;IF(AND(L326="Cash",UPPER(M326)&lt;&gt;"Y"),"CASH NO RECEIPT; ","")&amp;IF(AND(R326&lt;&gt;"",N(N326)&gt;0,TODAY()&gt;R326),"PROMISE MISSED; ","")&amp;IF(AND(N(N326)&gt;0,O326&lt;&gt;"",TODAY()&gt;=O326,Q326=""),"NO REMINDER; ",""),LEN(IF(AND(N(N326)&gt;0,G326&lt;&gt;"",TODAY()&gt;G326),"PAST DUE; ","")&amp;IF(AND(N(I326)&gt;0,P326&lt;&gt;"",N(I326)&gt;N(P326)),"FEE OVER LIMIT; ","")&amp;IF(AND(N(I326)&gt;0,K326&lt;&gt;"",O326&lt;&gt;"",N(J326)&gt;=N(F326),K326&lt;O326),"FEE TOO EARLY; ","")&amp;IF(AND(N(I326)&gt;0,UPPER(H326)&lt;&gt;"Y"),"FEE NOT IN LEASE; ","")&amp;IF(AND(L326="Cash",UPPER(M326)&lt;&gt;"Y"),"CASH NO RECEIPT; ","")&amp;IF(AND(R326&lt;&gt;"",N(N326)&gt;0,TODAY()&gt;R326),"PROMISE MISSED; ","")&amp;IF(AND(N(N326)&gt;0,O326&lt;&gt;"",TODAY()&gt;=O326,Q326=""),"NO REMINDER; ",""))-2)))</f>
        <v/>
      </c>
    </row>
    <row r="327">
      <c r="A327" s="7" t="n"/>
      <c r="F327" s="8" t="n"/>
      <c r="G327" s="9" t="n"/>
      <c r="I327" s="8" t="n"/>
      <c r="J327" s="8" t="n"/>
      <c r="K327" s="9" t="n"/>
      <c r="N327" s="8">
        <f>IF(OR(C327="",F327=""),"",N(F327)+N(I327)-N(J327))</f>
        <v/>
      </c>
      <c r="O327" s="9">
        <f>IF(G327="","",G327+MAX('Settings'!$B$2,2)+1)</f>
        <v/>
      </c>
      <c r="P327" s="8">
        <f>IF(F327="","",ROUND(F327*IF(N(E327)&gt;4,'Settings'!$B$4,'Settings'!$B$3),2))</f>
        <v/>
      </c>
      <c r="Q327" s="9" t="n"/>
      <c r="R327" s="9" t="n"/>
      <c r="S327">
        <f>IF(N327="","",IF(N327&lt;=0,"PAID",IF(N(J327)&gt;0,"PARTIAL",IF(AND(G327&lt;&gt;"",TODAY()&lt;=G327),"NOT DUE YET","UNPAID"))))</f>
        <v/>
      </c>
      <c r="T327">
        <f>IF(N327="","",IF(IF(AND(N(N327)&gt;0,G327&lt;&gt;"",TODAY()&gt;G327),"PAST DUE; ","")&amp;IF(AND(N(I327)&gt;0,P327&lt;&gt;"",N(I327)&gt;N(P327)),"FEE OVER LIMIT; ","")&amp;IF(AND(N(I327)&gt;0,K327&lt;&gt;"",O327&lt;&gt;"",N(J327)&gt;=N(F327),K327&lt;O327),"FEE TOO EARLY; ","")&amp;IF(AND(N(I327)&gt;0,UPPER(H327)&lt;&gt;"Y"),"FEE NOT IN LEASE; ","")&amp;IF(AND(L327="Cash",UPPER(M327)&lt;&gt;"Y"),"CASH NO RECEIPT; ","")&amp;IF(AND(R327&lt;&gt;"",N(N327)&gt;0,TODAY()&gt;R327),"PROMISE MISSED; ","")&amp;IF(AND(N(N327)&gt;0,O327&lt;&gt;"",TODAY()&gt;=O327,Q327=""),"NO REMINDER; ","")="","",LEFT(IF(AND(N(N327)&gt;0,G327&lt;&gt;"",TODAY()&gt;G327),"PAST DUE; ","")&amp;IF(AND(N(I327)&gt;0,P327&lt;&gt;"",N(I327)&gt;N(P327)),"FEE OVER LIMIT; ","")&amp;IF(AND(N(I327)&gt;0,K327&lt;&gt;"",O327&lt;&gt;"",N(J327)&gt;=N(F327),K327&lt;O327),"FEE TOO EARLY; ","")&amp;IF(AND(N(I327)&gt;0,UPPER(H327)&lt;&gt;"Y"),"FEE NOT IN LEASE; ","")&amp;IF(AND(L327="Cash",UPPER(M327)&lt;&gt;"Y"),"CASH NO RECEIPT; ","")&amp;IF(AND(R327&lt;&gt;"",N(N327)&gt;0,TODAY()&gt;R327),"PROMISE MISSED; ","")&amp;IF(AND(N(N327)&gt;0,O327&lt;&gt;"",TODAY()&gt;=O327,Q327=""),"NO REMINDER; ",""),LEN(IF(AND(N(N327)&gt;0,G327&lt;&gt;"",TODAY()&gt;G327),"PAST DUE; ","")&amp;IF(AND(N(I327)&gt;0,P327&lt;&gt;"",N(I327)&gt;N(P327)),"FEE OVER LIMIT; ","")&amp;IF(AND(N(I327)&gt;0,K327&lt;&gt;"",O327&lt;&gt;"",N(J327)&gt;=N(F327),K327&lt;O327),"FEE TOO EARLY; ","")&amp;IF(AND(N(I327)&gt;0,UPPER(H327)&lt;&gt;"Y"),"FEE NOT IN LEASE; ","")&amp;IF(AND(L327="Cash",UPPER(M327)&lt;&gt;"Y"),"CASH NO RECEIPT; ","")&amp;IF(AND(R327&lt;&gt;"",N(N327)&gt;0,TODAY()&gt;R327),"PROMISE MISSED; ","")&amp;IF(AND(N(N327)&gt;0,O327&lt;&gt;"",TODAY()&gt;=O327,Q327=""),"NO REMINDER; ",""))-2)))</f>
        <v/>
      </c>
    </row>
    <row r="328">
      <c r="A328" s="7" t="n"/>
      <c r="F328" s="8" t="n"/>
      <c r="G328" s="9" t="n"/>
      <c r="I328" s="8" t="n"/>
      <c r="J328" s="8" t="n"/>
      <c r="K328" s="9" t="n"/>
      <c r="N328" s="8">
        <f>IF(OR(C328="",F328=""),"",N(F328)+N(I328)-N(J328))</f>
        <v/>
      </c>
      <c r="O328" s="9">
        <f>IF(G328="","",G328+MAX('Settings'!$B$2,2)+1)</f>
        <v/>
      </c>
      <c r="P328" s="8">
        <f>IF(F328="","",ROUND(F328*IF(N(E328)&gt;4,'Settings'!$B$4,'Settings'!$B$3),2))</f>
        <v/>
      </c>
      <c r="Q328" s="9" t="n"/>
      <c r="R328" s="9" t="n"/>
      <c r="S328">
        <f>IF(N328="","",IF(N328&lt;=0,"PAID",IF(N(J328)&gt;0,"PARTIAL",IF(AND(G328&lt;&gt;"",TODAY()&lt;=G328),"NOT DUE YET","UNPAID"))))</f>
        <v/>
      </c>
      <c r="T328">
        <f>IF(N328="","",IF(IF(AND(N(N328)&gt;0,G328&lt;&gt;"",TODAY()&gt;G328),"PAST DUE; ","")&amp;IF(AND(N(I328)&gt;0,P328&lt;&gt;"",N(I328)&gt;N(P328)),"FEE OVER LIMIT; ","")&amp;IF(AND(N(I328)&gt;0,K328&lt;&gt;"",O328&lt;&gt;"",N(J328)&gt;=N(F328),K328&lt;O328),"FEE TOO EARLY; ","")&amp;IF(AND(N(I328)&gt;0,UPPER(H328)&lt;&gt;"Y"),"FEE NOT IN LEASE; ","")&amp;IF(AND(L328="Cash",UPPER(M328)&lt;&gt;"Y"),"CASH NO RECEIPT; ","")&amp;IF(AND(R328&lt;&gt;"",N(N328)&gt;0,TODAY()&gt;R328),"PROMISE MISSED; ","")&amp;IF(AND(N(N328)&gt;0,O328&lt;&gt;"",TODAY()&gt;=O328,Q328=""),"NO REMINDER; ","")="","",LEFT(IF(AND(N(N328)&gt;0,G328&lt;&gt;"",TODAY()&gt;G328),"PAST DUE; ","")&amp;IF(AND(N(I328)&gt;0,P328&lt;&gt;"",N(I328)&gt;N(P328)),"FEE OVER LIMIT; ","")&amp;IF(AND(N(I328)&gt;0,K328&lt;&gt;"",O328&lt;&gt;"",N(J328)&gt;=N(F328),K328&lt;O328),"FEE TOO EARLY; ","")&amp;IF(AND(N(I328)&gt;0,UPPER(H328)&lt;&gt;"Y"),"FEE NOT IN LEASE; ","")&amp;IF(AND(L328="Cash",UPPER(M328)&lt;&gt;"Y"),"CASH NO RECEIPT; ","")&amp;IF(AND(R328&lt;&gt;"",N(N328)&gt;0,TODAY()&gt;R328),"PROMISE MISSED; ","")&amp;IF(AND(N(N328)&gt;0,O328&lt;&gt;"",TODAY()&gt;=O328,Q328=""),"NO REMINDER; ",""),LEN(IF(AND(N(N328)&gt;0,G328&lt;&gt;"",TODAY()&gt;G328),"PAST DUE; ","")&amp;IF(AND(N(I328)&gt;0,P328&lt;&gt;"",N(I328)&gt;N(P328)),"FEE OVER LIMIT; ","")&amp;IF(AND(N(I328)&gt;0,K328&lt;&gt;"",O328&lt;&gt;"",N(J328)&gt;=N(F328),K328&lt;O328),"FEE TOO EARLY; ","")&amp;IF(AND(N(I328)&gt;0,UPPER(H328)&lt;&gt;"Y"),"FEE NOT IN LEASE; ","")&amp;IF(AND(L328="Cash",UPPER(M328)&lt;&gt;"Y"),"CASH NO RECEIPT; ","")&amp;IF(AND(R328&lt;&gt;"",N(N328)&gt;0,TODAY()&gt;R328),"PROMISE MISSED; ","")&amp;IF(AND(N(N328)&gt;0,O328&lt;&gt;"",TODAY()&gt;=O328,Q328=""),"NO REMINDER; ",""))-2)))</f>
        <v/>
      </c>
    </row>
    <row r="329">
      <c r="A329" s="7" t="n"/>
      <c r="F329" s="8" t="n"/>
      <c r="G329" s="9" t="n"/>
      <c r="I329" s="8" t="n"/>
      <c r="J329" s="8" t="n"/>
      <c r="K329" s="9" t="n"/>
      <c r="N329" s="8">
        <f>IF(OR(C329="",F329=""),"",N(F329)+N(I329)-N(J329))</f>
        <v/>
      </c>
      <c r="O329" s="9">
        <f>IF(G329="","",G329+MAX('Settings'!$B$2,2)+1)</f>
        <v/>
      </c>
      <c r="P329" s="8">
        <f>IF(F329="","",ROUND(F329*IF(N(E329)&gt;4,'Settings'!$B$4,'Settings'!$B$3),2))</f>
        <v/>
      </c>
      <c r="Q329" s="9" t="n"/>
      <c r="R329" s="9" t="n"/>
      <c r="S329">
        <f>IF(N329="","",IF(N329&lt;=0,"PAID",IF(N(J329)&gt;0,"PARTIAL",IF(AND(G329&lt;&gt;"",TODAY()&lt;=G329),"NOT DUE YET","UNPAID"))))</f>
        <v/>
      </c>
      <c r="T329">
        <f>IF(N329="","",IF(IF(AND(N(N329)&gt;0,G329&lt;&gt;"",TODAY()&gt;G329),"PAST DUE; ","")&amp;IF(AND(N(I329)&gt;0,P329&lt;&gt;"",N(I329)&gt;N(P329)),"FEE OVER LIMIT; ","")&amp;IF(AND(N(I329)&gt;0,K329&lt;&gt;"",O329&lt;&gt;"",N(J329)&gt;=N(F329),K329&lt;O329),"FEE TOO EARLY; ","")&amp;IF(AND(N(I329)&gt;0,UPPER(H329)&lt;&gt;"Y"),"FEE NOT IN LEASE; ","")&amp;IF(AND(L329="Cash",UPPER(M329)&lt;&gt;"Y"),"CASH NO RECEIPT; ","")&amp;IF(AND(R329&lt;&gt;"",N(N329)&gt;0,TODAY()&gt;R329),"PROMISE MISSED; ","")&amp;IF(AND(N(N329)&gt;0,O329&lt;&gt;"",TODAY()&gt;=O329,Q329=""),"NO REMINDER; ","")="","",LEFT(IF(AND(N(N329)&gt;0,G329&lt;&gt;"",TODAY()&gt;G329),"PAST DUE; ","")&amp;IF(AND(N(I329)&gt;0,P329&lt;&gt;"",N(I329)&gt;N(P329)),"FEE OVER LIMIT; ","")&amp;IF(AND(N(I329)&gt;0,K329&lt;&gt;"",O329&lt;&gt;"",N(J329)&gt;=N(F329),K329&lt;O329),"FEE TOO EARLY; ","")&amp;IF(AND(N(I329)&gt;0,UPPER(H329)&lt;&gt;"Y"),"FEE NOT IN LEASE; ","")&amp;IF(AND(L329="Cash",UPPER(M329)&lt;&gt;"Y"),"CASH NO RECEIPT; ","")&amp;IF(AND(R329&lt;&gt;"",N(N329)&gt;0,TODAY()&gt;R329),"PROMISE MISSED; ","")&amp;IF(AND(N(N329)&gt;0,O329&lt;&gt;"",TODAY()&gt;=O329,Q329=""),"NO REMINDER; ",""),LEN(IF(AND(N(N329)&gt;0,G329&lt;&gt;"",TODAY()&gt;G329),"PAST DUE; ","")&amp;IF(AND(N(I329)&gt;0,P329&lt;&gt;"",N(I329)&gt;N(P329)),"FEE OVER LIMIT; ","")&amp;IF(AND(N(I329)&gt;0,K329&lt;&gt;"",O329&lt;&gt;"",N(J329)&gt;=N(F329),K329&lt;O329),"FEE TOO EARLY; ","")&amp;IF(AND(N(I329)&gt;0,UPPER(H329)&lt;&gt;"Y"),"FEE NOT IN LEASE; ","")&amp;IF(AND(L329="Cash",UPPER(M329)&lt;&gt;"Y"),"CASH NO RECEIPT; ","")&amp;IF(AND(R329&lt;&gt;"",N(N329)&gt;0,TODAY()&gt;R329),"PROMISE MISSED; ","")&amp;IF(AND(N(N329)&gt;0,O329&lt;&gt;"",TODAY()&gt;=O329,Q329=""),"NO REMINDER; ",""))-2)))</f>
        <v/>
      </c>
    </row>
    <row r="330">
      <c r="A330" s="7" t="n"/>
      <c r="F330" s="8" t="n"/>
      <c r="G330" s="9" t="n"/>
      <c r="I330" s="8" t="n"/>
      <c r="J330" s="8" t="n"/>
      <c r="K330" s="9" t="n"/>
      <c r="N330" s="8">
        <f>IF(OR(C330="",F330=""),"",N(F330)+N(I330)-N(J330))</f>
        <v/>
      </c>
      <c r="O330" s="9">
        <f>IF(G330="","",G330+MAX('Settings'!$B$2,2)+1)</f>
        <v/>
      </c>
      <c r="P330" s="8">
        <f>IF(F330="","",ROUND(F330*IF(N(E330)&gt;4,'Settings'!$B$4,'Settings'!$B$3),2))</f>
        <v/>
      </c>
      <c r="Q330" s="9" t="n"/>
      <c r="R330" s="9" t="n"/>
      <c r="S330">
        <f>IF(N330="","",IF(N330&lt;=0,"PAID",IF(N(J330)&gt;0,"PARTIAL",IF(AND(G330&lt;&gt;"",TODAY()&lt;=G330),"NOT DUE YET","UNPAID"))))</f>
        <v/>
      </c>
      <c r="T330">
        <f>IF(N330="","",IF(IF(AND(N(N330)&gt;0,G330&lt;&gt;"",TODAY()&gt;G330),"PAST DUE; ","")&amp;IF(AND(N(I330)&gt;0,P330&lt;&gt;"",N(I330)&gt;N(P330)),"FEE OVER LIMIT; ","")&amp;IF(AND(N(I330)&gt;0,K330&lt;&gt;"",O330&lt;&gt;"",N(J330)&gt;=N(F330),K330&lt;O330),"FEE TOO EARLY; ","")&amp;IF(AND(N(I330)&gt;0,UPPER(H330)&lt;&gt;"Y"),"FEE NOT IN LEASE; ","")&amp;IF(AND(L330="Cash",UPPER(M330)&lt;&gt;"Y"),"CASH NO RECEIPT; ","")&amp;IF(AND(R330&lt;&gt;"",N(N330)&gt;0,TODAY()&gt;R330),"PROMISE MISSED; ","")&amp;IF(AND(N(N330)&gt;0,O330&lt;&gt;"",TODAY()&gt;=O330,Q330=""),"NO REMINDER; ","")="","",LEFT(IF(AND(N(N330)&gt;0,G330&lt;&gt;"",TODAY()&gt;G330),"PAST DUE; ","")&amp;IF(AND(N(I330)&gt;0,P330&lt;&gt;"",N(I330)&gt;N(P330)),"FEE OVER LIMIT; ","")&amp;IF(AND(N(I330)&gt;0,K330&lt;&gt;"",O330&lt;&gt;"",N(J330)&gt;=N(F330),K330&lt;O330),"FEE TOO EARLY; ","")&amp;IF(AND(N(I330)&gt;0,UPPER(H330)&lt;&gt;"Y"),"FEE NOT IN LEASE; ","")&amp;IF(AND(L330="Cash",UPPER(M330)&lt;&gt;"Y"),"CASH NO RECEIPT; ","")&amp;IF(AND(R330&lt;&gt;"",N(N330)&gt;0,TODAY()&gt;R330),"PROMISE MISSED; ","")&amp;IF(AND(N(N330)&gt;0,O330&lt;&gt;"",TODAY()&gt;=O330,Q330=""),"NO REMINDER; ",""),LEN(IF(AND(N(N330)&gt;0,G330&lt;&gt;"",TODAY()&gt;G330),"PAST DUE; ","")&amp;IF(AND(N(I330)&gt;0,P330&lt;&gt;"",N(I330)&gt;N(P330)),"FEE OVER LIMIT; ","")&amp;IF(AND(N(I330)&gt;0,K330&lt;&gt;"",O330&lt;&gt;"",N(J330)&gt;=N(F330),K330&lt;O330),"FEE TOO EARLY; ","")&amp;IF(AND(N(I330)&gt;0,UPPER(H330)&lt;&gt;"Y"),"FEE NOT IN LEASE; ","")&amp;IF(AND(L330="Cash",UPPER(M330)&lt;&gt;"Y"),"CASH NO RECEIPT; ","")&amp;IF(AND(R330&lt;&gt;"",N(N330)&gt;0,TODAY()&gt;R330),"PROMISE MISSED; ","")&amp;IF(AND(N(N330)&gt;0,O330&lt;&gt;"",TODAY()&gt;=O330,Q330=""),"NO REMINDER; ",""))-2)))</f>
        <v/>
      </c>
    </row>
    <row r="331">
      <c r="A331" s="7" t="n"/>
      <c r="F331" s="8" t="n"/>
      <c r="G331" s="9" t="n"/>
      <c r="I331" s="8" t="n"/>
      <c r="J331" s="8" t="n"/>
      <c r="K331" s="9" t="n"/>
      <c r="N331" s="8">
        <f>IF(OR(C331="",F331=""),"",N(F331)+N(I331)-N(J331))</f>
        <v/>
      </c>
      <c r="O331" s="9">
        <f>IF(G331="","",G331+MAX('Settings'!$B$2,2)+1)</f>
        <v/>
      </c>
      <c r="P331" s="8">
        <f>IF(F331="","",ROUND(F331*IF(N(E331)&gt;4,'Settings'!$B$4,'Settings'!$B$3),2))</f>
        <v/>
      </c>
      <c r="Q331" s="9" t="n"/>
      <c r="R331" s="9" t="n"/>
      <c r="S331">
        <f>IF(N331="","",IF(N331&lt;=0,"PAID",IF(N(J331)&gt;0,"PARTIAL",IF(AND(G331&lt;&gt;"",TODAY()&lt;=G331),"NOT DUE YET","UNPAID"))))</f>
        <v/>
      </c>
      <c r="T331">
        <f>IF(N331="","",IF(IF(AND(N(N331)&gt;0,G331&lt;&gt;"",TODAY()&gt;G331),"PAST DUE; ","")&amp;IF(AND(N(I331)&gt;0,P331&lt;&gt;"",N(I331)&gt;N(P331)),"FEE OVER LIMIT; ","")&amp;IF(AND(N(I331)&gt;0,K331&lt;&gt;"",O331&lt;&gt;"",N(J331)&gt;=N(F331),K331&lt;O331),"FEE TOO EARLY; ","")&amp;IF(AND(N(I331)&gt;0,UPPER(H331)&lt;&gt;"Y"),"FEE NOT IN LEASE; ","")&amp;IF(AND(L331="Cash",UPPER(M331)&lt;&gt;"Y"),"CASH NO RECEIPT; ","")&amp;IF(AND(R331&lt;&gt;"",N(N331)&gt;0,TODAY()&gt;R331),"PROMISE MISSED; ","")&amp;IF(AND(N(N331)&gt;0,O331&lt;&gt;"",TODAY()&gt;=O331,Q331=""),"NO REMINDER; ","")="","",LEFT(IF(AND(N(N331)&gt;0,G331&lt;&gt;"",TODAY()&gt;G331),"PAST DUE; ","")&amp;IF(AND(N(I331)&gt;0,P331&lt;&gt;"",N(I331)&gt;N(P331)),"FEE OVER LIMIT; ","")&amp;IF(AND(N(I331)&gt;0,K331&lt;&gt;"",O331&lt;&gt;"",N(J331)&gt;=N(F331),K331&lt;O331),"FEE TOO EARLY; ","")&amp;IF(AND(N(I331)&gt;0,UPPER(H331)&lt;&gt;"Y"),"FEE NOT IN LEASE; ","")&amp;IF(AND(L331="Cash",UPPER(M331)&lt;&gt;"Y"),"CASH NO RECEIPT; ","")&amp;IF(AND(R331&lt;&gt;"",N(N331)&gt;0,TODAY()&gt;R331),"PROMISE MISSED; ","")&amp;IF(AND(N(N331)&gt;0,O331&lt;&gt;"",TODAY()&gt;=O331,Q331=""),"NO REMINDER; ",""),LEN(IF(AND(N(N331)&gt;0,G331&lt;&gt;"",TODAY()&gt;G331),"PAST DUE; ","")&amp;IF(AND(N(I331)&gt;0,P331&lt;&gt;"",N(I331)&gt;N(P331)),"FEE OVER LIMIT; ","")&amp;IF(AND(N(I331)&gt;0,K331&lt;&gt;"",O331&lt;&gt;"",N(J331)&gt;=N(F331),K331&lt;O331),"FEE TOO EARLY; ","")&amp;IF(AND(N(I331)&gt;0,UPPER(H331)&lt;&gt;"Y"),"FEE NOT IN LEASE; ","")&amp;IF(AND(L331="Cash",UPPER(M331)&lt;&gt;"Y"),"CASH NO RECEIPT; ","")&amp;IF(AND(R331&lt;&gt;"",N(N331)&gt;0,TODAY()&gt;R331),"PROMISE MISSED; ","")&amp;IF(AND(N(N331)&gt;0,O331&lt;&gt;"",TODAY()&gt;=O331,Q331=""),"NO REMINDER; ",""))-2)))</f>
        <v/>
      </c>
    </row>
    <row r="332">
      <c r="A332" s="7" t="n"/>
      <c r="F332" s="8" t="n"/>
      <c r="G332" s="9" t="n"/>
      <c r="I332" s="8" t="n"/>
      <c r="J332" s="8" t="n"/>
      <c r="K332" s="9" t="n"/>
      <c r="N332" s="8">
        <f>IF(OR(C332="",F332=""),"",N(F332)+N(I332)-N(J332))</f>
        <v/>
      </c>
      <c r="O332" s="9">
        <f>IF(G332="","",G332+MAX('Settings'!$B$2,2)+1)</f>
        <v/>
      </c>
      <c r="P332" s="8">
        <f>IF(F332="","",ROUND(F332*IF(N(E332)&gt;4,'Settings'!$B$4,'Settings'!$B$3),2))</f>
        <v/>
      </c>
      <c r="Q332" s="9" t="n"/>
      <c r="R332" s="9" t="n"/>
      <c r="S332">
        <f>IF(N332="","",IF(N332&lt;=0,"PAID",IF(N(J332)&gt;0,"PARTIAL",IF(AND(G332&lt;&gt;"",TODAY()&lt;=G332),"NOT DUE YET","UNPAID"))))</f>
        <v/>
      </c>
      <c r="T332">
        <f>IF(N332="","",IF(IF(AND(N(N332)&gt;0,G332&lt;&gt;"",TODAY()&gt;G332),"PAST DUE; ","")&amp;IF(AND(N(I332)&gt;0,P332&lt;&gt;"",N(I332)&gt;N(P332)),"FEE OVER LIMIT; ","")&amp;IF(AND(N(I332)&gt;0,K332&lt;&gt;"",O332&lt;&gt;"",N(J332)&gt;=N(F332),K332&lt;O332),"FEE TOO EARLY; ","")&amp;IF(AND(N(I332)&gt;0,UPPER(H332)&lt;&gt;"Y"),"FEE NOT IN LEASE; ","")&amp;IF(AND(L332="Cash",UPPER(M332)&lt;&gt;"Y"),"CASH NO RECEIPT; ","")&amp;IF(AND(R332&lt;&gt;"",N(N332)&gt;0,TODAY()&gt;R332),"PROMISE MISSED; ","")&amp;IF(AND(N(N332)&gt;0,O332&lt;&gt;"",TODAY()&gt;=O332,Q332=""),"NO REMINDER; ","")="","",LEFT(IF(AND(N(N332)&gt;0,G332&lt;&gt;"",TODAY()&gt;G332),"PAST DUE; ","")&amp;IF(AND(N(I332)&gt;0,P332&lt;&gt;"",N(I332)&gt;N(P332)),"FEE OVER LIMIT; ","")&amp;IF(AND(N(I332)&gt;0,K332&lt;&gt;"",O332&lt;&gt;"",N(J332)&gt;=N(F332),K332&lt;O332),"FEE TOO EARLY; ","")&amp;IF(AND(N(I332)&gt;0,UPPER(H332)&lt;&gt;"Y"),"FEE NOT IN LEASE; ","")&amp;IF(AND(L332="Cash",UPPER(M332)&lt;&gt;"Y"),"CASH NO RECEIPT; ","")&amp;IF(AND(R332&lt;&gt;"",N(N332)&gt;0,TODAY()&gt;R332),"PROMISE MISSED; ","")&amp;IF(AND(N(N332)&gt;0,O332&lt;&gt;"",TODAY()&gt;=O332,Q332=""),"NO REMINDER; ",""),LEN(IF(AND(N(N332)&gt;0,G332&lt;&gt;"",TODAY()&gt;G332),"PAST DUE; ","")&amp;IF(AND(N(I332)&gt;0,P332&lt;&gt;"",N(I332)&gt;N(P332)),"FEE OVER LIMIT; ","")&amp;IF(AND(N(I332)&gt;0,K332&lt;&gt;"",O332&lt;&gt;"",N(J332)&gt;=N(F332),K332&lt;O332),"FEE TOO EARLY; ","")&amp;IF(AND(N(I332)&gt;0,UPPER(H332)&lt;&gt;"Y"),"FEE NOT IN LEASE; ","")&amp;IF(AND(L332="Cash",UPPER(M332)&lt;&gt;"Y"),"CASH NO RECEIPT; ","")&amp;IF(AND(R332&lt;&gt;"",N(N332)&gt;0,TODAY()&gt;R332),"PROMISE MISSED; ","")&amp;IF(AND(N(N332)&gt;0,O332&lt;&gt;"",TODAY()&gt;=O332,Q332=""),"NO REMINDER; ",""))-2)))</f>
        <v/>
      </c>
    </row>
    <row r="333">
      <c r="A333" s="7" t="n"/>
      <c r="F333" s="8" t="n"/>
      <c r="G333" s="9" t="n"/>
      <c r="I333" s="8" t="n"/>
      <c r="J333" s="8" t="n"/>
      <c r="K333" s="9" t="n"/>
      <c r="N333" s="8">
        <f>IF(OR(C333="",F333=""),"",N(F333)+N(I333)-N(J333))</f>
        <v/>
      </c>
      <c r="O333" s="9">
        <f>IF(G333="","",G333+MAX('Settings'!$B$2,2)+1)</f>
        <v/>
      </c>
      <c r="P333" s="8">
        <f>IF(F333="","",ROUND(F333*IF(N(E333)&gt;4,'Settings'!$B$4,'Settings'!$B$3),2))</f>
        <v/>
      </c>
      <c r="Q333" s="9" t="n"/>
      <c r="R333" s="9" t="n"/>
      <c r="S333">
        <f>IF(N333="","",IF(N333&lt;=0,"PAID",IF(N(J333)&gt;0,"PARTIAL",IF(AND(G333&lt;&gt;"",TODAY()&lt;=G333),"NOT DUE YET","UNPAID"))))</f>
        <v/>
      </c>
      <c r="T333">
        <f>IF(N333="","",IF(IF(AND(N(N333)&gt;0,G333&lt;&gt;"",TODAY()&gt;G333),"PAST DUE; ","")&amp;IF(AND(N(I333)&gt;0,P333&lt;&gt;"",N(I333)&gt;N(P333)),"FEE OVER LIMIT; ","")&amp;IF(AND(N(I333)&gt;0,K333&lt;&gt;"",O333&lt;&gt;"",N(J333)&gt;=N(F333),K333&lt;O333),"FEE TOO EARLY; ","")&amp;IF(AND(N(I333)&gt;0,UPPER(H333)&lt;&gt;"Y"),"FEE NOT IN LEASE; ","")&amp;IF(AND(L333="Cash",UPPER(M333)&lt;&gt;"Y"),"CASH NO RECEIPT; ","")&amp;IF(AND(R333&lt;&gt;"",N(N333)&gt;0,TODAY()&gt;R333),"PROMISE MISSED; ","")&amp;IF(AND(N(N333)&gt;0,O333&lt;&gt;"",TODAY()&gt;=O333,Q333=""),"NO REMINDER; ","")="","",LEFT(IF(AND(N(N333)&gt;0,G333&lt;&gt;"",TODAY()&gt;G333),"PAST DUE; ","")&amp;IF(AND(N(I333)&gt;0,P333&lt;&gt;"",N(I333)&gt;N(P333)),"FEE OVER LIMIT; ","")&amp;IF(AND(N(I333)&gt;0,K333&lt;&gt;"",O333&lt;&gt;"",N(J333)&gt;=N(F333),K333&lt;O333),"FEE TOO EARLY; ","")&amp;IF(AND(N(I333)&gt;0,UPPER(H333)&lt;&gt;"Y"),"FEE NOT IN LEASE; ","")&amp;IF(AND(L333="Cash",UPPER(M333)&lt;&gt;"Y"),"CASH NO RECEIPT; ","")&amp;IF(AND(R333&lt;&gt;"",N(N333)&gt;0,TODAY()&gt;R333),"PROMISE MISSED; ","")&amp;IF(AND(N(N333)&gt;0,O333&lt;&gt;"",TODAY()&gt;=O333,Q333=""),"NO REMINDER; ",""),LEN(IF(AND(N(N333)&gt;0,G333&lt;&gt;"",TODAY()&gt;G333),"PAST DUE; ","")&amp;IF(AND(N(I333)&gt;0,P333&lt;&gt;"",N(I333)&gt;N(P333)),"FEE OVER LIMIT; ","")&amp;IF(AND(N(I333)&gt;0,K333&lt;&gt;"",O333&lt;&gt;"",N(J333)&gt;=N(F333),K333&lt;O333),"FEE TOO EARLY; ","")&amp;IF(AND(N(I333)&gt;0,UPPER(H333)&lt;&gt;"Y"),"FEE NOT IN LEASE; ","")&amp;IF(AND(L333="Cash",UPPER(M333)&lt;&gt;"Y"),"CASH NO RECEIPT; ","")&amp;IF(AND(R333&lt;&gt;"",N(N333)&gt;0,TODAY()&gt;R333),"PROMISE MISSED; ","")&amp;IF(AND(N(N333)&gt;0,O333&lt;&gt;"",TODAY()&gt;=O333,Q333=""),"NO REMINDER; ",""))-2)))</f>
        <v/>
      </c>
    </row>
    <row r="334">
      <c r="A334" s="7" t="n"/>
      <c r="F334" s="8" t="n"/>
      <c r="G334" s="9" t="n"/>
      <c r="I334" s="8" t="n"/>
      <c r="J334" s="8" t="n"/>
      <c r="K334" s="9" t="n"/>
      <c r="N334" s="8">
        <f>IF(OR(C334="",F334=""),"",N(F334)+N(I334)-N(J334))</f>
        <v/>
      </c>
      <c r="O334" s="9">
        <f>IF(G334="","",G334+MAX('Settings'!$B$2,2)+1)</f>
        <v/>
      </c>
      <c r="P334" s="8">
        <f>IF(F334="","",ROUND(F334*IF(N(E334)&gt;4,'Settings'!$B$4,'Settings'!$B$3),2))</f>
        <v/>
      </c>
      <c r="Q334" s="9" t="n"/>
      <c r="R334" s="9" t="n"/>
      <c r="S334">
        <f>IF(N334="","",IF(N334&lt;=0,"PAID",IF(N(J334)&gt;0,"PARTIAL",IF(AND(G334&lt;&gt;"",TODAY()&lt;=G334),"NOT DUE YET","UNPAID"))))</f>
        <v/>
      </c>
      <c r="T334">
        <f>IF(N334="","",IF(IF(AND(N(N334)&gt;0,G334&lt;&gt;"",TODAY()&gt;G334),"PAST DUE; ","")&amp;IF(AND(N(I334)&gt;0,P334&lt;&gt;"",N(I334)&gt;N(P334)),"FEE OVER LIMIT; ","")&amp;IF(AND(N(I334)&gt;0,K334&lt;&gt;"",O334&lt;&gt;"",N(J334)&gt;=N(F334),K334&lt;O334),"FEE TOO EARLY; ","")&amp;IF(AND(N(I334)&gt;0,UPPER(H334)&lt;&gt;"Y"),"FEE NOT IN LEASE; ","")&amp;IF(AND(L334="Cash",UPPER(M334)&lt;&gt;"Y"),"CASH NO RECEIPT; ","")&amp;IF(AND(R334&lt;&gt;"",N(N334)&gt;0,TODAY()&gt;R334),"PROMISE MISSED; ","")&amp;IF(AND(N(N334)&gt;0,O334&lt;&gt;"",TODAY()&gt;=O334,Q334=""),"NO REMINDER; ","")="","",LEFT(IF(AND(N(N334)&gt;0,G334&lt;&gt;"",TODAY()&gt;G334),"PAST DUE; ","")&amp;IF(AND(N(I334)&gt;0,P334&lt;&gt;"",N(I334)&gt;N(P334)),"FEE OVER LIMIT; ","")&amp;IF(AND(N(I334)&gt;0,K334&lt;&gt;"",O334&lt;&gt;"",N(J334)&gt;=N(F334),K334&lt;O334),"FEE TOO EARLY; ","")&amp;IF(AND(N(I334)&gt;0,UPPER(H334)&lt;&gt;"Y"),"FEE NOT IN LEASE; ","")&amp;IF(AND(L334="Cash",UPPER(M334)&lt;&gt;"Y"),"CASH NO RECEIPT; ","")&amp;IF(AND(R334&lt;&gt;"",N(N334)&gt;0,TODAY()&gt;R334),"PROMISE MISSED; ","")&amp;IF(AND(N(N334)&gt;0,O334&lt;&gt;"",TODAY()&gt;=O334,Q334=""),"NO REMINDER; ",""),LEN(IF(AND(N(N334)&gt;0,G334&lt;&gt;"",TODAY()&gt;G334),"PAST DUE; ","")&amp;IF(AND(N(I334)&gt;0,P334&lt;&gt;"",N(I334)&gt;N(P334)),"FEE OVER LIMIT; ","")&amp;IF(AND(N(I334)&gt;0,K334&lt;&gt;"",O334&lt;&gt;"",N(J334)&gt;=N(F334),K334&lt;O334),"FEE TOO EARLY; ","")&amp;IF(AND(N(I334)&gt;0,UPPER(H334)&lt;&gt;"Y"),"FEE NOT IN LEASE; ","")&amp;IF(AND(L334="Cash",UPPER(M334)&lt;&gt;"Y"),"CASH NO RECEIPT; ","")&amp;IF(AND(R334&lt;&gt;"",N(N334)&gt;0,TODAY()&gt;R334),"PROMISE MISSED; ","")&amp;IF(AND(N(N334)&gt;0,O334&lt;&gt;"",TODAY()&gt;=O334,Q334=""),"NO REMINDER; ",""))-2)))</f>
        <v/>
      </c>
    </row>
    <row r="335">
      <c r="A335" s="7" t="n"/>
      <c r="F335" s="8" t="n"/>
      <c r="G335" s="9" t="n"/>
      <c r="I335" s="8" t="n"/>
      <c r="J335" s="8" t="n"/>
      <c r="K335" s="9" t="n"/>
      <c r="N335" s="8">
        <f>IF(OR(C335="",F335=""),"",N(F335)+N(I335)-N(J335))</f>
        <v/>
      </c>
      <c r="O335" s="9">
        <f>IF(G335="","",G335+MAX('Settings'!$B$2,2)+1)</f>
        <v/>
      </c>
      <c r="P335" s="8">
        <f>IF(F335="","",ROUND(F335*IF(N(E335)&gt;4,'Settings'!$B$4,'Settings'!$B$3),2))</f>
        <v/>
      </c>
      <c r="Q335" s="9" t="n"/>
      <c r="R335" s="9" t="n"/>
      <c r="S335">
        <f>IF(N335="","",IF(N335&lt;=0,"PAID",IF(N(J335)&gt;0,"PARTIAL",IF(AND(G335&lt;&gt;"",TODAY()&lt;=G335),"NOT DUE YET","UNPAID"))))</f>
        <v/>
      </c>
      <c r="T335">
        <f>IF(N335="","",IF(IF(AND(N(N335)&gt;0,G335&lt;&gt;"",TODAY()&gt;G335),"PAST DUE; ","")&amp;IF(AND(N(I335)&gt;0,P335&lt;&gt;"",N(I335)&gt;N(P335)),"FEE OVER LIMIT; ","")&amp;IF(AND(N(I335)&gt;0,K335&lt;&gt;"",O335&lt;&gt;"",N(J335)&gt;=N(F335),K335&lt;O335),"FEE TOO EARLY; ","")&amp;IF(AND(N(I335)&gt;0,UPPER(H335)&lt;&gt;"Y"),"FEE NOT IN LEASE; ","")&amp;IF(AND(L335="Cash",UPPER(M335)&lt;&gt;"Y"),"CASH NO RECEIPT; ","")&amp;IF(AND(R335&lt;&gt;"",N(N335)&gt;0,TODAY()&gt;R335),"PROMISE MISSED; ","")&amp;IF(AND(N(N335)&gt;0,O335&lt;&gt;"",TODAY()&gt;=O335,Q335=""),"NO REMINDER; ","")="","",LEFT(IF(AND(N(N335)&gt;0,G335&lt;&gt;"",TODAY()&gt;G335),"PAST DUE; ","")&amp;IF(AND(N(I335)&gt;0,P335&lt;&gt;"",N(I335)&gt;N(P335)),"FEE OVER LIMIT; ","")&amp;IF(AND(N(I335)&gt;0,K335&lt;&gt;"",O335&lt;&gt;"",N(J335)&gt;=N(F335),K335&lt;O335),"FEE TOO EARLY; ","")&amp;IF(AND(N(I335)&gt;0,UPPER(H335)&lt;&gt;"Y"),"FEE NOT IN LEASE; ","")&amp;IF(AND(L335="Cash",UPPER(M335)&lt;&gt;"Y"),"CASH NO RECEIPT; ","")&amp;IF(AND(R335&lt;&gt;"",N(N335)&gt;0,TODAY()&gt;R335),"PROMISE MISSED; ","")&amp;IF(AND(N(N335)&gt;0,O335&lt;&gt;"",TODAY()&gt;=O335,Q335=""),"NO REMINDER; ",""),LEN(IF(AND(N(N335)&gt;0,G335&lt;&gt;"",TODAY()&gt;G335),"PAST DUE; ","")&amp;IF(AND(N(I335)&gt;0,P335&lt;&gt;"",N(I335)&gt;N(P335)),"FEE OVER LIMIT; ","")&amp;IF(AND(N(I335)&gt;0,K335&lt;&gt;"",O335&lt;&gt;"",N(J335)&gt;=N(F335),K335&lt;O335),"FEE TOO EARLY; ","")&amp;IF(AND(N(I335)&gt;0,UPPER(H335)&lt;&gt;"Y"),"FEE NOT IN LEASE; ","")&amp;IF(AND(L335="Cash",UPPER(M335)&lt;&gt;"Y"),"CASH NO RECEIPT; ","")&amp;IF(AND(R335&lt;&gt;"",N(N335)&gt;0,TODAY()&gt;R335),"PROMISE MISSED; ","")&amp;IF(AND(N(N335)&gt;0,O335&lt;&gt;"",TODAY()&gt;=O335,Q335=""),"NO REMINDER; ",""))-2)))</f>
        <v/>
      </c>
    </row>
    <row r="336">
      <c r="A336" s="7" t="n"/>
      <c r="F336" s="8" t="n"/>
      <c r="G336" s="9" t="n"/>
      <c r="I336" s="8" t="n"/>
      <c r="J336" s="8" t="n"/>
      <c r="K336" s="9" t="n"/>
      <c r="N336" s="8">
        <f>IF(OR(C336="",F336=""),"",N(F336)+N(I336)-N(J336))</f>
        <v/>
      </c>
      <c r="O336" s="9">
        <f>IF(G336="","",G336+MAX('Settings'!$B$2,2)+1)</f>
        <v/>
      </c>
      <c r="P336" s="8">
        <f>IF(F336="","",ROUND(F336*IF(N(E336)&gt;4,'Settings'!$B$4,'Settings'!$B$3),2))</f>
        <v/>
      </c>
      <c r="Q336" s="9" t="n"/>
      <c r="R336" s="9" t="n"/>
      <c r="S336">
        <f>IF(N336="","",IF(N336&lt;=0,"PAID",IF(N(J336)&gt;0,"PARTIAL",IF(AND(G336&lt;&gt;"",TODAY()&lt;=G336),"NOT DUE YET","UNPAID"))))</f>
        <v/>
      </c>
      <c r="T336">
        <f>IF(N336="","",IF(IF(AND(N(N336)&gt;0,G336&lt;&gt;"",TODAY()&gt;G336),"PAST DUE; ","")&amp;IF(AND(N(I336)&gt;0,P336&lt;&gt;"",N(I336)&gt;N(P336)),"FEE OVER LIMIT; ","")&amp;IF(AND(N(I336)&gt;0,K336&lt;&gt;"",O336&lt;&gt;"",N(J336)&gt;=N(F336),K336&lt;O336),"FEE TOO EARLY; ","")&amp;IF(AND(N(I336)&gt;0,UPPER(H336)&lt;&gt;"Y"),"FEE NOT IN LEASE; ","")&amp;IF(AND(L336="Cash",UPPER(M336)&lt;&gt;"Y"),"CASH NO RECEIPT; ","")&amp;IF(AND(R336&lt;&gt;"",N(N336)&gt;0,TODAY()&gt;R336),"PROMISE MISSED; ","")&amp;IF(AND(N(N336)&gt;0,O336&lt;&gt;"",TODAY()&gt;=O336,Q336=""),"NO REMINDER; ","")="","",LEFT(IF(AND(N(N336)&gt;0,G336&lt;&gt;"",TODAY()&gt;G336),"PAST DUE; ","")&amp;IF(AND(N(I336)&gt;0,P336&lt;&gt;"",N(I336)&gt;N(P336)),"FEE OVER LIMIT; ","")&amp;IF(AND(N(I336)&gt;0,K336&lt;&gt;"",O336&lt;&gt;"",N(J336)&gt;=N(F336),K336&lt;O336),"FEE TOO EARLY; ","")&amp;IF(AND(N(I336)&gt;0,UPPER(H336)&lt;&gt;"Y"),"FEE NOT IN LEASE; ","")&amp;IF(AND(L336="Cash",UPPER(M336)&lt;&gt;"Y"),"CASH NO RECEIPT; ","")&amp;IF(AND(R336&lt;&gt;"",N(N336)&gt;0,TODAY()&gt;R336),"PROMISE MISSED; ","")&amp;IF(AND(N(N336)&gt;0,O336&lt;&gt;"",TODAY()&gt;=O336,Q336=""),"NO REMINDER; ",""),LEN(IF(AND(N(N336)&gt;0,G336&lt;&gt;"",TODAY()&gt;G336),"PAST DUE; ","")&amp;IF(AND(N(I336)&gt;0,P336&lt;&gt;"",N(I336)&gt;N(P336)),"FEE OVER LIMIT; ","")&amp;IF(AND(N(I336)&gt;0,K336&lt;&gt;"",O336&lt;&gt;"",N(J336)&gt;=N(F336),K336&lt;O336),"FEE TOO EARLY; ","")&amp;IF(AND(N(I336)&gt;0,UPPER(H336)&lt;&gt;"Y"),"FEE NOT IN LEASE; ","")&amp;IF(AND(L336="Cash",UPPER(M336)&lt;&gt;"Y"),"CASH NO RECEIPT; ","")&amp;IF(AND(R336&lt;&gt;"",N(N336)&gt;0,TODAY()&gt;R336),"PROMISE MISSED; ","")&amp;IF(AND(N(N336)&gt;0,O336&lt;&gt;"",TODAY()&gt;=O336,Q336=""),"NO REMINDER; ",""))-2)))</f>
        <v/>
      </c>
    </row>
    <row r="337">
      <c r="A337" s="7" t="n"/>
      <c r="F337" s="8" t="n"/>
      <c r="G337" s="9" t="n"/>
      <c r="I337" s="8" t="n"/>
      <c r="J337" s="8" t="n"/>
      <c r="K337" s="9" t="n"/>
      <c r="N337" s="8">
        <f>IF(OR(C337="",F337=""),"",N(F337)+N(I337)-N(J337))</f>
        <v/>
      </c>
      <c r="O337" s="9">
        <f>IF(G337="","",G337+MAX('Settings'!$B$2,2)+1)</f>
        <v/>
      </c>
      <c r="P337" s="8">
        <f>IF(F337="","",ROUND(F337*IF(N(E337)&gt;4,'Settings'!$B$4,'Settings'!$B$3),2))</f>
        <v/>
      </c>
      <c r="Q337" s="9" t="n"/>
      <c r="R337" s="9" t="n"/>
      <c r="S337">
        <f>IF(N337="","",IF(N337&lt;=0,"PAID",IF(N(J337)&gt;0,"PARTIAL",IF(AND(G337&lt;&gt;"",TODAY()&lt;=G337),"NOT DUE YET","UNPAID"))))</f>
        <v/>
      </c>
      <c r="T337">
        <f>IF(N337="","",IF(IF(AND(N(N337)&gt;0,G337&lt;&gt;"",TODAY()&gt;G337),"PAST DUE; ","")&amp;IF(AND(N(I337)&gt;0,P337&lt;&gt;"",N(I337)&gt;N(P337)),"FEE OVER LIMIT; ","")&amp;IF(AND(N(I337)&gt;0,K337&lt;&gt;"",O337&lt;&gt;"",N(J337)&gt;=N(F337),K337&lt;O337),"FEE TOO EARLY; ","")&amp;IF(AND(N(I337)&gt;0,UPPER(H337)&lt;&gt;"Y"),"FEE NOT IN LEASE; ","")&amp;IF(AND(L337="Cash",UPPER(M337)&lt;&gt;"Y"),"CASH NO RECEIPT; ","")&amp;IF(AND(R337&lt;&gt;"",N(N337)&gt;0,TODAY()&gt;R337),"PROMISE MISSED; ","")&amp;IF(AND(N(N337)&gt;0,O337&lt;&gt;"",TODAY()&gt;=O337,Q337=""),"NO REMINDER; ","")="","",LEFT(IF(AND(N(N337)&gt;0,G337&lt;&gt;"",TODAY()&gt;G337),"PAST DUE; ","")&amp;IF(AND(N(I337)&gt;0,P337&lt;&gt;"",N(I337)&gt;N(P337)),"FEE OVER LIMIT; ","")&amp;IF(AND(N(I337)&gt;0,K337&lt;&gt;"",O337&lt;&gt;"",N(J337)&gt;=N(F337),K337&lt;O337),"FEE TOO EARLY; ","")&amp;IF(AND(N(I337)&gt;0,UPPER(H337)&lt;&gt;"Y"),"FEE NOT IN LEASE; ","")&amp;IF(AND(L337="Cash",UPPER(M337)&lt;&gt;"Y"),"CASH NO RECEIPT; ","")&amp;IF(AND(R337&lt;&gt;"",N(N337)&gt;0,TODAY()&gt;R337),"PROMISE MISSED; ","")&amp;IF(AND(N(N337)&gt;0,O337&lt;&gt;"",TODAY()&gt;=O337,Q337=""),"NO REMINDER; ",""),LEN(IF(AND(N(N337)&gt;0,G337&lt;&gt;"",TODAY()&gt;G337),"PAST DUE; ","")&amp;IF(AND(N(I337)&gt;0,P337&lt;&gt;"",N(I337)&gt;N(P337)),"FEE OVER LIMIT; ","")&amp;IF(AND(N(I337)&gt;0,K337&lt;&gt;"",O337&lt;&gt;"",N(J337)&gt;=N(F337),K337&lt;O337),"FEE TOO EARLY; ","")&amp;IF(AND(N(I337)&gt;0,UPPER(H337)&lt;&gt;"Y"),"FEE NOT IN LEASE; ","")&amp;IF(AND(L337="Cash",UPPER(M337)&lt;&gt;"Y"),"CASH NO RECEIPT; ","")&amp;IF(AND(R337&lt;&gt;"",N(N337)&gt;0,TODAY()&gt;R337),"PROMISE MISSED; ","")&amp;IF(AND(N(N337)&gt;0,O337&lt;&gt;"",TODAY()&gt;=O337,Q337=""),"NO REMINDER; ",""))-2)))</f>
        <v/>
      </c>
    </row>
    <row r="338">
      <c r="A338" s="7" t="n"/>
      <c r="F338" s="8" t="n"/>
      <c r="G338" s="9" t="n"/>
      <c r="I338" s="8" t="n"/>
      <c r="J338" s="8" t="n"/>
      <c r="K338" s="9" t="n"/>
      <c r="N338" s="8">
        <f>IF(OR(C338="",F338=""),"",N(F338)+N(I338)-N(J338))</f>
        <v/>
      </c>
      <c r="O338" s="9">
        <f>IF(G338="","",G338+MAX('Settings'!$B$2,2)+1)</f>
        <v/>
      </c>
      <c r="P338" s="8">
        <f>IF(F338="","",ROUND(F338*IF(N(E338)&gt;4,'Settings'!$B$4,'Settings'!$B$3),2))</f>
        <v/>
      </c>
      <c r="Q338" s="9" t="n"/>
      <c r="R338" s="9" t="n"/>
      <c r="S338">
        <f>IF(N338="","",IF(N338&lt;=0,"PAID",IF(N(J338)&gt;0,"PARTIAL",IF(AND(G338&lt;&gt;"",TODAY()&lt;=G338),"NOT DUE YET","UNPAID"))))</f>
        <v/>
      </c>
      <c r="T338">
        <f>IF(N338="","",IF(IF(AND(N(N338)&gt;0,G338&lt;&gt;"",TODAY()&gt;G338),"PAST DUE; ","")&amp;IF(AND(N(I338)&gt;0,P338&lt;&gt;"",N(I338)&gt;N(P338)),"FEE OVER LIMIT; ","")&amp;IF(AND(N(I338)&gt;0,K338&lt;&gt;"",O338&lt;&gt;"",N(J338)&gt;=N(F338),K338&lt;O338),"FEE TOO EARLY; ","")&amp;IF(AND(N(I338)&gt;0,UPPER(H338)&lt;&gt;"Y"),"FEE NOT IN LEASE; ","")&amp;IF(AND(L338="Cash",UPPER(M338)&lt;&gt;"Y"),"CASH NO RECEIPT; ","")&amp;IF(AND(R338&lt;&gt;"",N(N338)&gt;0,TODAY()&gt;R338),"PROMISE MISSED; ","")&amp;IF(AND(N(N338)&gt;0,O338&lt;&gt;"",TODAY()&gt;=O338,Q338=""),"NO REMINDER; ","")="","",LEFT(IF(AND(N(N338)&gt;0,G338&lt;&gt;"",TODAY()&gt;G338),"PAST DUE; ","")&amp;IF(AND(N(I338)&gt;0,P338&lt;&gt;"",N(I338)&gt;N(P338)),"FEE OVER LIMIT; ","")&amp;IF(AND(N(I338)&gt;0,K338&lt;&gt;"",O338&lt;&gt;"",N(J338)&gt;=N(F338),K338&lt;O338),"FEE TOO EARLY; ","")&amp;IF(AND(N(I338)&gt;0,UPPER(H338)&lt;&gt;"Y"),"FEE NOT IN LEASE; ","")&amp;IF(AND(L338="Cash",UPPER(M338)&lt;&gt;"Y"),"CASH NO RECEIPT; ","")&amp;IF(AND(R338&lt;&gt;"",N(N338)&gt;0,TODAY()&gt;R338),"PROMISE MISSED; ","")&amp;IF(AND(N(N338)&gt;0,O338&lt;&gt;"",TODAY()&gt;=O338,Q338=""),"NO REMINDER; ",""),LEN(IF(AND(N(N338)&gt;0,G338&lt;&gt;"",TODAY()&gt;G338),"PAST DUE; ","")&amp;IF(AND(N(I338)&gt;0,P338&lt;&gt;"",N(I338)&gt;N(P338)),"FEE OVER LIMIT; ","")&amp;IF(AND(N(I338)&gt;0,K338&lt;&gt;"",O338&lt;&gt;"",N(J338)&gt;=N(F338),K338&lt;O338),"FEE TOO EARLY; ","")&amp;IF(AND(N(I338)&gt;0,UPPER(H338)&lt;&gt;"Y"),"FEE NOT IN LEASE; ","")&amp;IF(AND(L338="Cash",UPPER(M338)&lt;&gt;"Y"),"CASH NO RECEIPT; ","")&amp;IF(AND(R338&lt;&gt;"",N(N338)&gt;0,TODAY()&gt;R338),"PROMISE MISSED; ","")&amp;IF(AND(N(N338)&gt;0,O338&lt;&gt;"",TODAY()&gt;=O338,Q338=""),"NO REMINDER; ",""))-2)))</f>
        <v/>
      </c>
    </row>
    <row r="339">
      <c r="A339" s="7" t="n"/>
      <c r="F339" s="8" t="n"/>
      <c r="G339" s="9" t="n"/>
      <c r="I339" s="8" t="n"/>
      <c r="J339" s="8" t="n"/>
      <c r="K339" s="9" t="n"/>
      <c r="N339" s="8">
        <f>IF(OR(C339="",F339=""),"",N(F339)+N(I339)-N(J339))</f>
        <v/>
      </c>
      <c r="O339" s="9">
        <f>IF(G339="","",G339+MAX('Settings'!$B$2,2)+1)</f>
        <v/>
      </c>
      <c r="P339" s="8">
        <f>IF(F339="","",ROUND(F339*IF(N(E339)&gt;4,'Settings'!$B$4,'Settings'!$B$3),2))</f>
        <v/>
      </c>
      <c r="Q339" s="9" t="n"/>
      <c r="R339" s="9" t="n"/>
      <c r="S339">
        <f>IF(N339="","",IF(N339&lt;=0,"PAID",IF(N(J339)&gt;0,"PARTIAL",IF(AND(G339&lt;&gt;"",TODAY()&lt;=G339),"NOT DUE YET","UNPAID"))))</f>
        <v/>
      </c>
      <c r="T339">
        <f>IF(N339="","",IF(IF(AND(N(N339)&gt;0,G339&lt;&gt;"",TODAY()&gt;G339),"PAST DUE; ","")&amp;IF(AND(N(I339)&gt;0,P339&lt;&gt;"",N(I339)&gt;N(P339)),"FEE OVER LIMIT; ","")&amp;IF(AND(N(I339)&gt;0,K339&lt;&gt;"",O339&lt;&gt;"",N(J339)&gt;=N(F339),K339&lt;O339),"FEE TOO EARLY; ","")&amp;IF(AND(N(I339)&gt;0,UPPER(H339)&lt;&gt;"Y"),"FEE NOT IN LEASE; ","")&amp;IF(AND(L339="Cash",UPPER(M339)&lt;&gt;"Y"),"CASH NO RECEIPT; ","")&amp;IF(AND(R339&lt;&gt;"",N(N339)&gt;0,TODAY()&gt;R339),"PROMISE MISSED; ","")&amp;IF(AND(N(N339)&gt;0,O339&lt;&gt;"",TODAY()&gt;=O339,Q339=""),"NO REMINDER; ","")="","",LEFT(IF(AND(N(N339)&gt;0,G339&lt;&gt;"",TODAY()&gt;G339),"PAST DUE; ","")&amp;IF(AND(N(I339)&gt;0,P339&lt;&gt;"",N(I339)&gt;N(P339)),"FEE OVER LIMIT; ","")&amp;IF(AND(N(I339)&gt;0,K339&lt;&gt;"",O339&lt;&gt;"",N(J339)&gt;=N(F339),K339&lt;O339),"FEE TOO EARLY; ","")&amp;IF(AND(N(I339)&gt;0,UPPER(H339)&lt;&gt;"Y"),"FEE NOT IN LEASE; ","")&amp;IF(AND(L339="Cash",UPPER(M339)&lt;&gt;"Y"),"CASH NO RECEIPT; ","")&amp;IF(AND(R339&lt;&gt;"",N(N339)&gt;0,TODAY()&gt;R339),"PROMISE MISSED; ","")&amp;IF(AND(N(N339)&gt;0,O339&lt;&gt;"",TODAY()&gt;=O339,Q339=""),"NO REMINDER; ",""),LEN(IF(AND(N(N339)&gt;0,G339&lt;&gt;"",TODAY()&gt;G339),"PAST DUE; ","")&amp;IF(AND(N(I339)&gt;0,P339&lt;&gt;"",N(I339)&gt;N(P339)),"FEE OVER LIMIT; ","")&amp;IF(AND(N(I339)&gt;0,K339&lt;&gt;"",O339&lt;&gt;"",N(J339)&gt;=N(F339),K339&lt;O339),"FEE TOO EARLY; ","")&amp;IF(AND(N(I339)&gt;0,UPPER(H339)&lt;&gt;"Y"),"FEE NOT IN LEASE; ","")&amp;IF(AND(L339="Cash",UPPER(M339)&lt;&gt;"Y"),"CASH NO RECEIPT; ","")&amp;IF(AND(R339&lt;&gt;"",N(N339)&gt;0,TODAY()&gt;R339),"PROMISE MISSED; ","")&amp;IF(AND(N(N339)&gt;0,O339&lt;&gt;"",TODAY()&gt;=O339,Q339=""),"NO REMINDER; ",""))-2)))</f>
        <v/>
      </c>
    </row>
    <row r="340">
      <c r="A340" s="7" t="n"/>
      <c r="F340" s="8" t="n"/>
      <c r="G340" s="9" t="n"/>
      <c r="I340" s="8" t="n"/>
      <c r="J340" s="8" t="n"/>
      <c r="K340" s="9" t="n"/>
      <c r="N340" s="8">
        <f>IF(OR(C340="",F340=""),"",N(F340)+N(I340)-N(J340))</f>
        <v/>
      </c>
      <c r="O340" s="9">
        <f>IF(G340="","",G340+MAX('Settings'!$B$2,2)+1)</f>
        <v/>
      </c>
      <c r="P340" s="8">
        <f>IF(F340="","",ROUND(F340*IF(N(E340)&gt;4,'Settings'!$B$4,'Settings'!$B$3),2))</f>
        <v/>
      </c>
      <c r="Q340" s="9" t="n"/>
      <c r="R340" s="9" t="n"/>
      <c r="S340">
        <f>IF(N340="","",IF(N340&lt;=0,"PAID",IF(N(J340)&gt;0,"PARTIAL",IF(AND(G340&lt;&gt;"",TODAY()&lt;=G340),"NOT DUE YET","UNPAID"))))</f>
        <v/>
      </c>
      <c r="T340">
        <f>IF(N340="","",IF(IF(AND(N(N340)&gt;0,G340&lt;&gt;"",TODAY()&gt;G340),"PAST DUE; ","")&amp;IF(AND(N(I340)&gt;0,P340&lt;&gt;"",N(I340)&gt;N(P340)),"FEE OVER LIMIT; ","")&amp;IF(AND(N(I340)&gt;0,K340&lt;&gt;"",O340&lt;&gt;"",N(J340)&gt;=N(F340),K340&lt;O340),"FEE TOO EARLY; ","")&amp;IF(AND(N(I340)&gt;0,UPPER(H340)&lt;&gt;"Y"),"FEE NOT IN LEASE; ","")&amp;IF(AND(L340="Cash",UPPER(M340)&lt;&gt;"Y"),"CASH NO RECEIPT; ","")&amp;IF(AND(R340&lt;&gt;"",N(N340)&gt;0,TODAY()&gt;R340),"PROMISE MISSED; ","")&amp;IF(AND(N(N340)&gt;0,O340&lt;&gt;"",TODAY()&gt;=O340,Q340=""),"NO REMINDER; ","")="","",LEFT(IF(AND(N(N340)&gt;0,G340&lt;&gt;"",TODAY()&gt;G340),"PAST DUE; ","")&amp;IF(AND(N(I340)&gt;0,P340&lt;&gt;"",N(I340)&gt;N(P340)),"FEE OVER LIMIT; ","")&amp;IF(AND(N(I340)&gt;0,K340&lt;&gt;"",O340&lt;&gt;"",N(J340)&gt;=N(F340),K340&lt;O340),"FEE TOO EARLY; ","")&amp;IF(AND(N(I340)&gt;0,UPPER(H340)&lt;&gt;"Y"),"FEE NOT IN LEASE; ","")&amp;IF(AND(L340="Cash",UPPER(M340)&lt;&gt;"Y"),"CASH NO RECEIPT; ","")&amp;IF(AND(R340&lt;&gt;"",N(N340)&gt;0,TODAY()&gt;R340),"PROMISE MISSED; ","")&amp;IF(AND(N(N340)&gt;0,O340&lt;&gt;"",TODAY()&gt;=O340,Q340=""),"NO REMINDER; ",""),LEN(IF(AND(N(N340)&gt;0,G340&lt;&gt;"",TODAY()&gt;G340),"PAST DUE; ","")&amp;IF(AND(N(I340)&gt;0,P340&lt;&gt;"",N(I340)&gt;N(P340)),"FEE OVER LIMIT; ","")&amp;IF(AND(N(I340)&gt;0,K340&lt;&gt;"",O340&lt;&gt;"",N(J340)&gt;=N(F340),K340&lt;O340),"FEE TOO EARLY; ","")&amp;IF(AND(N(I340)&gt;0,UPPER(H340)&lt;&gt;"Y"),"FEE NOT IN LEASE; ","")&amp;IF(AND(L340="Cash",UPPER(M340)&lt;&gt;"Y"),"CASH NO RECEIPT; ","")&amp;IF(AND(R340&lt;&gt;"",N(N340)&gt;0,TODAY()&gt;R340),"PROMISE MISSED; ","")&amp;IF(AND(N(N340)&gt;0,O340&lt;&gt;"",TODAY()&gt;=O340,Q340=""),"NO REMINDER; ",""))-2)))</f>
        <v/>
      </c>
    </row>
    <row r="341">
      <c r="A341" s="7" t="n"/>
      <c r="F341" s="8" t="n"/>
      <c r="G341" s="9" t="n"/>
      <c r="I341" s="8" t="n"/>
      <c r="J341" s="8" t="n"/>
      <c r="K341" s="9" t="n"/>
      <c r="N341" s="8">
        <f>IF(OR(C341="",F341=""),"",N(F341)+N(I341)-N(J341))</f>
        <v/>
      </c>
      <c r="O341" s="9">
        <f>IF(G341="","",G341+MAX('Settings'!$B$2,2)+1)</f>
        <v/>
      </c>
      <c r="P341" s="8">
        <f>IF(F341="","",ROUND(F341*IF(N(E341)&gt;4,'Settings'!$B$4,'Settings'!$B$3),2))</f>
        <v/>
      </c>
      <c r="Q341" s="9" t="n"/>
      <c r="R341" s="9" t="n"/>
      <c r="S341">
        <f>IF(N341="","",IF(N341&lt;=0,"PAID",IF(N(J341)&gt;0,"PARTIAL",IF(AND(G341&lt;&gt;"",TODAY()&lt;=G341),"NOT DUE YET","UNPAID"))))</f>
        <v/>
      </c>
      <c r="T341">
        <f>IF(N341="","",IF(IF(AND(N(N341)&gt;0,G341&lt;&gt;"",TODAY()&gt;G341),"PAST DUE; ","")&amp;IF(AND(N(I341)&gt;0,P341&lt;&gt;"",N(I341)&gt;N(P341)),"FEE OVER LIMIT; ","")&amp;IF(AND(N(I341)&gt;0,K341&lt;&gt;"",O341&lt;&gt;"",N(J341)&gt;=N(F341),K341&lt;O341),"FEE TOO EARLY; ","")&amp;IF(AND(N(I341)&gt;0,UPPER(H341)&lt;&gt;"Y"),"FEE NOT IN LEASE; ","")&amp;IF(AND(L341="Cash",UPPER(M341)&lt;&gt;"Y"),"CASH NO RECEIPT; ","")&amp;IF(AND(R341&lt;&gt;"",N(N341)&gt;0,TODAY()&gt;R341),"PROMISE MISSED; ","")&amp;IF(AND(N(N341)&gt;0,O341&lt;&gt;"",TODAY()&gt;=O341,Q341=""),"NO REMINDER; ","")="","",LEFT(IF(AND(N(N341)&gt;0,G341&lt;&gt;"",TODAY()&gt;G341),"PAST DUE; ","")&amp;IF(AND(N(I341)&gt;0,P341&lt;&gt;"",N(I341)&gt;N(P341)),"FEE OVER LIMIT; ","")&amp;IF(AND(N(I341)&gt;0,K341&lt;&gt;"",O341&lt;&gt;"",N(J341)&gt;=N(F341),K341&lt;O341),"FEE TOO EARLY; ","")&amp;IF(AND(N(I341)&gt;0,UPPER(H341)&lt;&gt;"Y"),"FEE NOT IN LEASE; ","")&amp;IF(AND(L341="Cash",UPPER(M341)&lt;&gt;"Y"),"CASH NO RECEIPT; ","")&amp;IF(AND(R341&lt;&gt;"",N(N341)&gt;0,TODAY()&gt;R341),"PROMISE MISSED; ","")&amp;IF(AND(N(N341)&gt;0,O341&lt;&gt;"",TODAY()&gt;=O341,Q341=""),"NO REMINDER; ",""),LEN(IF(AND(N(N341)&gt;0,G341&lt;&gt;"",TODAY()&gt;G341),"PAST DUE; ","")&amp;IF(AND(N(I341)&gt;0,P341&lt;&gt;"",N(I341)&gt;N(P341)),"FEE OVER LIMIT; ","")&amp;IF(AND(N(I341)&gt;0,K341&lt;&gt;"",O341&lt;&gt;"",N(J341)&gt;=N(F341),K341&lt;O341),"FEE TOO EARLY; ","")&amp;IF(AND(N(I341)&gt;0,UPPER(H341)&lt;&gt;"Y"),"FEE NOT IN LEASE; ","")&amp;IF(AND(L341="Cash",UPPER(M341)&lt;&gt;"Y"),"CASH NO RECEIPT; ","")&amp;IF(AND(R341&lt;&gt;"",N(N341)&gt;0,TODAY()&gt;R341),"PROMISE MISSED; ","")&amp;IF(AND(N(N341)&gt;0,O341&lt;&gt;"",TODAY()&gt;=O341,Q341=""),"NO REMINDER; ",""))-2)))</f>
        <v/>
      </c>
    </row>
    <row r="342">
      <c r="A342" s="7" t="n"/>
      <c r="F342" s="8" t="n"/>
      <c r="G342" s="9" t="n"/>
      <c r="I342" s="8" t="n"/>
      <c r="J342" s="8" t="n"/>
      <c r="K342" s="9" t="n"/>
      <c r="N342" s="8">
        <f>IF(OR(C342="",F342=""),"",N(F342)+N(I342)-N(J342))</f>
        <v/>
      </c>
      <c r="O342" s="9">
        <f>IF(G342="","",G342+MAX('Settings'!$B$2,2)+1)</f>
        <v/>
      </c>
      <c r="P342" s="8">
        <f>IF(F342="","",ROUND(F342*IF(N(E342)&gt;4,'Settings'!$B$4,'Settings'!$B$3),2))</f>
        <v/>
      </c>
      <c r="Q342" s="9" t="n"/>
      <c r="R342" s="9" t="n"/>
      <c r="S342">
        <f>IF(N342="","",IF(N342&lt;=0,"PAID",IF(N(J342)&gt;0,"PARTIAL",IF(AND(G342&lt;&gt;"",TODAY()&lt;=G342),"NOT DUE YET","UNPAID"))))</f>
        <v/>
      </c>
      <c r="T342">
        <f>IF(N342="","",IF(IF(AND(N(N342)&gt;0,G342&lt;&gt;"",TODAY()&gt;G342),"PAST DUE; ","")&amp;IF(AND(N(I342)&gt;0,P342&lt;&gt;"",N(I342)&gt;N(P342)),"FEE OVER LIMIT; ","")&amp;IF(AND(N(I342)&gt;0,K342&lt;&gt;"",O342&lt;&gt;"",N(J342)&gt;=N(F342),K342&lt;O342),"FEE TOO EARLY; ","")&amp;IF(AND(N(I342)&gt;0,UPPER(H342)&lt;&gt;"Y"),"FEE NOT IN LEASE; ","")&amp;IF(AND(L342="Cash",UPPER(M342)&lt;&gt;"Y"),"CASH NO RECEIPT; ","")&amp;IF(AND(R342&lt;&gt;"",N(N342)&gt;0,TODAY()&gt;R342),"PROMISE MISSED; ","")&amp;IF(AND(N(N342)&gt;0,O342&lt;&gt;"",TODAY()&gt;=O342,Q342=""),"NO REMINDER; ","")="","",LEFT(IF(AND(N(N342)&gt;0,G342&lt;&gt;"",TODAY()&gt;G342),"PAST DUE; ","")&amp;IF(AND(N(I342)&gt;0,P342&lt;&gt;"",N(I342)&gt;N(P342)),"FEE OVER LIMIT; ","")&amp;IF(AND(N(I342)&gt;0,K342&lt;&gt;"",O342&lt;&gt;"",N(J342)&gt;=N(F342),K342&lt;O342),"FEE TOO EARLY; ","")&amp;IF(AND(N(I342)&gt;0,UPPER(H342)&lt;&gt;"Y"),"FEE NOT IN LEASE; ","")&amp;IF(AND(L342="Cash",UPPER(M342)&lt;&gt;"Y"),"CASH NO RECEIPT; ","")&amp;IF(AND(R342&lt;&gt;"",N(N342)&gt;0,TODAY()&gt;R342),"PROMISE MISSED; ","")&amp;IF(AND(N(N342)&gt;0,O342&lt;&gt;"",TODAY()&gt;=O342,Q342=""),"NO REMINDER; ",""),LEN(IF(AND(N(N342)&gt;0,G342&lt;&gt;"",TODAY()&gt;G342),"PAST DUE; ","")&amp;IF(AND(N(I342)&gt;0,P342&lt;&gt;"",N(I342)&gt;N(P342)),"FEE OVER LIMIT; ","")&amp;IF(AND(N(I342)&gt;0,K342&lt;&gt;"",O342&lt;&gt;"",N(J342)&gt;=N(F342),K342&lt;O342),"FEE TOO EARLY; ","")&amp;IF(AND(N(I342)&gt;0,UPPER(H342)&lt;&gt;"Y"),"FEE NOT IN LEASE; ","")&amp;IF(AND(L342="Cash",UPPER(M342)&lt;&gt;"Y"),"CASH NO RECEIPT; ","")&amp;IF(AND(R342&lt;&gt;"",N(N342)&gt;0,TODAY()&gt;R342),"PROMISE MISSED; ","")&amp;IF(AND(N(N342)&gt;0,O342&lt;&gt;"",TODAY()&gt;=O342,Q342=""),"NO REMINDER; ",""))-2)))</f>
        <v/>
      </c>
    </row>
    <row r="343">
      <c r="A343" s="7" t="n"/>
      <c r="F343" s="8" t="n"/>
      <c r="G343" s="9" t="n"/>
      <c r="I343" s="8" t="n"/>
      <c r="J343" s="8" t="n"/>
      <c r="K343" s="9" t="n"/>
      <c r="N343" s="8">
        <f>IF(OR(C343="",F343=""),"",N(F343)+N(I343)-N(J343))</f>
        <v/>
      </c>
      <c r="O343" s="9">
        <f>IF(G343="","",G343+MAX('Settings'!$B$2,2)+1)</f>
        <v/>
      </c>
      <c r="P343" s="8">
        <f>IF(F343="","",ROUND(F343*IF(N(E343)&gt;4,'Settings'!$B$4,'Settings'!$B$3),2))</f>
        <v/>
      </c>
      <c r="Q343" s="9" t="n"/>
      <c r="R343" s="9" t="n"/>
      <c r="S343">
        <f>IF(N343="","",IF(N343&lt;=0,"PAID",IF(N(J343)&gt;0,"PARTIAL",IF(AND(G343&lt;&gt;"",TODAY()&lt;=G343),"NOT DUE YET","UNPAID"))))</f>
        <v/>
      </c>
      <c r="T343">
        <f>IF(N343="","",IF(IF(AND(N(N343)&gt;0,G343&lt;&gt;"",TODAY()&gt;G343),"PAST DUE; ","")&amp;IF(AND(N(I343)&gt;0,P343&lt;&gt;"",N(I343)&gt;N(P343)),"FEE OVER LIMIT; ","")&amp;IF(AND(N(I343)&gt;0,K343&lt;&gt;"",O343&lt;&gt;"",N(J343)&gt;=N(F343),K343&lt;O343),"FEE TOO EARLY; ","")&amp;IF(AND(N(I343)&gt;0,UPPER(H343)&lt;&gt;"Y"),"FEE NOT IN LEASE; ","")&amp;IF(AND(L343="Cash",UPPER(M343)&lt;&gt;"Y"),"CASH NO RECEIPT; ","")&amp;IF(AND(R343&lt;&gt;"",N(N343)&gt;0,TODAY()&gt;R343),"PROMISE MISSED; ","")&amp;IF(AND(N(N343)&gt;0,O343&lt;&gt;"",TODAY()&gt;=O343,Q343=""),"NO REMINDER; ","")="","",LEFT(IF(AND(N(N343)&gt;0,G343&lt;&gt;"",TODAY()&gt;G343),"PAST DUE; ","")&amp;IF(AND(N(I343)&gt;0,P343&lt;&gt;"",N(I343)&gt;N(P343)),"FEE OVER LIMIT; ","")&amp;IF(AND(N(I343)&gt;0,K343&lt;&gt;"",O343&lt;&gt;"",N(J343)&gt;=N(F343),K343&lt;O343),"FEE TOO EARLY; ","")&amp;IF(AND(N(I343)&gt;0,UPPER(H343)&lt;&gt;"Y"),"FEE NOT IN LEASE; ","")&amp;IF(AND(L343="Cash",UPPER(M343)&lt;&gt;"Y"),"CASH NO RECEIPT; ","")&amp;IF(AND(R343&lt;&gt;"",N(N343)&gt;0,TODAY()&gt;R343),"PROMISE MISSED; ","")&amp;IF(AND(N(N343)&gt;0,O343&lt;&gt;"",TODAY()&gt;=O343,Q343=""),"NO REMINDER; ",""),LEN(IF(AND(N(N343)&gt;0,G343&lt;&gt;"",TODAY()&gt;G343),"PAST DUE; ","")&amp;IF(AND(N(I343)&gt;0,P343&lt;&gt;"",N(I343)&gt;N(P343)),"FEE OVER LIMIT; ","")&amp;IF(AND(N(I343)&gt;0,K343&lt;&gt;"",O343&lt;&gt;"",N(J343)&gt;=N(F343),K343&lt;O343),"FEE TOO EARLY; ","")&amp;IF(AND(N(I343)&gt;0,UPPER(H343)&lt;&gt;"Y"),"FEE NOT IN LEASE; ","")&amp;IF(AND(L343="Cash",UPPER(M343)&lt;&gt;"Y"),"CASH NO RECEIPT; ","")&amp;IF(AND(R343&lt;&gt;"",N(N343)&gt;0,TODAY()&gt;R343),"PROMISE MISSED; ","")&amp;IF(AND(N(N343)&gt;0,O343&lt;&gt;"",TODAY()&gt;=O343,Q343=""),"NO REMINDER; ",""))-2)))</f>
        <v/>
      </c>
    </row>
    <row r="344">
      <c r="A344" s="7" t="n"/>
      <c r="F344" s="8" t="n"/>
      <c r="G344" s="9" t="n"/>
      <c r="I344" s="8" t="n"/>
      <c r="J344" s="8" t="n"/>
      <c r="K344" s="9" t="n"/>
      <c r="N344" s="8">
        <f>IF(OR(C344="",F344=""),"",N(F344)+N(I344)-N(J344))</f>
        <v/>
      </c>
      <c r="O344" s="9">
        <f>IF(G344="","",G344+MAX('Settings'!$B$2,2)+1)</f>
        <v/>
      </c>
      <c r="P344" s="8">
        <f>IF(F344="","",ROUND(F344*IF(N(E344)&gt;4,'Settings'!$B$4,'Settings'!$B$3),2))</f>
        <v/>
      </c>
      <c r="Q344" s="9" t="n"/>
      <c r="R344" s="9" t="n"/>
      <c r="S344">
        <f>IF(N344="","",IF(N344&lt;=0,"PAID",IF(N(J344)&gt;0,"PARTIAL",IF(AND(G344&lt;&gt;"",TODAY()&lt;=G344),"NOT DUE YET","UNPAID"))))</f>
        <v/>
      </c>
      <c r="T344">
        <f>IF(N344="","",IF(IF(AND(N(N344)&gt;0,G344&lt;&gt;"",TODAY()&gt;G344),"PAST DUE; ","")&amp;IF(AND(N(I344)&gt;0,P344&lt;&gt;"",N(I344)&gt;N(P344)),"FEE OVER LIMIT; ","")&amp;IF(AND(N(I344)&gt;0,K344&lt;&gt;"",O344&lt;&gt;"",N(J344)&gt;=N(F344),K344&lt;O344),"FEE TOO EARLY; ","")&amp;IF(AND(N(I344)&gt;0,UPPER(H344)&lt;&gt;"Y"),"FEE NOT IN LEASE; ","")&amp;IF(AND(L344="Cash",UPPER(M344)&lt;&gt;"Y"),"CASH NO RECEIPT; ","")&amp;IF(AND(R344&lt;&gt;"",N(N344)&gt;0,TODAY()&gt;R344),"PROMISE MISSED; ","")&amp;IF(AND(N(N344)&gt;0,O344&lt;&gt;"",TODAY()&gt;=O344,Q344=""),"NO REMINDER; ","")="","",LEFT(IF(AND(N(N344)&gt;0,G344&lt;&gt;"",TODAY()&gt;G344),"PAST DUE; ","")&amp;IF(AND(N(I344)&gt;0,P344&lt;&gt;"",N(I344)&gt;N(P344)),"FEE OVER LIMIT; ","")&amp;IF(AND(N(I344)&gt;0,K344&lt;&gt;"",O344&lt;&gt;"",N(J344)&gt;=N(F344),K344&lt;O344),"FEE TOO EARLY; ","")&amp;IF(AND(N(I344)&gt;0,UPPER(H344)&lt;&gt;"Y"),"FEE NOT IN LEASE; ","")&amp;IF(AND(L344="Cash",UPPER(M344)&lt;&gt;"Y"),"CASH NO RECEIPT; ","")&amp;IF(AND(R344&lt;&gt;"",N(N344)&gt;0,TODAY()&gt;R344),"PROMISE MISSED; ","")&amp;IF(AND(N(N344)&gt;0,O344&lt;&gt;"",TODAY()&gt;=O344,Q344=""),"NO REMINDER; ",""),LEN(IF(AND(N(N344)&gt;0,G344&lt;&gt;"",TODAY()&gt;G344),"PAST DUE; ","")&amp;IF(AND(N(I344)&gt;0,P344&lt;&gt;"",N(I344)&gt;N(P344)),"FEE OVER LIMIT; ","")&amp;IF(AND(N(I344)&gt;0,K344&lt;&gt;"",O344&lt;&gt;"",N(J344)&gt;=N(F344),K344&lt;O344),"FEE TOO EARLY; ","")&amp;IF(AND(N(I344)&gt;0,UPPER(H344)&lt;&gt;"Y"),"FEE NOT IN LEASE; ","")&amp;IF(AND(L344="Cash",UPPER(M344)&lt;&gt;"Y"),"CASH NO RECEIPT; ","")&amp;IF(AND(R344&lt;&gt;"",N(N344)&gt;0,TODAY()&gt;R344),"PROMISE MISSED; ","")&amp;IF(AND(N(N344)&gt;0,O344&lt;&gt;"",TODAY()&gt;=O344,Q344=""),"NO REMINDER; ",""))-2)))</f>
        <v/>
      </c>
    </row>
    <row r="345">
      <c r="A345" s="7" t="n"/>
      <c r="F345" s="8" t="n"/>
      <c r="G345" s="9" t="n"/>
      <c r="I345" s="8" t="n"/>
      <c r="J345" s="8" t="n"/>
      <c r="K345" s="9" t="n"/>
      <c r="N345" s="8">
        <f>IF(OR(C345="",F345=""),"",N(F345)+N(I345)-N(J345))</f>
        <v/>
      </c>
      <c r="O345" s="9">
        <f>IF(G345="","",G345+MAX('Settings'!$B$2,2)+1)</f>
        <v/>
      </c>
      <c r="P345" s="8">
        <f>IF(F345="","",ROUND(F345*IF(N(E345)&gt;4,'Settings'!$B$4,'Settings'!$B$3),2))</f>
        <v/>
      </c>
      <c r="Q345" s="9" t="n"/>
      <c r="R345" s="9" t="n"/>
      <c r="S345">
        <f>IF(N345="","",IF(N345&lt;=0,"PAID",IF(N(J345)&gt;0,"PARTIAL",IF(AND(G345&lt;&gt;"",TODAY()&lt;=G345),"NOT DUE YET","UNPAID"))))</f>
        <v/>
      </c>
      <c r="T345">
        <f>IF(N345="","",IF(IF(AND(N(N345)&gt;0,G345&lt;&gt;"",TODAY()&gt;G345),"PAST DUE; ","")&amp;IF(AND(N(I345)&gt;0,P345&lt;&gt;"",N(I345)&gt;N(P345)),"FEE OVER LIMIT; ","")&amp;IF(AND(N(I345)&gt;0,K345&lt;&gt;"",O345&lt;&gt;"",N(J345)&gt;=N(F345),K345&lt;O345),"FEE TOO EARLY; ","")&amp;IF(AND(N(I345)&gt;0,UPPER(H345)&lt;&gt;"Y"),"FEE NOT IN LEASE; ","")&amp;IF(AND(L345="Cash",UPPER(M345)&lt;&gt;"Y"),"CASH NO RECEIPT; ","")&amp;IF(AND(R345&lt;&gt;"",N(N345)&gt;0,TODAY()&gt;R345),"PROMISE MISSED; ","")&amp;IF(AND(N(N345)&gt;0,O345&lt;&gt;"",TODAY()&gt;=O345,Q345=""),"NO REMINDER; ","")="","",LEFT(IF(AND(N(N345)&gt;0,G345&lt;&gt;"",TODAY()&gt;G345),"PAST DUE; ","")&amp;IF(AND(N(I345)&gt;0,P345&lt;&gt;"",N(I345)&gt;N(P345)),"FEE OVER LIMIT; ","")&amp;IF(AND(N(I345)&gt;0,K345&lt;&gt;"",O345&lt;&gt;"",N(J345)&gt;=N(F345),K345&lt;O345),"FEE TOO EARLY; ","")&amp;IF(AND(N(I345)&gt;0,UPPER(H345)&lt;&gt;"Y"),"FEE NOT IN LEASE; ","")&amp;IF(AND(L345="Cash",UPPER(M345)&lt;&gt;"Y"),"CASH NO RECEIPT; ","")&amp;IF(AND(R345&lt;&gt;"",N(N345)&gt;0,TODAY()&gt;R345),"PROMISE MISSED; ","")&amp;IF(AND(N(N345)&gt;0,O345&lt;&gt;"",TODAY()&gt;=O345,Q345=""),"NO REMINDER; ",""),LEN(IF(AND(N(N345)&gt;0,G345&lt;&gt;"",TODAY()&gt;G345),"PAST DUE; ","")&amp;IF(AND(N(I345)&gt;0,P345&lt;&gt;"",N(I345)&gt;N(P345)),"FEE OVER LIMIT; ","")&amp;IF(AND(N(I345)&gt;0,K345&lt;&gt;"",O345&lt;&gt;"",N(J345)&gt;=N(F345),K345&lt;O345),"FEE TOO EARLY; ","")&amp;IF(AND(N(I345)&gt;0,UPPER(H345)&lt;&gt;"Y"),"FEE NOT IN LEASE; ","")&amp;IF(AND(L345="Cash",UPPER(M345)&lt;&gt;"Y"),"CASH NO RECEIPT; ","")&amp;IF(AND(R345&lt;&gt;"",N(N345)&gt;0,TODAY()&gt;R345),"PROMISE MISSED; ","")&amp;IF(AND(N(N345)&gt;0,O345&lt;&gt;"",TODAY()&gt;=O345,Q345=""),"NO REMINDER; ",""))-2)))</f>
        <v/>
      </c>
    </row>
    <row r="346">
      <c r="A346" s="7" t="n"/>
      <c r="F346" s="8" t="n"/>
      <c r="G346" s="9" t="n"/>
      <c r="I346" s="8" t="n"/>
      <c r="J346" s="8" t="n"/>
      <c r="K346" s="9" t="n"/>
      <c r="N346" s="8">
        <f>IF(OR(C346="",F346=""),"",N(F346)+N(I346)-N(J346))</f>
        <v/>
      </c>
      <c r="O346" s="9">
        <f>IF(G346="","",G346+MAX('Settings'!$B$2,2)+1)</f>
        <v/>
      </c>
      <c r="P346" s="8">
        <f>IF(F346="","",ROUND(F346*IF(N(E346)&gt;4,'Settings'!$B$4,'Settings'!$B$3),2))</f>
        <v/>
      </c>
      <c r="Q346" s="9" t="n"/>
      <c r="R346" s="9" t="n"/>
      <c r="S346">
        <f>IF(N346="","",IF(N346&lt;=0,"PAID",IF(N(J346)&gt;0,"PARTIAL",IF(AND(G346&lt;&gt;"",TODAY()&lt;=G346),"NOT DUE YET","UNPAID"))))</f>
        <v/>
      </c>
      <c r="T346">
        <f>IF(N346="","",IF(IF(AND(N(N346)&gt;0,G346&lt;&gt;"",TODAY()&gt;G346),"PAST DUE; ","")&amp;IF(AND(N(I346)&gt;0,P346&lt;&gt;"",N(I346)&gt;N(P346)),"FEE OVER LIMIT; ","")&amp;IF(AND(N(I346)&gt;0,K346&lt;&gt;"",O346&lt;&gt;"",N(J346)&gt;=N(F346),K346&lt;O346),"FEE TOO EARLY; ","")&amp;IF(AND(N(I346)&gt;0,UPPER(H346)&lt;&gt;"Y"),"FEE NOT IN LEASE; ","")&amp;IF(AND(L346="Cash",UPPER(M346)&lt;&gt;"Y"),"CASH NO RECEIPT; ","")&amp;IF(AND(R346&lt;&gt;"",N(N346)&gt;0,TODAY()&gt;R346),"PROMISE MISSED; ","")&amp;IF(AND(N(N346)&gt;0,O346&lt;&gt;"",TODAY()&gt;=O346,Q346=""),"NO REMINDER; ","")="","",LEFT(IF(AND(N(N346)&gt;0,G346&lt;&gt;"",TODAY()&gt;G346),"PAST DUE; ","")&amp;IF(AND(N(I346)&gt;0,P346&lt;&gt;"",N(I346)&gt;N(P346)),"FEE OVER LIMIT; ","")&amp;IF(AND(N(I346)&gt;0,K346&lt;&gt;"",O346&lt;&gt;"",N(J346)&gt;=N(F346),K346&lt;O346),"FEE TOO EARLY; ","")&amp;IF(AND(N(I346)&gt;0,UPPER(H346)&lt;&gt;"Y"),"FEE NOT IN LEASE; ","")&amp;IF(AND(L346="Cash",UPPER(M346)&lt;&gt;"Y"),"CASH NO RECEIPT; ","")&amp;IF(AND(R346&lt;&gt;"",N(N346)&gt;0,TODAY()&gt;R346),"PROMISE MISSED; ","")&amp;IF(AND(N(N346)&gt;0,O346&lt;&gt;"",TODAY()&gt;=O346,Q346=""),"NO REMINDER; ",""),LEN(IF(AND(N(N346)&gt;0,G346&lt;&gt;"",TODAY()&gt;G346),"PAST DUE; ","")&amp;IF(AND(N(I346)&gt;0,P346&lt;&gt;"",N(I346)&gt;N(P346)),"FEE OVER LIMIT; ","")&amp;IF(AND(N(I346)&gt;0,K346&lt;&gt;"",O346&lt;&gt;"",N(J346)&gt;=N(F346),K346&lt;O346),"FEE TOO EARLY; ","")&amp;IF(AND(N(I346)&gt;0,UPPER(H346)&lt;&gt;"Y"),"FEE NOT IN LEASE; ","")&amp;IF(AND(L346="Cash",UPPER(M346)&lt;&gt;"Y"),"CASH NO RECEIPT; ","")&amp;IF(AND(R346&lt;&gt;"",N(N346)&gt;0,TODAY()&gt;R346),"PROMISE MISSED; ","")&amp;IF(AND(N(N346)&gt;0,O346&lt;&gt;"",TODAY()&gt;=O346,Q346=""),"NO REMINDER; ",""))-2)))</f>
        <v/>
      </c>
    </row>
    <row r="347">
      <c r="A347" s="7" t="n"/>
      <c r="F347" s="8" t="n"/>
      <c r="G347" s="9" t="n"/>
      <c r="I347" s="8" t="n"/>
      <c r="J347" s="8" t="n"/>
      <c r="K347" s="9" t="n"/>
      <c r="N347" s="8">
        <f>IF(OR(C347="",F347=""),"",N(F347)+N(I347)-N(J347))</f>
        <v/>
      </c>
      <c r="O347" s="9">
        <f>IF(G347="","",G347+MAX('Settings'!$B$2,2)+1)</f>
        <v/>
      </c>
      <c r="P347" s="8">
        <f>IF(F347="","",ROUND(F347*IF(N(E347)&gt;4,'Settings'!$B$4,'Settings'!$B$3),2))</f>
        <v/>
      </c>
      <c r="Q347" s="9" t="n"/>
      <c r="R347" s="9" t="n"/>
      <c r="S347">
        <f>IF(N347="","",IF(N347&lt;=0,"PAID",IF(N(J347)&gt;0,"PARTIAL",IF(AND(G347&lt;&gt;"",TODAY()&lt;=G347),"NOT DUE YET","UNPAID"))))</f>
        <v/>
      </c>
      <c r="T347">
        <f>IF(N347="","",IF(IF(AND(N(N347)&gt;0,G347&lt;&gt;"",TODAY()&gt;G347),"PAST DUE; ","")&amp;IF(AND(N(I347)&gt;0,P347&lt;&gt;"",N(I347)&gt;N(P347)),"FEE OVER LIMIT; ","")&amp;IF(AND(N(I347)&gt;0,K347&lt;&gt;"",O347&lt;&gt;"",N(J347)&gt;=N(F347),K347&lt;O347),"FEE TOO EARLY; ","")&amp;IF(AND(N(I347)&gt;0,UPPER(H347)&lt;&gt;"Y"),"FEE NOT IN LEASE; ","")&amp;IF(AND(L347="Cash",UPPER(M347)&lt;&gt;"Y"),"CASH NO RECEIPT; ","")&amp;IF(AND(R347&lt;&gt;"",N(N347)&gt;0,TODAY()&gt;R347),"PROMISE MISSED; ","")&amp;IF(AND(N(N347)&gt;0,O347&lt;&gt;"",TODAY()&gt;=O347,Q347=""),"NO REMINDER; ","")="","",LEFT(IF(AND(N(N347)&gt;0,G347&lt;&gt;"",TODAY()&gt;G347),"PAST DUE; ","")&amp;IF(AND(N(I347)&gt;0,P347&lt;&gt;"",N(I347)&gt;N(P347)),"FEE OVER LIMIT; ","")&amp;IF(AND(N(I347)&gt;0,K347&lt;&gt;"",O347&lt;&gt;"",N(J347)&gt;=N(F347),K347&lt;O347),"FEE TOO EARLY; ","")&amp;IF(AND(N(I347)&gt;0,UPPER(H347)&lt;&gt;"Y"),"FEE NOT IN LEASE; ","")&amp;IF(AND(L347="Cash",UPPER(M347)&lt;&gt;"Y"),"CASH NO RECEIPT; ","")&amp;IF(AND(R347&lt;&gt;"",N(N347)&gt;0,TODAY()&gt;R347),"PROMISE MISSED; ","")&amp;IF(AND(N(N347)&gt;0,O347&lt;&gt;"",TODAY()&gt;=O347,Q347=""),"NO REMINDER; ",""),LEN(IF(AND(N(N347)&gt;0,G347&lt;&gt;"",TODAY()&gt;G347),"PAST DUE; ","")&amp;IF(AND(N(I347)&gt;0,P347&lt;&gt;"",N(I347)&gt;N(P347)),"FEE OVER LIMIT; ","")&amp;IF(AND(N(I347)&gt;0,K347&lt;&gt;"",O347&lt;&gt;"",N(J347)&gt;=N(F347),K347&lt;O347),"FEE TOO EARLY; ","")&amp;IF(AND(N(I347)&gt;0,UPPER(H347)&lt;&gt;"Y"),"FEE NOT IN LEASE; ","")&amp;IF(AND(L347="Cash",UPPER(M347)&lt;&gt;"Y"),"CASH NO RECEIPT; ","")&amp;IF(AND(R347&lt;&gt;"",N(N347)&gt;0,TODAY()&gt;R347),"PROMISE MISSED; ","")&amp;IF(AND(N(N347)&gt;0,O347&lt;&gt;"",TODAY()&gt;=O347,Q347=""),"NO REMINDER; ",""))-2)))</f>
        <v/>
      </c>
    </row>
    <row r="348">
      <c r="A348" s="7" t="n"/>
      <c r="F348" s="8" t="n"/>
      <c r="G348" s="9" t="n"/>
      <c r="I348" s="8" t="n"/>
      <c r="J348" s="8" t="n"/>
      <c r="K348" s="9" t="n"/>
      <c r="N348" s="8">
        <f>IF(OR(C348="",F348=""),"",N(F348)+N(I348)-N(J348))</f>
        <v/>
      </c>
      <c r="O348" s="9">
        <f>IF(G348="","",G348+MAX('Settings'!$B$2,2)+1)</f>
        <v/>
      </c>
      <c r="P348" s="8">
        <f>IF(F348="","",ROUND(F348*IF(N(E348)&gt;4,'Settings'!$B$4,'Settings'!$B$3),2))</f>
        <v/>
      </c>
      <c r="Q348" s="9" t="n"/>
      <c r="R348" s="9" t="n"/>
      <c r="S348">
        <f>IF(N348="","",IF(N348&lt;=0,"PAID",IF(N(J348)&gt;0,"PARTIAL",IF(AND(G348&lt;&gt;"",TODAY()&lt;=G348),"NOT DUE YET","UNPAID"))))</f>
        <v/>
      </c>
      <c r="T348">
        <f>IF(N348="","",IF(IF(AND(N(N348)&gt;0,G348&lt;&gt;"",TODAY()&gt;G348),"PAST DUE; ","")&amp;IF(AND(N(I348)&gt;0,P348&lt;&gt;"",N(I348)&gt;N(P348)),"FEE OVER LIMIT; ","")&amp;IF(AND(N(I348)&gt;0,K348&lt;&gt;"",O348&lt;&gt;"",N(J348)&gt;=N(F348),K348&lt;O348),"FEE TOO EARLY; ","")&amp;IF(AND(N(I348)&gt;0,UPPER(H348)&lt;&gt;"Y"),"FEE NOT IN LEASE; ","")&amp;IF(AND(L348="Cash",UPPER(M348)&lt;&gt;"Y"),"CASH NO RECEIPT; ","")&amp;IF(AND(R348&lt;&gt;"",N(N348)&gt;0,TODAY()&gt;R348),"PROMISE MISSED; ","")&amp;IF(AND(N(N348)&gt;0,O348&lt;&gt;"",TODAY()&gt;=O348,Q348=""),"NO REMINDER; ","")="","",LEFT(IF(AND(N(N348)&gt;0,G348&lt;&gt;"",TODAY()&gt;G348),"PAST DUE; ","")&amp;IF(AND(N(I348)&gt;0,P348&lt;&gt;"",N(I348)&gt;N(P348)),"FEE OVER LIMIT; ","")&amp;IF(AND(N(I348)&gt;0,K348&lt;&gt;"",O348&lt;&gt;"",N(J348)&gt;=N(F348),K348&lt;O348),"FEE TOO EARLY; ","")&amp;IF(AND(N(I348)&gt;0,UPPER(H348)&lt;&gt;"Y"),"FEE NOT IN LEASE; ","")&amp;IF(AND(L348="Cash",UPPER(M348)&lt;&gt;"Y"),"CASH NO RECEIPT; ","")&amp;IF(AND(R348&lt;&gt;"",N(N348)&gt;0,TODAY()&gt;R348),"PROMISE MISSED; ","")&amp;IF(AND(N(N348)&gt;0,O348&lt;&gt;"",TODAY()&gt;=O348,Q348=""),"NO REMINDER; ",""),LEN(IF(AND(N(N348)&gt;0,G348&lt;&gt;"",TODAY()&gt;G348),"PAST DUE; ","")&amp;IF(AND(N(I348)&gt;0,P348&lt;&gt;"",N(I348)&gt;N(P348)),"FEE OVER LIMIT; ","")&amp;IF(AND(N(I348)&gt;0,K348&lt;&gt;"",O348&lt;&gt;"",N(J348)&gt;=N(F348),K348&lt;O348),"FEE TOO EARLY; ","")&amp;IF(AND(N(I348)&gt;0,UPPER(H348)&lt;&gt;"Y"),"FEE NOT IN LEASE; ","")&amp;IF(AND(L348="Cash",UPPER(M348)&lt;&gt;"Y"),"CASH NO RECEIPT; ","")&amp;IF(AND(R348&lt;&gt;"",N(N348)&gt;0,TODAY()&gt;R348),"PROMISE MISSED; ","")&amp;IF(AND(N(N348)&gt;0,O348&lt;&gt;"",TODAY()&gt;=O348,Q348=""),"NO REMINDER; ",""))-2)))</f>
        <v/>
      </c>
    </row>
    <row r="349">
      <c r="A349" s="7" t="n"/>
      <c r="F349" s="8" t="n"/>
      <c r="G349" s="9" t="n"/>
      <c r="I349" s="8" t="n"/>
      <c r="J349" s="8" t="n"/>
      <c r="K349" s="9" t="n"/>
      <c r="N349" s="8">
        <f>IF(OR(C349="",F349=""),"",N(F349)+N(I349)-N(J349))</f>
        <v/>
      </c>
      <c r="O349" s="9">
        <f>IF(G349="","",G349+MAX('Settings'!$B$2,2)+1)</f>
        <v/>
      </c>
      <c r="P349" s="8">
        <f>IF(F349="","",ROUND(F349*IF(N(E349)&gt;4,'Settings'!$B$4,'Settings'!$B$3),2))</f>
        <v/>
      </c>
      <c r="Q349" s="9" t="n"/>
      <c r="R349" s="9" t="n"/>
      <c r="S349">
        <f>IF(N349="","",IF(N349&lt;=0,"PAID",IF(N(J349)&gt;0,"PARTIAL",IF(AND(G349&lt;&gt;"",TODAY()&lt;=G349),"NOT DUE YET","UNPAID"))))</f>
        <v/>
      </c>
      <c r="T349">
        <f>IF(N349="","",IF(IF(AND(N(N349)&gt;0,G349&lt;&gt;"",TODAY()&gt;G349),"PAST DUE; ","")&amp;IF(AND(N(I349)&gt;0,P349&lt;&gt;"",N(I349)&gt;N(P349)),"FEE OVER LIMIT; ","")&amp;IF(AND(N(I349)&gt;0,K349&lt;&gt;"",O349&lt;&gt;"",N(J349)&gt;=N(F349),K349&lt;O349),"FEE TOO EARLY; ","")&amp;IF(AND(N(I349)&gt;0,UPPER(H349)&lt;&gt;"Y"),"FEE NOT IN LEASE; ","")&amp;IF(AND(L349="Cash",UPPER(M349)&lt;&gt;"Y"),"CASH NO RECEIPT; ","")&amp;IF(AND(R349&lt;&gt;"",N(N349)&gt;0,TODAY()&gt;R349),"PROMISE MISSED; ","")&amp;IF(AND(N(N349)&gt;0,O349&lt;&gt;"",TODAY()&gt;=O349,Q349=""),"NO REMINDER; ","")="","",LEFT(IF(AND(N(N349)&gt;0,G349&lt;&gt;"",TODAY()&gt;G349),"PAST DUE; ","")&amp;IF(AND(N(I349)&gt;0,P349&lt;&gt;"",N(I349)&gt;N(P349)),"FEE OVER LIMIT; ","")&amp;IF(AND(N(I349)&gt;0,K349&lt;&gt;"",O349&lt;&gt;"",N(J349)&gt;=N(F349),K349&lt;O349),"FEE TOO EARLY; ","")&amp;IF(AND(N(I349)&gt;0,UPPER(H349)&lt;&gt;"Y"),"FEE NOT IN LEASE; ","")&amp;IF(AND(L349="Cash",UPPER(M349)&lt;&gt;"Y"),"CASH NO RECEIPT; ","")&amp;IF(AND(R349&lt;&gt;"",N(N349)&gt;0,TODAY()&gt;R349),"PROMISE MISSED; ","")&amp;IF(AND(N(N349)&gt;0,O349&lt;&gt;"",TODAY()&gt;=O349,Q349=""),"NO REMINDER; ",""),LEN(IF(AND(N(N349)&gt;0,G349&lt;&gt;"",TODAY()&gt;G349),"PAST DUE; ","")&amp;IF(AND(N(I349)&gt;0,P349&lt;&gt;"",N(I349)&gt;N(P349)),"FEE OVER LIMIT; ","")&amp;IF(AND(N(I349)&gt;0,K349&lt;&gt;"",O349&lt;&gt;"",N(J349)&gt;=N(F349),K349&lt;O349),"FEE TOO EARLY; ","")&amp;IF(AND(N(I349)&gt;0,UPPER(H349)&lt;&gt;"Y"),"FEE NOT IN LEASE; ","")&amp;IF(AND(L349="Cash",UPPER(M349)&lt;&gt;"Y"),"CASH NO RECEIPT; ","")&amp;IF(AND(R349&lt;&gt;"",N(N349)&gt;0,TODAY()&gt;R349),"PROMISE MISSED; ","")&amp;IF(AND(N(N349)&gt;0,O349&lt;&gt;"",TODAY()&gt;=O349,Q349=""),"NO REMINDER; ",""))-2)))</f>
        <v/>
      </c>
    </row>
    <row r="350">
      <c r="A350" s="7" t="n"/>
      <c r="F350" s="8" t="n"/>
      <c r="G350" s="9" t="n"/>
      <c r="I350" s="8" t="n"/>
      <c r="J350" s="8" t="n"/>
      <c r="K350" s="9" t="n"/>
      <c r="N350" s="8">
        <f>IF(OR(C350="",F350=""),"",N(F350)+N(I350)-N(J350))</f>
        <v/>
      </c>
      <c r="O350" s="9">
        <f>IF(G350="","",G350+MAX('Settings'!$B$2,2)+1)</f>
        <v/>
      </c>
      <c r="P350" s="8">
        <f>IF(F350="","",ROUND(F350*IF(N(E350)&gt;4,'Settings'!$B$4,'Settings'!$B$3),2))</f>
        <v/>
      </c>
      <c r="Q350" s="9" t="n"/>
      <c r="R350" s="9" t="n"/>
      <c r="S350">
        <f>IF(N350="","",IF(N350&lt;=0,"PAID",IF(N(J350)&gt;0,"PARTIAL",IF(AND(G350&lt;&gt;"",TODAY()&lt;=G350),"NOT DUE YET","UNPAID"))))</f>
        <v/>
      </c>
      <c r="T350">
        <f>IF(N350="","",IF(IF(AND(N(N350)&gt;0,G350&lt;&gt;"",TODAY()&gt;G350),"PAST DUE; ","")&amp;IF(AND(N(I350)&gt;0,P350&lt;&gt;"",N(I350)&gt;N(P350)),"FEE OVER LIMIT; ","")&amp;IF(AND(N(I350)&gt;0,K350&lt;&gt;"",O350&lt;&gt;"",N(J350)&gt;=N(F350),K350&lt;O350),"FEE TOO EARLY; ","")&amp;IF(AND(N(I350)&gt;0,UPPER(H350)&lt;&gt;"Y"),"FEE NOT IN LEASE; ","")&amp;IF(AND(L350="Cash",UPPER(M350)&lt;&gt;"Y"),"CASH NO RECEIPT; ","")&amp;IF(AND(R350&lt;&gt;"",N(N350)&gt;0,TODAY()&gt;R350),"PROMISE MISSED; ","")&amp;IF(AND(N(N350)&gt;0,O350&lt;&gt;"",TODAY()&gt;=O350,Q350=""),"NO REMINDER; ","")="","",LEFT(IF(AND(N(N350)&gt;0,G350&lt;&gt;"",TODAY()&gt;G350),"PAST DUE; ","")&amp;IF(AND(N(I350)&gt;0,P350&lt;&gt;"",N(I350)&gt;N(P350)),"FEE OVER LIMIT; ","")&amp;IF(AND(N(I350)&gt;0,K350&lt;&gt;"",O350&lt;&gt;"",N(J350)&gt;=N(F350),K350&lt;O350),"FEE TOO EARLY; ","")&amp;IF(AND(N(I350)&gt;0,UPPER(H350)&lt;&gt;"Y"),"FEE NOT IN LEASE; ","")&amp;IF(AND(L350="Cash",UPPER(M350)&lt;&gt;"Y"),"CASH NO RECEIPT; ","")&amp;IF(AND(R350&lt;&gt;"",N(N350)&gt;0,TODAY()&gt;R350),"PROMISE MISSED; ","")&amp;IF(AND(N(N350)&gt;0,O350&lt;&gt;"",TODAY()&gt;=O350,Q350=""),"NO REMINDER; ",""),LEN(IF(AND(N(N350)&gt;0,G350&lt;&gt;"",TODAY()&gt;G350),"PAST DUE; ","")&amp;IF(AND(N(I350)&gt;0,P350&lt;&gt;"",N(I350)&gt;N(P350)),"FEE OVER LIMIT; ","")&amp;IF(AND(N(I350)&gt;0,K350&lt;&gt;"",O350&lt;&gt;"",N(J350)&gt;=N(F350),K350&lt;O350),"FEE TOO EARLY; ","")&amp;IF(AND(N(I350)&gt;0,UPPER(H350)&lt;&gt;"Y"),"FEE NOT IN LEASE; ","")&amp;IF(AND(L350="Cash",UPPER(M350)&lt;&gt;"Y"),"CASH NO RECEIPT; ","")&amp;IF(AND(R350&lt;&gt;"",N(N350)&gt;0,TODAY()&gt;R350),"PROMISE MISSED; ","")&amp;IF(AND(N(N350)&gt;0,O350&lt;&gt;"",TODAY()&gt;=O350,Q350=""),"NO REMINDER; ",""))-2)))</f>
        <v/>
      </c>
    </row>
    <row r="351">
      <c r="A351" s="7" t="n"/>
      <c r="F351" s="8" t="n"/>
      <c r="G351" s="9" t="n"/>
      <c r="I351" s="8" t="n"/>
      <c r="J351" s="8" t="n"/>
      <c r="K351" s="9" t="n"/>
      <c r="N351" s="8">
        <f>IF(OR(C351="",F351=""),"",N(F351)+N(I351)-N(J351))</f>
        <v/>
      </c>
      <c r="O351" s="9">
        <f>IF(G351="","",G351+MAX('Settings'!$B$2,2)+1)</f>
        <v/>
      </c>
      <c r="P351" s="8">
        <f>IF(F351="","",ROUND(F351*IF(N(E351)&gt;4,'Settings'!$B$4,'Settings'!$B$3),2))</f>
        <v/>
      </c>
      <c r="Q351" s="9" t="n"/>
      <c r="R351" s="9" t="n"/>
      <c r="S351">
        <f>IF(N351="","",IF(N351&lt;=0,"PAID",IF(N(J351)&gt;0,"PARTIAL",IF(AND(G351&lt;&gt;"",TODAY()&lt;=G351),"NOT DUE YET","UNPAID"))))</f>
        <v/>
      </c>
      <c r="T351">
        <f>IF(N351="","",IF(IF(AND(N(N351)&gt;0,G351&lt;&gt;"",TODAY()&gt;G351),"PAST DUE; ","")&amp;IF(AND(N(I351)&gt;0,P351&lt;&gt;"",N(I351)&gt;N(P351)),"FEE OVER LIMIT; ","")&amp;IF(AND(N(I351)&gt;0,K351&lt;&gt;"",O351&lt;&gt;"",N(J351)&gt;=N(F351),K351&lt;O351),"FEE TOO EARLY; ","")&amp;IF(AND(N(I351)&gt;0,UPPER(H351)&lt;&gt;"Y"),"FEE NOT IN LEASE; ","")&amp;IF(AND(L351="Cash",UPPER(M351)&lt;&gt;"Y"),"CASH NO RECEIPT; ","")&amp;IF(AND(R351&lt;&gt;"",N(N351)&gt;0,TODAY()&gt;R351),"PROMISE MISSED; ","")&amp;IF(AND(N(N351)&gt;0,O351&lt;&gt;"",TODAY()&gt;=O351,Q351=""),"NO REMINDER; ","")="","",LEFT(IF(AND(N(N351)&gt;0,G351&lt;&gt;"",TODAY()&gt;G351),"PAST DUE; ","")&amp;IF(AND(N(I351)&gt;0,P351&lt;&gt;"",N(I351)&gt;N(P351)),"FEE OVER LIMIT; ","")&amp;IF(AND(N(I351)&gt;0,K351&lt;&gt;"",O351&lt;&gt;"",N(J351)&gt;=N(F351),K351&lt;O351),"FEE TOO EARLY; ","")&amp;IF(AND(N(I351)&gt;0,UPPER(H351)&lt;&gt;"Y"),"FEE NOT IN LEASE; ","")&amp;IF(AND(L351="Cash",UPPER(M351)&lt;&gt;"Y"),"CASH NO RECEIPT; ","")&amp;IF(AND(R351&lt;&gt;"",N(N351)&gt;0,TODAY()&gt;R351),"PROMISE MISSED; ","")&amp;IF(AND(N(N351)&gt;0,O351&lt;&gt;"",TODAY()&gt;=O351,Q351=""),"NO REMINDER; ",""),LEN(IF(AND(N(N351)&gt;0,G351&lt;&gt;"",TODAY()&gt;G351),"PAST DUE; ","")&amp;IF(AND(N(I351)&gt;0,P351&lt;&gt;"",N(I351)&gt;N(P351)),"FEE OVER LIMIT; ","")&amp;IF(AND(N(I351)&gt;0,K351&lt;&gt;"",O351&lt;&gt;"",N(J351)&gt;=N(F351),K351&lt;O351),"FEE TOO EARLY; ","")&amp;IF(AND(N(I351)&gt;0,UPPER(H351)&lt;&gt;"Y"),"FEE NOT IN LEASE; ","")&amp;IF(AND(L351="Cash",UPPER(M351)&lt;&gt;"Y"),"CASH NO RECEIPT; ","")&amp;IF(AND(R351&lt;&gt;"",N(N351)&gt;0,TODAY()&gt;R351),"PROMISE MISSED; ","")&amp;IF(AND(N(N351)&gt;0,O351&lt;&gt;"",TODAY()&gt;=O351,Q351=""),"NO REMINDER; ",""))-2)))</f>
        <v/>
      </c>
    </row>
    <row r="352">
      <c r="A352" s="7" t="n"/>
      <c r="F352" s="8" t="n"/>
      <c r="G352" s="9" t="n"/>
      <c r="I352" s="8" t="n"/>
      <c r="J352" s="8" t="n"/>
      <c r="K352" s="9" t="n"/>
      <c r="N352" s="8">
        <f>IF(OR(C352="",F352=""),"",N(F352)+N(I352)-N(J352))</f>
        <v/>
      </c>
      <c r="O352" s="9">
        <f>IF(G352="","",G352+MAX('Settings'!$B$2,2)+1)</f>
        <v/>
      </c>
      <c r="P352" s="8">
        <f>IF(F352="","",ROUND(F352*IF(N(E352)&gt;4,'Settings'!$B$4,'Settings'!$B$3),2))</f>
        <v/>
      </c>
      <c r="Q352" s="9" t="n"/>
      <c r="R352" s="9" t="n"/>
      <c r="S352">
        <f>IF(N352="","",IF(N352&lt;=0,"PAID",IF(N(J352)&gt;0,"PARTIAL",IF(AND(G352&lt;&gt;"",TODAY()&lt;=G352),"NOT DUE YET","UNPAID"))))</f>
        <v/>
      </c>
      <c r="T352">
        <f>IF(N352="","",IF(IF(AND(N(N352)&gt;0,G352&lt;&gt;"",TODAY()&gt;G352),"PAST DUE; ","")&amp;IF(AND(N(I352)&gt;0,P352&lt;&gt;"",N(I352)&gt;N(P352)),"FEE OVER LIMIT; ","")&amp;IF(AND(N(I352)&gt;0,K352&lt;&gt;"",O352&lt;&gt;"",N(J352)&gt;=N(F352),K352&lt;O352),"FEE TOO EARLY; ","")&amp;IF(AND(N(I352)&gt;0,UPPER(H352)&lt;&gt;"Y"),"FEE NOT IN LEASE; ","")&amp;IF(AND(L352="Cash",UPPER(M352)&lt;&gt;"Y"),"CASH NO RECEIPT; ","")&amp;IF(AND(R352&lt;&gt;"",N(N352)&gt;0,TODAY()&gt;R352),"PROMISE MISSED; ","")&amp;IF(AND(N(N352)&gt;0,O352&lt;&gt;"",TODAY()&gt;=O352,Q352=""),"NO REMINDER; ","")="","",LEFT(IF(AND(N(N352)&gt;0,G352&lt;&gt;"",TODAY()&gt;G352),"PAST DUE; ","")&amp;IF(AND(N(I352)&gt;0,P352&lt;&gt;"",N(I352)&gt;N(P352)),"FEE OVER LIMIT; ","")&amp;IF(AND(N(I352)&gt;0,K352&lt;&gt;"",O352&lt;&gt;"",N(J352)&gt;=N(F352),K352&lt;O352),"FEE TOO EARLY; ","")&amp;IF(AND(N(I352)&gt;0,UPPER(H352)&lt;&gt;"Y"),"FEE NOT IN LEASE; ","")&amp;IF(AND(L352="Cash",UPPER(M352)&lt;&gt;"Y"),"CASH NO RECEIPT; ","")&amp;IF(AND(R352&lt;&gt;"",N(N352)&gt;0,TODAY()&gt;R352),"PROMISE MISSED; ","")&amp;IF(AND(N(N352)&gt;0,O352&lt;&gt;"",TODAY()&gt;=O352,Q352=""),"NO REMINDER; ",""),LEN(IF(AND(N(N352)&gt;0,G352&lt;&gt;"",TODAY()&gt;G352),"PAST DUE; ","")&amp;IF(AND(N(I352)&gt;0,P352&lt;&gt;"",N(I352)&gt;N(P352)),"FEE OVER LIMIT; ","")&amp;IF(AND(N(I352)&gt;0,K352&lt;&gt;"",O352&lt;&gt;"",N(J352)&gt;=N(F352),K352&lt;O352),"FEE TOO EARLY; ","")&amp;IF(AND(N(I352)&gt;0,UPPER(H352)&lt;&gt;"Y"),"FEE NOT IN LEASE; ","")&amp;IF(AND(L352="Cash",UPPER(M352)&lt;&gt;"Y"),"CASH NO RECEIPT; ","")&amp;IF(AND(R352&lt;&gt;"",N(N352)&gt;0,TODAY()&gt;R352),"PROMISE MISSED; ","")&amp;IF(AND(N(N352)&gt;0,O352&lt;&gt;"",TODAY()&gt;=O352,Q352=""),"NO REMINDER; ",""))-2)))</f>
        <v/>
      </c>
    </row>
    <row r="353">
      <c r="A353" s="7" t="n"/>
      <c r="F353" s="8" t="n"/>
      <c r="G353" s="9" t="n"/>
      <c r="I353" s="8" t="n"/>
      <c r="J353" s="8" t="n"/>
      <c r="K353" s="9" t="n"/>
      <c r="N353" s="8">
        <f>IF(OR(C353="",F353=""),"",N(F353)+N(I353)-N(J353))</f>
        <v/>
      </c>
      <c r="O353" s="9">
        <f>IF(G353="","",G353+MAX('Settings'!$B$2,2)+1)</f>
        <v/>
      </c>
      <c r="P353" s="8">
        <f>IF(F353="","",ROUND(F353*IF(N(E353)&gt;4,'Settings'!$B$4,'Settings'!$B$3),2))</f>
        <v/>
      </c>
      <c r="Q353" s="9" t="n"/>
      <c r="R353" s="9" t="n"/>
      <c r="S353">
        <f>IF(N353="","",IF(N353&lt;=0,"PAID",IF(N(J353)&gt;0,"PARTIAL",IF(AND(G353&lt;&gt;"",TODAY()&lt;=G353),"NOT DUE YET","UNPAID"))))</f>
        <v/>
      </c>
      <c r="T353">
        <f>IF(N353="","",IF(IF(AND(N(N353)&gt;0,G353&lt;&gt;"",TODAY()&gt;G353),"PAST DUE; ","")&amp;IF(AND(N(I353)&gt;0,P353&lt;&gt;"",N(I353)&gt;N(P353)),"FEE OVER LIMIT; ","")&amp;IF(AND(N(I353)&gt;0,K353&lt;&gt;"",O353&lt;&gt;"",N(J353)&gt;=N(F353),K353&lt;O353),"FEE TOO EARLY; ","")&amp;IF(AND(N(I353)&gt;0,UPPER(H353)&lt;&gt;"Y"),"FEE NOT IN LEASE; ","")&amp;IF(AND(L353="Cash",UPPER(M353)&lt;&gt;"Y"),"CASH NO RECEIPT; ","")&amp;IF(AND(R353&lt;&gt;"",N(N353)&gt;0,TODAY()&gt;R353),"PROMISE MISSED; ","")&amp;IF(AND(N(N353)&gt;0,O353&lt;&gt;"",TODAY()&gt;=O353,Q353=""),"NO REMINDER; ","")="","",LEFT(IF(AND(N(N353)&gt;0,G353&lt;&gt;"",TODAY()&gt;G353),"PAST DUE; ","")&amp;IF(AND(N(I353)&gt;0,P353&lt;&gt;"",N(I353)&gt;N(P353)),"FEE OVER LIMIT; ","")&amp;IF(AND(N(I353)&gt;0,K353&lt;&gt;"",O353&lt;&gt;"",N(J353)&gt;=N(F353),K353&lt;O353),"FEE TOO EARLY; ","")&amp;IF(AND(N(I353)&gt;0,UPPER(H353)&lt;&gt;"Y"),"FEE NOT IN LEASE; ","")&amp;IF(AND(L353="Cash",UPPER(M353)&lt;&gt;"Y"),"CASH NO RECEIPT; ","")&amp;IF(AND(R353&lt;&gt;"",N(N353)&gt;0,TODAY()&gt;R353),"PROMISE MISSED; ","")&amp;IF(AND(N(N353)&gt;0,O353&lt;&gt;"",TODAY()&gt;=O353,Q353=""),"NO REMINDER; ",""),LEN(IF(AND(N(N353)&gt;0,G353&lt;&gt;"",TODAY()&gt;G353),"PAST DUE; ","")&amp;IF(AND(N(I353)&gt;0,P353&lt;&gt;"",N(I353)&gt;N(P353)),"FEE OVER LIMIT; ","")&amp;IF(AND(N(I353)&gt;0,K353&lt;&gt;"",O353&lt;&gt;"",N(J353)&gt;=N(F353),K353&lt;O353),"FEE TOO EARLY; ","")&amp;IF(AND(N(I353)&gt;0,UPPER(H353)&lt;&gt;"Y"),"FEE NOT IN LEASE; ","")&amp;IF(AND(L353="Cash",UPPER(M353)&lt;&gt;"Y"),"CASH NO RECEIPT; ","")&amp;IF(AND(R353&lt;&gt;"",N(N353)&gt;0,TODAY()&gt;R353),"PROMISE MISSED; ","")&amp;IF(AND(N(N353)&gt;0,O353&lt;&gt;"",TODAY()&gt;=O353,Q353=""),"NO REMINDER; ",""))-2)))</f>
        <v/>
      </c>
    </row>
    <row r="354">
      <c r="A354" s="7" t="n"/>
      <c r="F354" s="8" t="n"/>
      <c r="G354" s="9" t="n"/>
      <c r="I354" s="8" t="n"/>
      <c r="J354" s="8" t="n"/>
      <c r="K354" s="9" t="n"/>
      <c r="N354" s="8">
        <f>IF(OR(C354="",F354=""),"",N(F354)+N(I354)-N(J354))</f>
        <v/>
      </c>
      <c r="O354" s="9">
        <f>IF(G354="","",G354+MAX('Settings'!$B$2,2)+1)</f>
        <v/>
      </c>
      <c r="P354" s="8">
        <f>IF(F354="","",ROUND(F354*IF(N(E354)&gt;4,'Settings'!$B$4,'Settings'!$B$3),2))</f>
        <v/>
      </c>
      <c r="Q354" s="9" t="n"/>
      <c r="R354" s="9" t="n"/>
      <c r="S354">
        <f>IF(N354="","",IF(N354&lt;=0,"PAID",IF(N(J354)&gt;0,"PARTIAL",IF(AND(G354&lt;&gt;"",TODAY()&lt;=G354),"NOT DUE YET","UNPAID"))))</f>
        <v/>
      </c>
      <c r="T354">
        <f>IF(N354="","",IF(IF(AND(N(N354)&gt;0,G354&lt;&gt;"",TODAY()&gt;G354),"PAST DUE; ","")&amp;IF(AND(N(I354)&gt;0,P354&lt;&gt;"",N(I354)&gt;N(P354)),"FEE OVER LIMIT; ","")&amp;IF(AND(N(I354)&gt;0,K354&lt;&gt;"",O354&lt;&gt;"",N(J354)&gt;=N(F354),K354&lt;O354),"FEE TOO EARLY; ","")&amp;IF(AND(N(I354)&gt;0,UPPER(H354)&lt;&gt;"Y"),"FEE NOT IN LEASE; ","")&amp;IF(AND(L354="Cash",UPPER(M354)&lt;&gt;"Y"),"CASH NO RECEIPT; ","")&amp;IF(AND(R354&lt;&gt;"",N(N354)&gt;0,TODAY()&gt;R354),"PROMISE MISSED; ","")&amp;IF(AND(N(N354)&gt;0,O354&lt;&gt;"",TODAY()&gt;=O354,Q354=""),"NO REMINDER; ","")="","",LEFT(IF(AND(N(N354)&gt;0,G354&lt;&gt;"",TODAY()&gt;G354),"PAST DUE; ","")&amp;IF(AND(N(I354)&gt;0,P354&lt;&gt;"",N(I354)&gt;N(P354)),"FEE OVER LIMIT; ","")&amp;IF(AND(N(I354)&gt;0,K354&lt;&gt;"",O354&lt;&gt;"",N(J354)&gt;=N(F354),K354&lt;O354),"FEE TOO EARLY; ","")&amp;IF(AND(N(I354)&gt;0,UPPER(H354)&lt;&gt;"Y"),"FEE NOT IN LEASE; ","")&amp;IF(AND(L354="Cash",UPPER(M354)&lt;&gt;"Y"),"CASH NO RECEIPT; ","")&amp;IF(AND(R354&lt;&gt;"",N(N354)&gt;0,TODAY()&gt;R354),"PROMISE MISSED; ","")&amp;IF(AND(N(N354)&gt;0,O354&lt;&gt;"",TODAY()&gt;=O354,Q354=""),"NO REMINDER; ",""),LEN(IF(AND(N(N354)&gt;0,G354&lt;&gt;"",TODAY()&gt;G354),"PAST DUE; ","")&amp;IF(AND(N(I354)&gt;0,P354&lt;&gt;"",N(I354)&gt;N(P354)),"FEE OVER LIMIT; ","")&amp;IF(AND(N(I354)&gt;0,K354&lt;&gt;"",O354&lt;&gt;"",N(J354)&gt;=N(F354),K354&lt;O354),"FEE TOO EARLY; ","")&amp;IF(AND(N(I354)&gt;0,UPPER(H354)&lt;&gt;"Y"),"FEE NOT IN LEASE; ","")&amp;IF(AND(L354="Cash",UPPER(M354)&lt;&gt;"Y"),"CASH NO RECEIPT; ","")&amp;IF(AND(R354&lt;&gt;"",N(N354)&gt;0,TODAY()&gt;R354),"PROMISE MISSED; ","")&amp;IF(AND(N(N354)&gt;0,O354&lt;&gt;"",TODAY()&gt;=O354,Q354=""),"NO REMINDER; ",""))-2)))</f>
        <v/>
      </c>
    </row>
    <row r="355">
      <c r="A355" s="7" t="n"/>
      <c r="F355" s="8" t="n"/>
      <c r="G355" s="9" t="n"/>
      <c r="I355" s="8" t="n"/>
      <c r="J355" s="8" t="n"/>
      <c r="K355" s="9" t="n"/>
      <c r="N355" s="8">
        <f>IF(OR(C355="",F355=""),"",N(F355)+N(I355)-N(J355))</f>
        <v/>
      </c>
      <c r="O355" s="9">
        <f>IF(G355="","",G355+MAX('Settings'!$B$2,2)+1)</f>
        <v/>
      </c>
      <c r="P355" s="8">
        <f>IF(F355="","",ROUND(F355*IF(N(E355)&gt;4,'Settings'!$B$4,'Settings'!$B$3),2))</f>
        <v/>
      </c>
      <c r="Q355" s="9" t="n"/>
      <c r="R355" s="9" t="n"/>
      <c r="S355">
        <f>IF(N355="","",IF(N355&lt;=0,"PAID",IF(N(J355)&gt;0,"PARTIAL",IF(AND(G355&lt;&gt;"",TODAY()&lt;=G355),"NOT DUE YET","UNPAID"))))</f>
        <v/>
      </c>
      <c r="T355">
        <f>IF(N355="","",IF(IF(AND(N(N355)&gt;0,G355&lt;&gt;"",TODAY()&gt;G355),"PAST DUE; ","")&amp;IF(AND(N(I355)&gt;0,P355&lt;&gt;"",N(I355)&gt;N(P355)),"FEE OVER LIMIT; ","")&amp;IF(AND(N(I355)&gt;0,K355&lt;&gt;"",O355&lt;&gt;"",N(J355)&gt;=N(F355),K355&lt;O355),"FEE TOO EARLY; ","")&amp;IF(AND(N(I355)&gt;0,UPPER(H355)&lt;&gt;"Y"),"FEE NOT IN LEASE; ","")&amp;IF(AND(L355="Cash",UPPER(M355)&lt;&gt;"Y"),"CASH NO RECEIPT; ","")&amp;IF(AND(R355&lt;&gt;"",N(N355)&gt;0,TODAY()&gt;R355),"PROMISE MISSED; ","")&amp;IF(AND(N(N355)&gt;0,O355&lt;&gt;"",TODAY()&gt;=O355,Q355=""),"NO REMINDER; ","")="","",LEFT(IF(AND(N(N355)&gt;0,G355&lt;&gt;"",TODAY()&gt;G355),"PAST DUE; ","")&amp;IF(AND(N(I355)&gt;0,P355&lt;&gt;"",N(I355)&gt;N(P355)),"FEE OVER LIMIT; ","")&amp;IF(AND(N(I355)&gt;0,K355&lt;&gt;"",O355&lt;&gt;"",N(J355)&gt;=N(F355),K355&lt;O355),"FEE TOO EARLY; ","")&amp;IF(AND(N(I355)&gt;0,UPPER(H355)&lt;&gt;"Y"),"FEE NOT IN LEASE; ","")&amp;IF(AND(L355="Cash",UPPER(M355)&lt;&gt;"Y"),"CASH NO RECEIPT; ","")&amp;IF(AND(R355&lt;&gt;"",N(N355)&gt;0,TODAY()&gt;R355),"PROMISE MISSED; ","")&amp;IF(AND(N(N355)&gt;0,O355&lt;&gt;"",TODAY()&gt;=O355,Q355=""),"NO REMINDER; ",""),LEN(IF(AND(N(N355)&gt;0,G355&lt;&gt;"",TODAY()&gt;G355),"PAST DUE; ","")&amp;IF(AND(N(I355)&gt;0,P355&lt;&gt;"",N(I355)&gt;N(P355)),"FEE OVER LIMIT; ","")&amp;IF(AND(N(I355)&gt;0,K355&lt;&gt;"",O355&lt;&gt;"",N(J355)&gt;=N(F355),K355&lt;O355),"FEE TOO EARLY; ","")&amp;IF(AND(N(I355)&gt;0,UPPER(H355)&lt;&gt;"Y"),"FEE NOT IN LEASE; ","")&amp;IF(AND(L355="Cash",UPPER(M355)&lt;&gt;"Y"),"CASH NO RECEIPT; ","")&amp;IF(AND(R355&lt;&gt;"",N(N355)&gt;0,TODAY()&gt;R355),"PROMISE MISSED; ","")&amp;IF(AND(N(N355)&gt;0,O355&lt;&gt;"",TODAY()&gt;=O355,Q355=""),"NO REMINDER; ",""))-2)))</f>
        <v/>
      </c>
    </row>
    <row r="356">
      <c r="A356" s="7" t="n"/>
      <c r="F356" s="8" t="n"/>
      <c r="G356" s="9" t="n"/>
      <c r="I356" s="8" t="n"/>
      <c r="J356" s="8" t="n"/>
      <c r="K356" s="9" t="n"/>
      <c r="N356" s="8">
        <f>IF(OR(C356="",F356=""),"",N(F356)+N(I356)-N(J356))</f>
        <v/>
      </c>
      <c r="O356" s="9">
        <f>IF(G356="","",G356+MAX('Settings'!$B$2,2)+1)</f>
        <v/>
      </c>
      <c r="P356" s="8">
        <f>IF(F356="","",ROUND(F356*IF(N(E356)&gt;4,'Settings'!$B$4,'Settings'!$B$3),2))</f>
        <v/>
      </c>
      <c r="Q356" s="9" t="n"/>
      <c r="R356" s="9" t="n"/>
      <c r="S356">
        <f>IF(N356="","",IF(N356&lt;=0,"PAID",IF(N(J356)&gt;0,"PARTIAL",IF(AND(G356&lt;&gt;"",TODAY()&lt;=G356),"NOT DUE YET","UNPAID"))))</f>
        <v/>
      </c>
      <c r="T356">
        <f>IF(N356="","",IF(IF(AND(N(N356)&gt;0,G356&lt;&gt;"",TODAY()&gt;G356),"PAST DUE; ","")&amp;IF(AND(N(I356)&gt;0,P356&lt;&gt;"",N(I356)&gt;N(P356)),"FEE OVER LIMIT; ","")&amp;IF(AND(N(I356)&gt;0,K356&lt;&gt;"",O356&lt;&gt;"",N(J356)&gt;=N(F356),K356&lt;O356),"FEE TOO EARLY; ","")&amp;IF(AND(N(I356)&gt;0,UPPER(H356)&lt;&gt;"Y"),"FEE NOT IN LEASE; ","")&amp;IF(AND(L356="Cash",UPPER(M356)&lt;&gt;"Y"),"CASH NO RECEIPT; ","")&amp;IF(AND(R356&lt;&gt;"",N(N356)&gt;0,TODAY()&gt;R356),"PROMISE MISSED; ","")&amp;IF(AND(N(N356)&gt;0,O356&lt;&gt;"",TODAY()&gt;=O356,Q356=""),"NO REMINDER; ","")="","",LEFT(IF(AND(N(N356)&gt;0,G356&lt;&gt;"",TODAY()&gt;G356),"PAST DUE; ","")&amp;IF(AND(N(I356)&gt;0,P356&lt;&gt;"",N(I356)&gt;N(P356)),"FEE OVER LIMIT; ","")&amp;IF(AND(N(I356)&gt;0,K356&lt;&gt;"",O356&lt;&gt;"",N(J356)&gt;=N(F356),K356&lt;O356),"FEE TOO EARLY; ","")&amp;IF(AND(N(I356)&gt;0,UPPER(H356)&lt;&gt;"Y"),"FEE NOT IN LEASE; ","")&amp;IF(AND(L356="Cash",UPPER(M356)&lt;&gt;"Y"),"CASH NO RECEIPT; ","")&amp;IF(AND(R356&lt;&gt;"",N(N356)&gt;0,TODAY()&gt;R356),"PROMISE MISSED; ","")&amp;IF(AND(N(N356)&gt;0,O356&lt;&gt;"",TODAY()&gt;=O356,Q356=""),"NO REMINDER; ",""),LEN(IF(AND(N(N356)&gt;0,G356&lt;&gt;"",TODAY()&gt;G356),"PAST DUE; ","")&amp;IF(AND(N(I356)&gt;0,P356&lt;&gt;"",N(I356)&gt;N(P356)),"FEE OVER LIMIT; ","")&amp;IF(AND(N(I356)&gt;0,K356&lt;&gt;"",O356&lt;&gt;"",N(J356)&gt;=N(F356),K356&lt;O356),"FEE TOO EARLY; ","")&amp;IF(AND(N(I356)&gt;0,UPPER(H356)&lt;&gt;"Y"),"FEE NOT IN LEASE; ","")&amp;IF(AND(L356="Cash",UPPER(M356)&lt;&gt;"Y"),"CASH NO RECEIPT; ","")&amp;IF(AND(R356&lt;&gt;"",N(N356)&gt;0,TODAY()&gt;R356),"PROMISE MISSED; ","")&amp;IF(AND(N(N356)&gt;0,O356&lt;&gt;"",TODAY()&gt;=O356,Q356=""),"NO REMINDER; ",""))-2)))</f>
        <v/>
      </c>
    </row>
    <row r="357">
      <c r="A357" s="7" t="n"/>
      <c r="F357" s="8" t="n"/>
      <c r="G357" s="9" t="n"/>
      <c r="I357" s="8" t="n"/>
      <c r="J357" s="8" t="n"/>
      <c r="K357" s="9" t="n"/>
      <c r="N357" s="8">
        <f>IF(OR(C357="",F357=""),"",N(F357)+N(I357)-N(J357))</f>
        <v/>
      </c>
      <c r="O357" s="9">
        <f>IF(G357="","",G357+MAX('Settings'!$B$2,2)+1)</f>
        <v/>
      </c>
      <c r="P357" s="8">
        <f>IF(F357="","",ROUND(F357*IF(N(E357)&gt;4,'Settings'!$B$4,'Settings'!$B$3),2))</f>
        <v/>
      </c>
      <c r="Q357" s="9" t="n"/>
      <c r="R357" s="9" t="n"/>
      <c r="S357">
        <f>IF(N357="","",IF(N357&lt;=0,"PAID",IF(N(J357)&gt;0,"PARTIAL",IF(AND(G357&lt;&gt;"",TODAY()&lt;=G357),"NOT DUE YET","UNPAID"))))</f>
        <v/>
      </c>
      <c r="T357">
        <f>IF(N357="","",IF(IF(AND(N(N357)&gt;0,G357&lt;&gt;"",TODAY()&gt;G357),"PAST DUE; ","")&amp;IF(AND(N(I357)&gt;0,P357&lt;&gt;"",N(I357)&gt;N(P357)),"FEE OVER LIMIT; ","")&amp;IF(AND(N(I357)&gt;0,K357&lt;&gt;"",O357&lt;&gt;"",N(J357)&gt;=N(F357),K357&lt;O357),"FEE TOO EARLY; ","")&amp;IF(AND(N(I357)&gt;0,UPPER(H357)&lt;&gt;"Y"),"FEE NOT IN LEASE; ","")&amp;IF(AND(L357="Cash",UPPER(M357)&lt;&gt;"Y"),"CASH NO RECEIPT; ","")&amp;IF(AND(R357&lt;&gt;"",N(N357)&gt;0,TODAY()&gt;R357),"PROMISE MISSED; ","")&amp;IF(AND(N(N357)&gt;0,O357&lt;&gt;"",TODAY()&gt;=O357,Q357=""),"NO REMINDER; ","")="","",LEFT(IF(AND(N(N357)&gt;0,G357&lt;&gt;"",TODAY()&gt;G357),"PAST DUE; ","")&amp;IF(AND(N(I357)&gt;0,P357&lt;&gt;"",N(I357)&gt;N(P357)),"FEE OVER LIMIT; ","")&amp;IF(AND(N(I357)&gt;0,K357&lt;&gt;"",O357&lt;&gt;"",N(J357)&gt;=N(F357),K357&lt;O357),"FEE TOO EARLY; ","")&amp;IF(AND(N(I357)&gt;0,UPPER(H357)&lt;&gt;"Y"),"FEE NOT IN LEASE; ","")&amp;IF(AND(L357="Cash",UPPER(M357)&lt;&gt;"Y"),"CASH NO RECEIPT; ","")&amp;IF(AND(R357&lt;&gt;"",N(N357)&gt;0,TODAY()&gt;R357),"PROMISE MISSED; ","")&amp;IF(AND(N(N357)&gt;0,O357&lt;&gt;"",TODAY()&gt;=O357,Q357=""),"NO REMINDER; ",""),LEN(IF(AND(N(N357)&gt;0,G357&lt;&gt;"",TODAY()&gt;G357),"PAST DUE; ","")&amp;IF(AND(N(I357)&gt;0,P357&lt;&gt;"",N(I357)&gt;N(P357)),"FEE OVER LIMIT; ","")&amp;IF(AND(N(I357)&gt;0,K357&lt;&gt;"",O357&lt;&gt;"",N(J357)&gt;=N(F357),K357&lt;O357),"FEE TOO EARLY; ","")&amp;IF(AND(N(I357)&gt;0,UPPER(H357)&lt;&gt;"Y"),"FEE NOT IN LEASE; ","")&amp;IF(AND(L357="Cash",UPPER(M357)&lt;&gt;"Y"),"CASH NO RECEIPT; ","")&amp;IF(AND(R357&lt;&gt;"",N(N357)&gt;0,TODAY()&gt;R357),"PROMISE MISSED; ","")&amp;IF(AND(N(N357)&gt;0,O357&lt;&gt;"",TODAY()&gt;=O357,Q357=""),"NO REMINDER; ",""))-2)))</f>
        <v/>
      </c>
    </row>
    <row r="358">
      <c r="A358" s="7" t="n"/>
      <c r="F358" s="8" t="n"/>
      <c r="G358" s="9" t="n"/>
      <c r="I358" s="8" t="n"/>
      <c r="J358" s="8" t="n"/>
      <c r="K358" s="9" t="n"/>
      <c r="N358" s="8">
        <f>IF(OR(C358="",F358=""),"",N(F358)+N(I358)-N(J358))</f>
        <v/>
      </c>
      <c r="O358" s="9">
        <f>IF(G358="","",G358+MAX('Settings'!$B$2,2)+1)</f>
        <v/>
      </c>
      <c r="P358" s="8">
        <f>IF(F358="","",ROUND(F358*IF(N(E358)&gt;4,'Settings'!$B$4,'Settings'!$B$3),2))</f>
        <v/>
      </c>
      <c r="Q358" s="9" t="n"/>
      <c r="R358" s="9" t="n"/>
      <c r="S358">
        <f>IF(N358="","",IF(N358&lt;=0,"PAID",IF(N(J358)&gt;0,"PARTIAL",IF(AND(G358&lt;&gt;"",TODAY()&lt;=G358),"NOT DUE YET","UNPAID"))))</f>
        <v/>
      </c>
      <c r="T358">
        <f>IF(N358="","",IF(IF(AND(N(N358)&gt;0,G358&lt;&gt;"",TODAY()&gt;G358),"PAST DUE; ","")&amp;IF(AND(N(I358)&gt;0,P358&lt;&gt;"",N(I358)&gt;N(P358)),"FEE OVER LIMIT; ","")&amp;IF(AND(N(I358)&gt;0,K358&lt;&gt;"",O358&lt;&gt;"",N(J358)&gt;=N(F358),K358&lt;O358),"FEE TOO EARLY; ","")&amp;IF(AND(N(I358)&gt;0,UPPER(H358)&lt;&gt;"Y"),"FEE NOT IN LEASE; ","")&amp;IF(AND(L358="Cash",UPPER(M358)&lt;&gt;"Y"),"CASH NO RECEIPT; ","")&amp;IF(AND(R358&lt;&gt;"",N(N358)&gt;0,TODAY()&gt;R358),"PROMISE MISSED; ","")&amp;IF(AND(N(N358)&gt;0,O358&lt;&gt;"",TODAY()&gt;=O358,Q358=""),"NO REMINDER; ","")="","",LEFT(IF(AND(N(N358)&gt;0,G358&lt;&gt;"",TODAY()&gt;G358),"PAST DUE; ","")&amp;IF(AND(N(I358)&gt;0,P358&lt;&gt;"",N(I358)&gt;N(P358)),"FEE OVER LIMIT; ","")&amp;IF(AND(N(I358)&gt;0,K358&lt;&gt;"",O358&lt;&gt;"",N(J358)&gt;=N(F358),K358&lt;O358),"FEE TOO EARLY; ","")&amp;IF(AND(N(I358)&gt;0,UPPER(H358)&lt;&gt;"Y"),"FEE NOT IN LEASE; ","")&amp;IF(AND(L358="Cash",UPPER(M358)&lt;&gt;"Y"),"CASH NO RECEIPT; ","")&amp;IF(AND(R358&lt;&gt;"",N(N358)&gt;0,TODAY()&gt;R358),"PROMISE MISSED; ","")&amp;IF(AND(N(N358)&gt;0,O358&lt;&gt;"",TODAY()&gt;=O358,Q358=""),"NO REMINDER; ",""),LEN(IF(AND(N(N358)&gt;0,G358&lt;&gt;"",TODAY()&gt;G358),"PAST DUE; ","")&amp;IF(AND(N(I358)&gt;0,P358&lt;&gt;"",N(I358)&gt;N(P358)),"FEE OVER LIMIT; ","")&amp;IF(AND(N(I358)&gt;0,K358&lt;&gt;"",O358&lt;&gt;"",N(J358)&gt;=N(F358),K358&lt;O358),"FEE TOO EARLY; ","")&amp;IF(AND(N(I358)&gt;0,UPPER(H358)&lt;&gt;"Y"),"FEE NOT IN LEASE; ","")&amp;IF(AND(L358="Cash",UPPER(M358)&lt;&gt;"Y"),"CASH NO RECEIPT; ","")&amp;IF(AND(R358&lt;&gt;"",N(N358)&gt;0,TODAY()&gt;R358),"PROMISE MISSED; ","")&amp;IF(AND(N(N358)&gt;0,O358&lt;&gt;"",TODAY()&gt;=O358,Q358=""),"NO REMINDER; ",""))-2)))</f>
        <v/>
      </c>
    </row>
    <row r="359">
      <c r="A359" s="7" t="n"/>
      <c r="F359" s="8" t="n"/>
      <c r="G359" s="9" t="n"/>
      <c r="I359" s="8" t="n"/>
      <c r="J359" s="8" t="n"/>
      <c r="K359" s="9" t="n"/>
      <c r="N359" s="8">
        <f>IF(OR(C359="",F359=""),"",N(F359)+N(I359)-N(J359))</f>
        <v/>
      </c>
      <c r="O359" s="9">
        <f>IF(G359="","",G359+MAX('Settings'!$B$2,2)+1)</f>
        <v/>
      </c>
      <c r="P359" s="8">
        <f>IF(F359="","",ROUND(F359*IF(N(E359)&gt;4,'Settings'!$B$4,'Settings'!$B$3),2))</f>
        <v/>
      </c>
      <c r="Q359" s="9" t="n"/>
      <c r="R359" s="9" t="n"/>
      <c r="S359">
        <f>IF(N359="","",IF(N359&lt;=0,"PAID",IF(N(J359)&gt;0,"PARTIAL",IF(AND(G359&lt;&gt;"",TODAY()&lt;=G359),"NOT DUE YET","UNPAID"))))</f>
        <v/>
      </c>
      <c r="T359">
        <f>IF(N359="","",IF(IF(AND(N(N359)&gt;0,G359&lt;&gt;"",TODAY()&gt;G359),"PAST DUE; ","")&amp;IF(AND(N(I359)&gt;0,P359&lt;&gt;"",N(I359)&gt;N(P359)),"FEE OVER LIMIT; ","")&amp;IF(AND(N(I359)&gt;0,K359&lt;&gt;"",O359&lt;&gt;"",N(J359)&gt;=N(F359),K359&lt;O359),"FEE TOO EARLY; ","")&amp;IF(AND(N(I359)&gt;0,UPPER(H359)&lt;&gt;"Y"),"FEE NOT IN LEASE; ","")&amp;IF(AND(L359="Cash",UPPER(M359)&lt;&gt;"Y"),"CASH NO RECEIPT; ","")&amp;IF(AND(R359&lt;&gt;"",N(N359)&gt;0,TODAY()&gt;R359),"PROMISE MISSED; ","")&amp;IF(AND(N(N359)&gt;0,O359&lt;&gt;"",TODAY()&gt;=O359,Q359=""),"NO REMINDER; ","")="","",LEFT(IF(AND(N(N359)&gt;0,G359&lt;&gt;"",TODAY()&gt;G359),"PAST DUE; ","")&amp;IF(AND(N(I359)&gt;0,P359&lt;&gt;"",N(I359)&gt;N(P359)),"FEE OVER LIMIT; ","")&amp;IF(AND(N(I359)&gt;0,K359&lt;&gt;"",O359&lt;&gt;"",N(J359)&gt;=N(F359),K359&lt;O359),"FEE TOO EARLY; ","")&amp;IF(AND(N(I359)&gt;0,UPPER(H359)&lt;&gt;"Y"),"FEE NOT IN LEASE; ","")&amp;IF(AND(L359="Cash",UPPER(M359)&lt;&gt;"Y"),"CASH NO RECEIPT; ","")&amp;IF(AND(R359&lt;&gt;"",N(N359)&gt;0,TODAY()&gt;R359),"PROMISE MISSED; ","")&amp;IF(AND(N(N359)&gt;0,O359&lt;&gt;"",TODAY()&gt;=O359,Q359=""),"NO REMINDER; ",""),LEN(IF(AND(N(N359)&gt;0,G359&lt;&gt;"",TODAY()&gt;G359),"PAST DUE; ","")&amp;IF(AND(N(I359)&gt;0,P359&lt;&gt;"",N(I359)&gt;N(P359)),"FEE OVER LIMIT; ","")&amp;IF(AND(N(I359)&gt;0,K359&lt;&gt;"",O359&lt;&gt;"",N(J359)&gt;=N(F359),K359&lt;O359),"FEE TOO EARLY; ","")&amp;IF(AND(N(I359)&gt;0,UPPER(H359)&lt;&gt;"Y"),"FEE NOT IN LEASE; ","")&amp;IF(AND(L359="Cash",UPPER(M359)&lt;&gt;"Y"),"CASH NO RECEIPT; ","")&amp;IF(AND(R359&lt;&gt;"",N(N359)&gt;0,TODAY()&gt;R359),"PROMISE MISSED; ","")&amp;IF(AND(N(N359)&gt;0,O359&lt;&gt;"",TODAY()&gt;=O359,Q359=""),"NO REMINDER; ",""))-2)))</f>
        <v/>
      </c>
    </row>
    <row r="360">
      <c r="A360" s="7" t="n"/>
      <c r="F360" s="8" t="n"/>
      <c r="G360" s="9" t="n"/>
      <c r="I360" s="8" t="n"/>
      <c r="J360" s="8" t="n"/>
      <c r="K360" s="9" t="n"/>
      <c r="N360" s="8">
        <f>IF(OR(C360="",F360=""),"",N(F360)+N(I360)-N(J360))</f>
        <v/>
      </c>
      <c r="O360" s="9">
        <f>IF(G360="","",G360+MAX('Settings'!$B$2,2)+1)</f>
        <v/>
      </c>
      <c r="P360" s="8">
        <f>IF(F360="","",ROUND(F360*IF(N(E360)&gt;4,'Settings'!$B$4,'Settings'!$B$3),2))</f>
        <v/>
      </c>
      <c r="Q360" s="9" t="n"/>
      <c r="R360" s="9" t="n"/>
      <c r="S360">
        <f>IF(N360="","",IF(N360&lt;=0,"PAID",IF(N(J360)&gt;0,"PARTIAL",IF(AND(G360&lt;&gt;"",TODAY()&lt;=G360),"NOT DUE YET","UNPAID"))))</f>
        <v/>
      </c>
      <c r="T360">
        <f>IF(N360="","",IF(IF(AND(N(N360)&gt;0,G360&lt;&gt;"",TODAY()&gt;G360),"PAST DUE; ","")&amp;IF(AND(N(I360)&gt;0,P360&lt;&gt;"",N(I360)&gt;N(P360)),"FEE OVER LIMIT; ","")&amp;IF(AND(N(I360)&gt;0,K360&lt;&gt;"",O360&lt;&gt;"",N(J360)&gt;=N(F360),K360&lt;O360),"FEE TOO EARLY; ","")&amp;IF(AND(N(I360)&gt;0,UPPER(H360)&lt;&gt;"Y"),"FEE NOT IN LEASE; ","")&amp;IF(AND(L360="Cash",UPPER(M360)&lt;&gt;"Y"),"CASH NO RECEIPT; ","")&amp;IF(AND(R360&lt;&gt;"",N(N360)&gt;0,TODAY()&gt;R360),"PROMISE MISSED; ","")&amp;IF(AND(N(N360)&gt;0,O360&lt;&gt;"",TODAY()&gt;=O360,Q360=""),"NO REMINDER; ","")="","",LEFT(IF(AND(N(N360)&gt;0,G360&lt;&gt;"",TODAY()&gt;G360),"PAST DUE; ","")&amp;IF(AND(N(I360)&gt;0,P360&lt;&gt;"",N(I360)&gt;N(P360)),"FEE OVER LIMIT; ","")&amp;IF(AND(N(I360)&gt;0,K360&lt;&gt;"",O360&lt;&gt;"",N(J360)&gt;=N(F360),K360&lt;O360),"FEE TOO EARLY; ","")&amp;IF(AND(N(I360)&gt;0,UPPER(H360)&lt;&gt;"Y"),"FEE NOT IN LEASE; ","")&amp;IF(AND(L360="Cash",UPPER(M360)&lt;&gt;"Y"),"CASH NO RECEIPT; ","")&amp;IF(AND(R360&lt;&gt;"",N(N360)&gt;0,TODAY()&gt;R360),"PROMISE MISSED; ","")&amp;IF(AND(N(N360)&gt;0,O360&lt;&gt;"",TODAY()&gt;=O360,Q360=""),"NO REMINDER; ",""),LEN(IF(AND(N(N360)&gt;0,G360&lt;&gt;"",TODAY()&gt;G360),"PAST DUE; ","")&amp;IF(AND(N(I360)&gt;0,P360&lt;&gt;"",N(I360)&gt;N(P360)),"FEE OVER LIMIT; ","")&amp;IF(AND(N(I360)&gt;0,K360&lt;&gt;"",O360&lt;&gt;"",N(J360)&gt;=N(F360),K360&lt;O360),"FEE TOO EARLY; ","")&amp;IF(AND(N(I360)&gt;0,UPPER(H360)&lt;&gt;"Y"),"FEE NOT IN LEASE; ","")&amp;IF(AND(L360="Cash",UPPER(M360)&lt;&gt;"Y"),"CASH NO RECEIPT; ","")&amp;IF(AND(R360&lt;&gt;"",N(N360)&gt;0,TODAY()&gt;R360),"PROMISE MISSED; ","")&amp;IF(AND(N(N360)&gt;0,O360&lt;&gt;"",TODAY()&gt;=O360,Q360=""),"NO REMINDER; ",""))-2)))</f>
        <v/>
      </c>
    </row>
    <row r="361">
      <c r="A361" s="7" t="n"/>
      <c r="F361" s="8" t="n"/>
      <c r="G361" s="9" t="n"/>
      <c r="I361" s="8" t="n"/>
      <c r="J361" s="8" t="n"/>
      <c r="K361" s="9" t="n"/>
      <c r="N361" s="8">
        <f>IF(OR(C361="",F361=""),"",N(F361)+N(I361)-N(J361))</f>
        <v/>
      </c>
      <c r="O361" s="9">
        <f>IF(G361="","",G361+MAX('Settings'!$B$2,2)+1)</f>
        <v/>
      </c>
      <c r="P361" s="8">
        <f>IF(F361="","",ROUND(F361*IF(N(E361)&gt;4,'Settings'!$B$4,'Settings'!$B$3),2))</f>
        <v/>
      </c>
      <c r="Q361" s="9" t="n"/>
      <c r="R361" s="9" t="n"/>
      <c r="S361">
        <f>IF(N361="","",IF(N361&lt;=0,"PAID",IF(N(J361)&gt;0,"PARTIAL",IF(AND(G361&lt;&gt;"",TODAY()&lt;=G361),"NOT DUE YET","UNPAID"))))</f>
        <v/>
      </c>
      <c r="T361">
        <f>IF(N361="","",IF(IF(AND(N(N361)&gt;0,G361&lt;&gt;"",TODAY()&gt;G361),"PAST DUE; ","")&amp;IF(AND(N(I361)&gt;0,P361&lt;&gt;"",N(I361)&gt;N(P361)),"FEE OVER LIMIT; ","")&amp;IF(AND(N(I361)&gt;0,K361&lt;&gt;"",O361&lt;&gt;"",N(J361)&gt;=N(F361),K361&lt;O361),"FEE TOO EARLY; ","")&amp;IF(AND(N(I361)&gt;0,UPPER(H361)&lt;&gt;"Y"),"FEE NOT IN LEASE; ","")&amp;IF(AND(L361="Cash",UPPER(M361)&lt;&gt;"Y"),"CASH NO RECEIPT; ","")&amp;IF(AND(R361&lt;&gt;"",N(N361)&gt;0,TODAY()&gt;R361),"PROMISE MISSED; ","")&amp;IF(AND(N(N361)&gt;0,O361&lt;&gt;"",TODAY()&gt;=O361,Q361=""),"NO REMINDER; ","")="","",LEFT(IF(AND(N(N361)&gt;0,G361&lt;&gt;"",TODAY()&gt;G361),"PAST DUE; ","")&amp;IF(AND(N(I361)&gt;0,P361&lt;&gt;"",N(I361)&gt;N(P361)),"FEE OVER LIMIT; ","")&amp;IF(AND(N(I361)&gt;0,K361&lt;&gt;"",O361&lt;&gt;"",N(J361)&gt;=N(F361),K361&lt;O361),"FEE TOO EARLY; ","")&amp;IF(AND(N(I361)&gt;0,UPPER(H361)&lt;&gt;"Y"),"FEE NOT IN LEASE; ","")&amp;IF(AND(L361="Cash",UPPER(M361)&lt;&gt;"Y"),"CASH NO RECEIPT; ","")&amp;IF(AND(R361&lt;&gt;"",N(N361)&gt;0,TODAY()&gt;R361),"PROMISE MISSED; ","")&amp;IF(AND(N(N361)&gt;0,O361&lt;&gt;"",TODAY()&gt;=O361,Q361=""),"NO REMINDER; ",""),LEN(IF(AND(N(N361)&gt;0,G361&lt;&gt;"",TODAY()&gt;G361),"PAST DUE; ","")&amp;IF(AND(N(I361)&gt;0,P361&lt;&gt;"",N(I361)&gt;N(P361)),"FEE OVER LIMIT; ","")&amp;IF(AND(N(I361)&gt;0,K361&lt;&gt;"",O361&lt;&gt;"",N(J361)&gt;=N(F361),K361&lt;O361),"FEE TOO EARLY; ","")&amp;IF(AND(N(I361)&gt;0,UPPER(H361)&lt;&gt;"Y"),"FEE NOT IN LEASE; ","")&amp;IF(AND(L361="Cash",UPPER(M361)&lt;&gt;"Y"),"CASH NO RECEIPT; ","")&amp;IF(AND(R361&lt;&gt;"",N(N361)&gt;0,TODAY()&gt;R361),"PROMISE MISSED; ","")&amp;IF(AND(N(N361)&gt;0,O361&lt;&gt;"",TODAY()&gt;=O361,Q361=""),"NO REMINDER; ",""))-2)))</f>
        <v/>
      </c>
    </row>
    <row r="362">
      <c r="A362" s="7" t="n"/>
      <c r="F362" s="8" t="n"/>
      <c r="G362" s="9" t="n"/>
      <c r="I362" s="8" t="n"/>
      <c r="J362" s="8" t="n"/>
      <c r="K362" s="9" t="n"/>
      <c r="N362" s="8">
        <f>IF(OR(C362="",F362=""),"",N(F362)+N(I362)-N(J362))</f>
        <v/>
      </c>
      <c r="O362" s="9">
        <f>IF(G362="","",G362+MAX('Settings'!$B$2,2)+1)</f>
        <v/>
      </c>
      <c r="P362" s="8">
        <f>IF(F362="","",ROUND(F362*IF(N(E362)&gt;4,'Settings'!$B$4,'Settings'!$B$3),2))</f>
        <v/>
      </c>
      <c r="Q362" s="9" t="n"/>
      <c r="R362" s="9" t="n"/>
      <c r="S362">
        <f>IF(N362="","",IF(N362&lt;=0,"PAID",IF(N(J362)&gt;0,"PARTIAL",IF(AND(G362&lt;&gt;"",TODAY()&lt;=G362),"NOT DUE YET","UNPAID"))))</f>
        <v/>
      </c>
      <c r="T362">
        <f>IF(N362="","",IF(IF(AND(N(N362)&gt;0,G362&lt;&gt;"",TODAY()&gt;G362),"PAST DUE; ","")&amp;IF(AND(N(I362)&gt;0,P362&lt;&gt;"",N(I362)&gt;N(P362)),"FEE OVER LIMIT; ","")&amp;IF(AND(N(I362)&gt;0,K362&lt;&gt;"",O362&lt;&gt;"",N(J362)&gt;=N(F362),K362&lt;O362),"FEE TOO EARLY; ","")&amp;IF(AND(N(I362)&gt;0,UPPER(H362)&lt;&gt;"Y"),"FEE NOT IN LEASE; ","")&amp;IF(AND(L362="Cash",UPPER(M362)&lt;&gt;"Y"),"CASH NO RECEIPT; ","")&amp;IF(AND(R362&lt;&gt;"",N(N362)&gt;0,TODAY()&gt;R362),"PROMISE MISSED; ","")&amp;IF(AND(N(N362)&gt;0,O362&lt;&gt;"",TODAY()&gt;=O362,Q362=""),"NO REMINDER; ","")="","",LEFT(IF(AND(N(N362)&gt;0,G362&lt;&gt;"",TODAY()&gt;G362),"PAST DUE; ","")&amp;IF(AND(N(I362)&gt;0,P362&lt;&gt;"",N(I362)&gt;N(P362)),"FEE OVER LIMIT; ","")&amp;IF(AND(N(I362)&gt;0,K362&lt;&gt;"",O362&lt;&gt;"",N(J362)&gt;=N(F362),K362&lt;O362),"FEE TOO EARLY; ","")&amp;IF(AND(N(I362)&gt;0,UPPER(H362)&lt;&gt;"Y"),"FEE NOT IN LEASE; ","")&amp;IF(AND(L362="Cash",UPPER(M362)&lt;&gt;"Y"),"CASH NO RECEIPT; ","")&amp;IF(AND(R362&lt;&gt;"",N(N362)&gt;0,TODAY()&gt;R362),"PROMISE MISSED; ","")&amp;IF(AND(N(N362)&gt;0,O362&lt;&gt;"",TODAY()&gt;=O362,Q362=""),"NO REMINDER; ",""),LEN(IF(AND(N(N362)&gt;0,G362&lt;&gt;"",TODAY()&gt;G362),"PAST DUE; ","")&amp;IF(AND(N(I362)&gt;0,P362&lt;&gt;"",N(I362)&gt;N(P362)),"FEE OVER LIMIT; ","")&amp;IF(AND(N(I362)&gt;0,K362&lt;&gt;"",O362&lt;&gt;"",N(J362)&gt;=N(F362),K362&lt;O362),"FEE TOO EARLY; ","")&amp;IF(AND(N(I362)&gt;0,UPPER(H362)&lt;&gt;"Y"),"FEE NOT IN LEASE; ","")&amp;IF(AND(L362="Cash",UPPER(M362)&lt;&gt;"Y"),"CASH NO RECEIPT; ","")&amp;IF(AND(R362&lt;&gt;"",N(N362)&gt;0,TODAY()&gt;R362),"PROMISE MISSED; ","")&amp;IF(AND(N(N362)&gt;0,O362&lt;&gt;"",TODAY()&gt;=O362,Q362=""),"NO REMINDER; ",""))-2)))</f>
        <v/>
      </c>
    </row>
    <row r="363">
      <c r="A363" s="7" t="n"/>
      <c r="F363" s="8" t="n"/>
      <c r="G363" s="9" t="n"/>
      <c r="I363" s="8" t="n"/>
      <c r="J363" s="8" t="n"/>
      <c r="K363" s="9" t="n"/>
      <c r="N363" s="8">
        <f>IF(OR(C363="",F363=""),"",N(F363)+N(I363)-N(J363))</f>
        <v/>
      </c>
      <c r="O363" s="9">
        <f>IF(G363="","",G363+MAX('Settings'!$B$2,2)+1)</f>
        <v/>
      </c>
      <c r="P363" s="8">
        <f>IF(F363="","",ROUND(F363*IF(N(E363)&gt;4,'Settings'!$B$4,'Settings'!$B$3),2))</f>
        <v/>
      </c>
      <c r="Q363" s="9" t="n"/>
      <c r="R363" s="9" t="n"/>
      <c r="S363">
        <f>IF(N363="","",IF(N363&lt;=0,"PAID",IF(N(J363)&gt;0,"PARTIAL",IF(AND(G363&lt;&gt;"",TODAY()&lt;=G363),"NOT DUE YET","UNPAID"))))</f>
        <v/>
      </c>
      <c r="T363">
        <f>IF(N363="","",IF(IF(AND(N(N363)&gt;0,G363&lt;&gt;"",TODAY()&gt;G363),"PAST DUE; ","")&amp;IF(AND(N(I363)&gt;0,P363&lt;&gt;"",N(I363)&gt;N(P363)),"FEE OVER LIMIT; ","")&amp;IF(AND(N(I363)&gt;0,K363&lt;&gt;"",O363&lt;&gt;"",N(J363)&gt;=N(F363),K363&lt;O363),"FEE TOO EARLY; ","")&amp;IF(AND(N(I363)&gt;0,UPPER(H363)&lt;&gt;"Y"),"FEE NOT IN LEASE; ","")&amp;IF(AND(L363="Cash",UPPER(M363)&lt;&gt;"Y"),"CASH NO RECEIPT; ","")&amp;IF(AND(R363&lt;&gt;"",N(N363)&gt;0,TODAY()&gt;R363),"PROMISE MISSED; ","")&amp;IF(AND(N(N363)&gt;0,O363&lt;&gt;"",TODAY()&gt;=O363,Q363=""),"NO REMINDER; ","")="","",LEFT(IF(AND(N(N363)&gt;0,G363&lt;&gt;"",TODAY()&gt;G363),"PAST DUE; ","")&amp;IF(AND(N(I363)&gt;0,P363&lt;&gt;"",N(I363)&gt;N(P363)),"FEE OVER LIMIT; ","")&amp;IF(AND(N(I363)&gt;0,K363&lt;&gt;"",O363&lt;&gt;"",N(J363)&gt;=N(F363),K363&lt;O363),"FEE TOO EARLY; ","")&amp;IF(AND(N(I363)&gt;0,UPPER(H363)&lt;&gt;"Y"),"FEE NOT IN LEASE; ","")&amp;IF(AND(L363="Cash",UPPER(M363)&lt;&gt;"Y"),"CASH NO RECEIPT; ","")&amp;IF(AND(R363&lt;&gt;"",N(N363)&gt;0,TODAY()&gt;R363),"PROMISE MISSED; ","")&amp;IF(AND(N(N363)&gt;0,O363&lt;&gt;"",TODAY()&gt;=O363,Q363=""),"NO REMINDER; ",""),LEN(IF(AND(N(N363)&gt;0,G363&lt;&gt;"",TODAY()&gt;G363),"PAST DUE; ","")&amp;IF(AND(N(I363)&gt;0,P363&lt;&gt;"",N(I363)&gt;N(P363)),"FEE OVER LIMIT; ","")&amp;IF(AND(N(I363)&gt;0,K363&lt;&gt;"",O363&lt;&gt;"",N(J363)&gt;=N(F363),K363&lt;O363),"FEE TOO EARLY; ","")&amp;IF(AND(N(I363)&gt;0,UPPER(H363)&lt;&gt;"Y"),"FEE NOT IN LEASE; ","")&amp;IF(AND(L363="Cash",UPPER(M363)&lt;&gt;"Y"),"CASH NO RECEIPT; ","")&amp;IF(AND(R363&lt;&gt;"",N(N363)&gt;0,TODAY()&gt;R363),"PROMISE MISSED; ","")&amp;IF(AND(N(N363)&gt;0,O363&lt;&gt;"",TODAY()&gt;=O363,Q363=""),"NO REMINDER; ",""))-2)))</f>
        <v/>
      </c>
    </row>
    <row r="364">
      <c r="A364" s="7" t="n"/>
      <c r="F364" s="8" t="n"/>
      <c r="G364" s="9" t="n"/>
      <c r="I364" s="8" t="n"/>
      <c r="J364" s="8" t="n"/>
      <c r="K364" s="9" t="n"/>
      <c r="N364" s="8">
        <f>IF(OR(C364="",F364=""),"",N(F364)+N(I364)-N(J364))</f>
        <v/>
      </c>
      <c r="O364" s="9">
        <f>IF(G364="","",G364+MAX('Settings'!$B$2,2)+1)</f>
        <v/>
      </c>
      <c r="P364" s="8">
        <f>IF(F364="","",ROUND(F364*IF(N(E364)&gt;4,'Settings'!$B$4,'Settings'!$B$3),2))</f>
        <v/>
      </c>
      <c r="Q364" s="9" t="n"/>
      <c r="R364" s="9" t="n"/>
      <c r="S364">
        <f>IF(N364="","",IF(N364&lt;=0,"PAID",IF(N(J364)&gt;0,"PARTIAL",IF(AND(G364&lt;&gt;"",TODAY()&lt;=G364),"NOT DUE YET","UNPAID"))))</f>
        <v/>
      </c>
      <c r="T364">
        <f>IF(N364="","",IF(IF(AND(N(N364)&gt;0,G364&lt;&gt;"",TODAY()&gt;G364),"PAST DUE; ","")&amp;IF(AND(N(I364)&gt;0,P364&lt;&gt;"",N(I364)&gt;N(P364)),"FEE OVER LIMIT; ","")&amp;IF(AND(N(I364)&gt;0,K364&lt;&gt;"",O364&lt;&gt;"",N(J364)&gt;=N(F364),K364&lt;O364),"FEE TOO EARLY; ","")&amp;IF(AND(N(I364)&gt;0,UPPER(H364)&lt;&gt;"Y"),"FEE NOT IN LEASE; ","")&amp;IF(AND(L364="Cash",UPPER(M364)&lt;&gt;"Y"),"CASH NO RECEIPT; ","")&amp;IF(AND(R364&lt;&gt;"",N(N364)&gt;0,TODAY()&gt;R364),"PROMISE MISSED; ","")&amp;IF(AND(N(N364)&gt;0,O364&lt;&gt;"",TODAY()&gt;=O364,Q364=""),"NO REMINDER; ","")="","",LEFT(IF(AND(N(N364)&gt;0,G364&lt;&gt;"",TODAY()&gt;G364),"PAST DUE; ","")&amp;IF(AND(N(I364)&gt;0,P364&lt;&gt;"",N(I364)&gt;N(P364)),"FEE OVER LIMIT; ","")&amp;IF(AND(N(I364)&gt;0,K364&lt;&gt;"",O364&lt;&gt;"",N(J364)&gt;=N(F364),K364&lt;O364),"FEE TOO EARLY; ","")&amp;IF(AND(N(I364)&gt;0,UPPER(H364)&lt;&gt;"Y"),"FEE NOT IN LEASE; ","")&amp;IF(AND(L364="Cash",UPPER(M364)&lt;&gt;"Y"),"CASH NO RECEIPT; ","")&amp;IF(AND(R364&lt;&gt;"",N(N364)&gt;0,TODAY()&gt;R364),"PROMISE MISSED; ","")&amp;IF(AND(N(N364)&gt;0,O364&lt;&gt;"",TODAY()&gt;=O364,Q364=""),"NO REMINDER; ",""),LEN(IF(AND(N(N364)&gt;0,G364&lt;&gt;"",TODAY()&gt;G364),"PAST DUE; ","")&amp;IF(AND(N(I364)&gt;0,P364&lt;&gt;"",N(I364)&gt;N(P364)),"FEE OVER LIMIT; ","")&amp;IF(AND(N(I364)&gt;0,K364&lt;&gt;"",O364&lt;&gt;"",N(J364)&gt;=N(F364),K364&lt;O364),"FEE TOO EARLY; ","")&amp;IF(AND(N(I364)&gt;0,UPPER(H364)&lt;&gt;"Y"),"FEE NOT IN LEASE; ","")&amp;IF(AND(L364="Cash",UPPER(M364)&lt;&gt;"Y"),"CASH NO RECEIPT; ","")&amp;IF(AND(R364&lt;&gt;"",N(N364)&gt;0,TODAY()&gt;R364),"PROMISE MISSED; ","")&amp;IF(AND(N(N364)&gt;0,O364&lt;&gt;"",TODAY()&gt;=O364,Q364=""),"NO REMINDER; ",""))-2)))</f>
        <v/>
      </c>
    </row>
    <row r="365">
      <c r="A365" s="7" t="n"/>
      <c r="F365" s="8" t="n"/>
      <c r="G365" s="9" t="n"/>
      <c r="I365" s="8" t="n"/>
      <c r="J365" s="8" t="n"/>
      <c r="K365" s="9" t="n"/>
      <c r="N365" s="8">
        <f>IF(OR(C365="",F365=""),"",N(F365)+N(I365)-N(J365))</f>
        <v/>
      </c>
      <c r="O365" s="9">
        <f>IF(G365="","",G365+MAX('Settings'!$B$2,2)+1)</f>
        <v/>
      </c>
      <c r="P365" s="8">
        <f>IF(F365="","",ROUND(F365*IF(N(E365)&gt;4,'Settings'!$B$4,'Settings'!$B$3),2))</f>
        <v/>
      </c>
      <c r="Q365" s="9" t="n"/>
      <c r="R365" s="9" t="n"/>
      <c r="S365">
        <f>IF(N365="","",IF(N365&lt;=0,"PAID",IF(N(J365)&gt;0,"PARTIAL",IF(AND(G365&lt;&gt;"",TODAY()&lt;=G365),"NOT DUE YET","UNPAID"))))</f>
        <v/>
      </c>
      <c r="T365">
        <f>IF(N365="","",IF(IF(AND(N(N365)&gt;0,G365&lt;&gt;"",TODAY()&gt;G365),"PAST DUE; ","")&amp;IF(AND(N(I365)&gt;0,P365&lt;&gt;"",N(I365)&gt;N(P365)),"FEE OVER LIMIT; ","")&amp;IF(AND(N(I365)&gt;0,K365&lt;&gt;"",O365&lt;&gt;"",N(J365)&gt;=N(F365),K365&lt;O365),"FEE TOO EARLY; ","")&amp;IF(AND(N(I365)&gt;0,UPPER(H365)&lt;&gt;"Y"),"FEE NOT IN LEASE; ","")&amp;IF(AND(L365="Cash",UPPER(M365)&lt;&gt;"Y"),"CASH NO RECEIPT; ","")&amp;IF(AND(R365&lt;&gt;"",N(N365)&gt;0,TODAY()&gt;R365),"PROMISE MISSED; ","")&amp;IF(AND(N(N365)&gt;0,O365&lt;&gt;"",TODAY()&gt;=O365,Q365=""),"NO REMINDER; ","")="","",LEFT(IF(AND(N(N365)&gt;0,G365&lt;&gt;"",TODAY()&gt;G365),"PAST DUE; ","")&amp;IF(AND(N(I365)&gt;0,P365&lt;&gt;"",N(I365)&gt;N(P365)),"FEE OVER LIMIT; ","")&amp;IF(AND(N(I365)&gt;0,K365&lt;&gt;"",O365&lt;&gt;"",N(J365)&gt;=N(F365),K365&lt;O365),"FEE TOO EARLY; ","")&amp;IF(AND(N(I365)&gt;0,UPPER(H365)&lt;&gt;"Y"),"FEE NOT IN LEASE; ","")&amp;IF(AND(L365="Cash",UPPER(M365)&lt;&gt;"Y"),"CASH NO RECEIPT; ","")&amp;IF(AND(R365&lt;&gt;"",N(N365)&gt;0,TODAY()&gt;R365),"PROMISE MISSED; ","")&amp;IF(AND(N(N365)&gt;0,O365&lt;&gt;"",TODAY()&gt;=O365,Q365=""),"NO REMINDER; ",""),LEN(IF(AND(N(N365)&gt;0,G365&lt;&gt;"",TODAY()&gt;G365),"PAST DUE; ","")&amp;IF(AND(N(I365)&gt;0,P365&lt;&gt;"",N(I365)&gt;N(P365)),"FEE OVER LIMIT; ","")&amp;IF(AND(N(I365)&gt;0,K365&lt;&gt;"",O365&lt;&gt;"",N(J365)&gt;=N(F365),K365&lt;O365),"FEE TOO EARLY; ","")&amp;IF(AND(N(I365)&gt;0,UPPER(H365)&lt;&gt;"Y"),"FEE NOT IN LEASE; ","")&amp;IF(AND(L365="Cash",UPPER(M365)&lt;&gt;"Y"),"CASH NO RECEIPT; ","")&amp;IF(AND(R365&lt;&gt;"",N(N365)&gt;0,TODAY()&gt;R365),"PROMISE MISSED; ","")&amp;IF(AND(N(N365)&gt;0,O365&lt;&gt;"",TODAY()&gt;=O365,Q365=""),"NO REMINDER; ",""))-2)))</f>
        <v/>
      </c>
    </row>
    <row r="366">
      <c r="A366" s="7" t="n"/>
      <c r="F366" s="8" t="n"/>
      <c r="G366" s="9" t="n"/>
      <c r="I366" s="8" t="n"/>
      <c r="J366" s="8" t="n"/>
      <c r="K366" s="9" t="n"/>
      <c r="N366" s="8">
        <f>IF(OR(C366="",F366=""),"",N(F366)+N(I366)-N(J366))</f>
        <v/>
      </c>
      <c r="O366" s="9">
        <f>IF(G366="","",G366+MAX('Settings'!$B$2,2)+1)</f>
        <v/>
      </c>
      <c r="P366" s="8">
        <f>IF(F366="","",ROUND(F366*IF(N(E366)&gt;4,'Settings'!$B$4,'Settings'!$B$3),2))</f>
        <v/>
      </c>
      <c r="Q366" s="9" t="n"/>
      <c r="R366" s="9" t="n"/>
      <c r="S366">
        <f>IF(N366="","",IF(N366&lt;=0,"PAID",IF(N(J366)&gt;0,"PARTIAL",IF(AND(G366&lt;&gt;"",TODAY()&lt;=G366),"NOT DUE YET","UNPAID"))))</f>
        <v/>
      </c>
      <c r="T366">
        <f>IF(N366="","",IF(IF(AND(N(N366)&gt;0,G366&lt;&gt;"",TODAY()&gt;G366),"PAST DUE; ","")&amp;IF(AND(N(I366)&gt;0,P366&lt;&gt;"",N(I366)&gt;N(P366)),"FEE OVER LIMIT; ","")&amp;IF(AND(N(I366)&gt;0,K366&lt;&gt;"",O366&lt;&gt;"",N(J366)&gt;=N(F366),K366&lt;O366),"FEE TOO EARLY; ","")&amp;IF(AND(N(I366)&gt;0,UPPER(H366)&lt;&gt;"Y"),"FEE NOT IN LEASE; ","")&amp;IF(AND(L366="Cash",UPPER(M366)&lt;&gt;"Y"),"CASH NO RECEIPT; ","")&amp;IF(AND(R366&lt;&gt;"",N(N366)&gt;0,TODAY()&gt;R366),"PROMISE MISSED; ","")&amp;IF(AND(N(N366)&gt;0,O366&lt;&gt;"",TODAY()&gt;=O366,Q366=""),"NO REMINDER; ","")="","",LEFT(IF(AND(N(N366)&gt;0,G366&lt;&gt;"",TODAY()&gt;G366),"PAST DUE; ","")&amp;IF(AND(N(I366)&gt;0,P366&lt;&gt;"",N(I366)&gt;N(P366)),"FEE OVER LIMIT; ","")&amp;IF(AND(N(I366)&gt;0,K366&lt;&gt;"",O366&lt;&gt;"",N(J366)&gt;=N(F366),K366&lt;O366),"FEE TOO EARLY; ","")&amp;IF(AND(N(I366)&gt;0,UPPER(H366)&lt;&gt;"Y"),"FEE NOT IN LEASE; ","")&amp;IF(AND(L366="Cash",UPPER(M366)&lt;&gt;"Y"),"CASH NO RECEIPT; ","")&amp;IF(AND(R366&lt;&gt;"",N(N366)&gt;0,TODAY()&gt;R366),"PROMISE MISSED; ","")&amp;IF(AND(N(N366)&gt;0,O366&lt;&gt;"",TODAY()&gt;=O366,Q366=""),"NO REMINDER; ",""),LEN(IF(AND(N(N366)&gt;0,G366&lt;&gt;"",TODAY()&gt;G366),"PAST DUE; ","")&amp;IF(AND(N(I366)&gt;0,P366&lt;&gt;"",N(I366)&gt;N(P366)),"FEE OVER LIMIT; ","")&amp;IF(AND(N(I366)&gt;0,K366&lt;&gt;"",O366&lt;&gt;"",N(J366)&gt;=N(F366),K366&lt;O366),"FEE TOO EARLY; ","")&amp;IF(AND(N(I366)&gt;0,UPPER(H366)&lt;&gt;"Y"),"FEE NOT IN LEASE; ","")&amp;IF(AND(L366="Cash",UPPER(M366)&lt;&gt;"Y"),"CASH NO RECEIPT; ","")&amp;IF(AND(R366&lt;&gt;"",N(N366)&gt;0,TODAY()&gt;R366),"PROMISE MISSED; ","")&amp;IF(AND(N(N366)&gt;0,O366&lt;&gt;"",TODAY()&gt;=O366,Q366=""),"NO REMINDER; ",""))-2)))</f>
        <v/>
      </c>
    </row>
    <row r="367">
      <c r="A367" s="7" t="n"/>
      <c r="F367" s="8" t="n"/>
      <c r="G367" s="9" t="n"/>
      <c r="I367" s="8" t="n"/>
      <c r="J367" s="8" t="n"/>
      <c r="K367" s="9" t="n"/>
      <c r="N367" s="8">
        <f>IF(OR(C367="",F367=""),"",N(F367)+N(I367)-N(J367))</f>
        <v/>
      </c>
      <c r="O367" s="9">
        <f>IF(G367="","",G367+MAX('Settings'!$B$2,2)+1)</f>
        <v/>
      </c>
      <c r="P367" s="8">
        <f>IF(F367="","",ROUND(F367*IF(N(E367)&gt;4,'Settings'!$B$4,'Settings'!$B$3),2))</f>
        <v/>
      </c>
      <c r="Q367" s="9" t="n"/>
      <c r="R367" s="9" t="n"/>
      <c r="S367">
        <f>IF(N367="","",IF(N367&lt;=0,"PAID",IF(N(J367)&gt;0,"PARTIAL",IF(AND(G367&lt;&gt;"",TODAY()&lt;=G367),"NOT DUE YET","UNPAID"))))</f>
        <v/>
      </c>
      <c r="T367">
        <f>IF(N367="","",IF(IF(AND(N(N367)&gt;0,G367&lt;&gt;"",TODAY()&gt;G367),"PAST DUE; ","")&amp;IF(AND(N(I367)&gt;0,P367&lt;&gt;"",N(I367)&gt;N(P367)),"FEE OVER LIMIT; ","")&amp;IF(AND(N(I367)&gt;0,K367&lt;&gt;"",O367&lt;&gt;"",N(J367)&gt;=N(F367),K367&lt;O367),"FEE TOO EARLY; ","")&amp;IF(AND(N(I367)&gt;0,UPPER(H367)&lt;&gt;"Y"),"FEE NOT IN LEASE; ","")&amp;IF(AND(L367="Cash",UPPER(M367)&lt;&gt;"Y"),"CASH NO RECEIPT; ","")&amp;IF(AND(R367&lt;&gt;"",N(N367)&gt;0,TODAY()&gt;R367),"PROMISE MISSED; ","")&amp;IF(AND(N(N367)&gt;0,O367&lt;&gt;"",TODAY()&gt;=O367,Q367=""),"NO REMINDER; ","")="","",LEFT(IF(AND(N(N367)&gt;0,G367&lt;&gt;"",TODAY()&gt;G367),"PAST DUE; ","")&amp;IF(AND(N(I367)&gt;0,P367&lt;&gt;"",N(I367)&gt;N(P367)),"FEE OVER LIMIT; ","")&amp;IF(AND(N(I367)&gt;0,K367&lt;&gt;"",O367&lt;&gt;"",N(J367)&gt;=N(F367),K367&lt;O367),"FEE TOO EARLY; ","")&amp;IF(AND(N(I367)&gt;0,UPPER(H367)&lt;&gt;"Y"),"FEE NOT IN LEASE; ","")&amp;IF(AND(L367="Cash",UPPER(M367)&lt;&gt;"Y"),"CASH NO RECEIPT; ","")&amp;IF(AND(R367&lt;&gt;"",N(N367)&gt;0,TODAY()&gt;R367),"PROMISE MISSED; ","")&amp;IF(AND(N(N367)&gt;0,O367&lt;&gt;"",TODAY()&gt;=O367,Q367=""),"NO REMINDER; ",""),LEN(IF(AND(N(N367)&gt;0,G367&lt;&gt;"",TODAY()&gt;G367),"PAST DUE; ","")&amp;IF(AND(N(I367)&gt;0,P367&lt;&gt;"",N(I367)&gt;N(P367)),"FEE OVER LIMIT; ","")&amp;IF(AND(N(I367)&gt;0,K367&lt;&gt;"",O367&lt;&gt;"",N(J367)&gt;=N(F367),K367&lt;O367),"FEE TOO EARLY; ","")&amp;IF(AND(N(I367)&gt;0,UPPER(H367)&lt;&gt;"Y"),"FEE NOT IN LEASE; ","")&amp;IF(AND(L367="Cash",UPPER(M367)&lt;&gt;"Y"),"CASH NO RECEIPT; ","")&amp;IF(AND(R367&lt;&gt;"",N(N367)&gt;0,TODAY()&gt;R367),"PROMISE MISSED; ","")&amp;IF(AND(N(N367)&gt;0,O367&lt;&gt;"",TODAY()&gt;=O367,Q367=""),"NO REMINDER; ",""))-2)))</f>
        <v/>
      </c>
    </row>
    <row r="368">
      <c r="A368" s="7" t="n"/>
      <c r="F368" s="8" t="n"/>
      <c r="G368" s="9" t="n"/>
      <c r="I368" s="8" t="n"/>
      <c r="J368" s="8" t="n"/>
      <c r="K368" s="9" t="n"/>
      <c r="N368" s="8">
        <f>IF(OR(C368="",F368=""),"",N(F368)+N(I368)-N(J368))</f>
        <v/>
      </c>
      <c r="O368" s="9">
        <f>IF(G368="","",G368+MAX('Settings'!$B$2,2)+1)</f>
        <v/>
      </c>
      <c r="P368" s="8">
        <f>IF(F368="","",ROUND(F368*IF(N(E368)&gt;4,'Settings'!$B$4,'Settings'!$B$3),2))</f>
        <v/>
      </c>
      <c r="Q368" s="9" t="n"/>
      <c r="R368" s="9" t="n"/>
      <c r="S368">
        <f>IF(N368="","",IF(N368&lt;=0,"PAID",IF(N(J368)&gt;0,"PARTIAL",IF(AND(G368&lt;&gt;"",TODAY()&lt;=G368),"NOT DUE YET","UNPAID"))))</f>
        <v/>
      </c>
      <c r="T368">
        <f>IF(N368="","",IF(IF(AND(N(N368)&gt;0,G368&lt;&gt;"",TODAY()&gt;G368),"PAST DUE; ","")&amp;IF(AND(N(I368)&gt;0,P368&lt;&gt;"",N(I368)&gt;N(P368)),"FEE OVER LIMIT; ","")&amp;IF(AND(N(I368)&gt;0,K368&lt;&gt;"",O368&lt;&gt;"",N(J368)&gt;=N(F368),K368&lt;O368),"FEE TOO EARLY; ","")&amp;IF(AND(N(I368)&gt;0,UPPER(H368)&lt;&gt;"Y"),"FEE NOT IN LEASE; ","")&amp;IF(AND(L368="Cash",UPPER(M368)&lt;&gt;"Y"),"CASH NO RECEIPT; ","")&amp;IF(AND(R368&lt;&gt;"",N(N368)&gt;0,TODAY()&gt;R368),"PROMISE MISSED; ","")&amp;IF(AND(N(N368)&gt;0,O368&lt;&gt;"",TODAY()&gt;=O368,Q368=""),"NO REMINDER; ","")="","",LEFT(IF(AND(N(N368)&gt;0,G368&lt;&gt;"",TODAY()&gt;G368),"PAST DUE; ","")&amp;IF(AND(N(I368)&gt;0,P368&lt;&gt;"",N(I368)&gt;N(P368)),"FEE OVER LIMIT; ","")&amp;IF(AND(N(I368)&gt;0,K368&lt;&gt;"",O368&lt;&gt;"",N(J368)&gt;=N(F368),K368&lt;O368),"FEE TOO EARLY; ","")&amp;IF(AND(N(I368)&gt;0,UPPER(H368)&lt;&gt;"Y"),"FEE NOT IN LEASE; ","")&amp;IF(AND(L368="Cash",UPPER(M368)&lt;&gt;"Y"),"CASH NO RECEIPT; ","")&amp;IF(AND(R368&lt;&gt;"",N(N368)&gt;0,TODAY()&gt;R368),"PROMISE MISSED; ","")&amp;IF(AND(N(N368)&gt;0,O368&lt;&gt;"",TODAY()&gt;=O368,Q368=""),"NO REMINDER; ",""),LEN(IF(AND(N(N368)&gt;0,G368&lt;&gt;"",TODAY()&gt;G368),"PAST DUE; ","")&amp;IF(AND(N(I368)&gt;0,P368&lt;&gt;"",N(I368)&gt;N(P368)),"FEE OVER LIMIT; ","")&amp;IF(AND(N(I368)&gt;0,K368&lt;&gt;"",O368&lt;&gt;"",N(J368)&gt;=N(F368),K368&lt;O368),"FEE TOO EARLY; ","")&amp;IF(AND(N(I368)&gt;0,UPPER(H368)&lt;&gt;"Y"),"FEE NOT IN LEASE; ","")&amp;IF(AND(L368="Cash",UPPER(M368)&lt;&gt;"Y"),"CASH NO RECEIPT; ","")&amp;IF(AND(R368&lt;&gt;"",N(N368)&gt;0,TODAY()&gt;R368),"PROMISE MISSED; ","")&amp;IF(AND(N(N368)&gt;0,O368&lt;&gt;"",TODAY()&gt;=O368,Q368=""),"NO REMINDER; ",""))-2)))</f>
        <v/>
      </c>
    </row>
    <row r="369">
      <c r="A369" s="7" t="n"/>
      <c r="F369" s="8" t="n"/>
      <c r="G369" s="9" t="n"/>
      <c r="I369" s="8" t="n"/>
      <c r="J369" s="8" t="n"/>
      <c r="K369" s="9" t="n"/>
      <c r="N369" s="8">
        <f>IF(OR(C369="",F369=""),"",N(F369)+N(I369)-N(J369))</f>
        <v/>
      </c>
      <c r="O369" s="9">
        <f>IF(G369="","",G369+MAX('Settings'!$B$2,2)+1)</f>
        <v/>
      </c>
      <c r="P369" s="8">
        <f>IF(F369="","",ROUND(F369*IF(N(E369)&gt;4,'Settings'!$B$4,'Settings'!$B$3),2))</f>
        <v/>
      </c>
      <c r="Q369" s="9" t="n"/>
      <c r="R369" s="9" t="n"/>
      <c r="S369">
        <f>IF(N369="","",IF(N369&lt;=0,"PAID",IF(N(J369)&gt;0,"PARTIAL",IF(AND(G369&lt;&gt;"",TODAY()&lt;=G369),"NOT DUE YET","UNPAID"))))</f>
        <v/>
      </c>
      <c r="T369">
        <f>IF(N369="","",IF(IF(AND(N(N369)&gt;0,G369&lt;&gt;"",TODAY()&gt;G369),"PAST DUE; ","")&amp;IF(AND(N(I369)&gt;0,P369&lt;&gt;"",N(I369)&gt;N(P369)),"FEE OVER LIMIT; ","")&amp;IF(AND(N(I369)&gt;0,K369&lt;&gt;"",O369&lt;&gt;"",N(J369)&gt;=N(F369),K369&lt;O369),"FEE TOO EARLY; ","")&amp;IF(AND(N(I369)&gt;0,UPPER(H369)&lt;&gt;"Y"),"FEE NOT IN LEASE; ","")&amp;IF(AND(L369="Cash",UPPER(M369)&lt;&gt;"Y"),"CASH NO RECEIPT; ","")&amp;IF(AND(R369&lt;&gt;"",N(N369)&gt;0,TODAY()&gt;R369),"PROMISE MISSED; ","")&amp;IF(AND(N(N369)&gt;0,O369&lt;&gt;"",TODAY()&gt;=O369,Q369=""),"NO REMINDER; ","")="","",LEFT(IF(AND(N(N369)&gt;0,G369&lt;&gt;"",TODAY()&gt;G369),"PAST DUE; ","")&amp;IF(AND(N(I369)&gt;0,P369&lt;&gt;"",N(I369)&gt;N(P369)),"FEE OVER LIMIT; ","")&amp;IF(AND(N(I369)&gt;0,K369&lt;&gt;"",O369&lt;&gt;"",N(J369)&gt;=N(F369),K369&lt;O369),"FEE TOO EARLY; ","")&amp;IF(AND(N(I369)&gt;0,UPPER(H369)&lt;&gt;"Y"),"FEE NOT IN LEASE; ","")&amp;IF(AND(L369="Cash",UPPER(M369)&lt;&gt;"Y"),"CASH NO RECEIPT; ","")&amp;IF(AND(R369&lt;&gt;"",N(N369)&gt;0,TODAY()&gt;R369),"PROMISE MISSED; ","")&amp;IF(AND(N(N369)&gt;0,O369&lt;&gt;"",TODAY()&gt;=O369,Q369=""),"NO REMINDER; ",""),LEN(IF(AND(N(N369)&gt;0,G369&lt;&gt;"",TODAY()&gt;G369),"PAST DUE; ","")&amp;IF(AND(N(I369)&gt;0,P369&lt;&gt;"",N(I369)&gt;N(P369)),"FEE OVER LIMIT; ","")&amp;IF(AND(N(I369)&gt;0,K369&lt;&gt;"",O369&lt;&gt;"",N(J369)&gt;=N(F369),K369&lt;O369),"FEE TOO EARLY; ","")&amp;IF(AND(N(I369)&gt;0,UPPER(H369)&lt;&gt;"Y"),"FEE NOT IN LEASE; ","")&amp;IF(AND(L369="Cash",UPPER(M369)&lt;&gt;"Y"),"CASH NO RECEIPT; ","")&amp;IF(AND(R369&lt;&gt;"",N(N369)&gt;0,TODAY()&gt;R369),"PROMISE MISSED; ","")&amp;IF(AND(N(N369)&gt;0,O369&lt;&gt;"",TODAY()&gt;=O369,Q369=""),"NO REMINDER; ",""))-2)))</f>
        <v/>
      </c>
    </row>
    <row r="370">
      <c r="A370" s="7" t="n"/>
      <c r="F370" s="8" t="n"/>
      <c r="G370" s="9" t="n"/>
      <c r="I370" s="8" t="n"/>
      <c r="J370" s="8" t="n"/>
      <c r="K370" s="9" t="n"/>
      <c r="N370" s="8">
        <f>IF(OR(C370="",F370=""),"",N(F370)+N(I370)-N(J370))</f>
        <v/>
      </c>
      <c r="O370" s="9">
        <f>IF(G370="","",G370+MAX('Settings'!$B$2,2)+1)</f>
        <v/>
      </c>
      <c r="P370" s="8">
        <f>IF(F370="","",ROUND(F370*IF(N(E370)&gt;4,'Settings'!$B$4,'Settings'!$B$3),2))</f>
        <v/>
      </c>
      <c r="Q370" s="9" t="n"/>
      <c r="R370" s="9" t="n"/>
      <c r="S370">
        <f>IF(N370="","",IF(N370&lt;=0,"PAID",IF(N(J370)&gt;0,"PARTIAL",IF(AND(G370&lt;&gt;"",TODAY()&lt;=G370),"NOT DUE YET","UNPAID"))))</f>
        <v/>
      </c>
      <c r="T370">
        <f>IF(N370="","",IF(IF(AND(N(N370)&gt;0,G370&lt;&gt;"",TODAY()&gt;G370),"PAST DUE; ","")&amp;IF(AND(N(I370)&gt;0,P370&lt;&gt;"",N(I370)&gt;N(P370)),"FEE OVER LIMIT; ","")&amp;IF(AND(N(I370)&gt;0,K370&lt;&gt;"",O370&lt;&gt;"",N(J370)&gt;=N(F370),K370&lt;O370),"FEE TOO EARLY; ","")&amp;IF(AND(N(I370)&gt;0,UPPER(H370)&lt;&gt;"Y"),"FEE NOT IN LEASE; ","")&amp;IF(AND(L370="Cash",UPPER(M370)&lt;&gt;"Y"),"CASH NO RECEIPT; ","")&amp;IF(AND(R370&lt;&gt;"",N(N370)&gt;0,TODAY()&gt;R370),"PROMISE MISSED; ","")&amp;IF(AND(N(N370)&gt;0,O370&lt;&gt;"",TODAY()&gt;=O370,Q370=""),"NO REMINDER; ","")="","",LEFT(IF(AND(N(N370)&gt;0,G370&lt;&gt;"",TODAY()&gt;G370),"PAST DUE; ","")&amp;IF(AND(N(I370)&gt;0,P370&lt;&gt;"",N(I370)&gt;N(P370)),"FEE OVER LIMIT; ","")&amp;IF(AND(N(I370)&gt;0,K370&lt;&gt;"",O370&lt;&gt;"",N(J370)&gt;=N(F370),K370&lt;O370),"FEE TOO EARLY; ","")&amp;IF(AND(N(I370)&gt;0,UPPER(H370)&lt;&gt;"Y"),"FEE NOT IN LEASE; ","")&amp;IF(AND(L370="Cash",UPPER(M370)&lt;&gt;"Y"),"CASH NO RECEIPT; ","")&amp;IF(AND(R370&lt;&gt;"",N(N370)&gt;0,TODAY()&gt;R370),"PROMISE MISSED; ","")&amp;IF(AND(N(N370)&gt;0,O370&lt;&gt;"",TODAY()&gt;=O370,Q370=""),"NO REMINDER; ",""),LEN(IF(AND(N(N370)&gt;0,G370&lt;&gt;"",TODAY()&gt;G370),"PAST DUE; ","")&amp;IF(AND(N(I370)&gt;0,P370&lt;&gt;"",N(I370)&gt;N(P370)),"FEE OVER LIMIT; ","")&amp;IF(AND(N(I370)&gt;0,K370&lt;&gt;"",O370&lt;&gt;"",N(J370)&gt;=N(F370),K370&lt;O370),"FEE TOO EARLY; ","")&amp;IF(AND(N(I370)&gt;0,UPPER(H370)&lt;&gt;"Y"),"FEE NOT IN LEASE; ","")&amp;IF(AND(L370="Cash",UPPER(M370)&lt;&gt;"Y"),"CASH NO RECEIPT; ","")&amp;IF(AND(R370&lt;&gt;"",N(N370)&gt;0,TODAY()&gt;R370),"PROMISE MISSED; ","")&amp;IF(AND(N(N370)&gt;0,O370&lt;&gt;"",TODAY()&gt;=O370,Q370=""),"NO REMINDER; ",""))-2)))</f>
        <v/>
      </c>
    </row>
    <row r="371">
      <c r="A371" s="7" t="n"/>
      <c r="F371" s="8" t="n"/>
      <c r="G371" s="9" t="n"/>
      <c r="I371" s="8" t="n"/>
      <c r="J371" s="8" t="n"/>
      <c r="K371" s="9" t="n"/>
      <c r="N371" s="8">
        <f>IF(OR(C371="",F371=""),"",N(F371)+N(I371)-N(J371))</f>
        <v/>
      </c>
      <c r="O371" s="9">
        <f>IF(G371="","",G371+MAX('Settings'!$B$2,2)+1)</f>
        <v/>
      </c>
      <c r="P371" s="8">
        <f>IF(F371="","",ROUND(F371*IF(N(E371)&gt;4,'Settings'!$B$4,'Settings'!$B$3),2))</f>
        <v/>
      </c>
      <c r="Q371" s="9" t="n"/>
      <c r="R371" s="9" t="n"/>
      <c r="S371">
        <f>IF(N371="","",IF(N371&lt;=0,"PAID",IF(N(J371)&gt;0,"PARTIAL",IF(AND(G371&lt;&gt;"",TODAY()&lt;=G371),"NOT DUE YET","UNPAID"))))</f>
        <v/>
      </c>
      <c r="T371">
        <f>IF(N371="","",IF(IF(AND(N(N371)&gt;0,G371&lt;&gt;"",TODAY()&gt;G371),"PAST DUE; ","")&amp;IF(AND(N(I371)&gt;0,P371&lt;&gt;"",N(I371)&gt;N(P371)),"FEE OVER LIMIT; ","")&amp;IF(AND(N(I371)&gt;0,K371&lt;&gt;"",O371&lt;&gt;"",N(J371)&gt;=N(F371),K371&lt;O371),"FEE TOO EARLY; ","")&amp;IF(AND(N(I371)&gt;0,UPPER(H371)&lt;&gt;"Y"),"FEE NOT IN LEASE; ","")&amp;IF(AND(L371="Cash",UPPER(M371)&lt;&gt;"Y"),"CASH NO RECEIPT; ","")&amp;IF(AND(R371&lt;&gt;"",N(N371)&gt;0,TODAY()&gt;R371),"PROMISE MISSED; ","")&amp;IF(AND(N(N371)&gt;0,O371&lt;&gt;"",TODAY()&gt;=O371,Q371=""),"NO REMINDER; ","")="","",LEFT(IF(AND(N(N371)&gt;0,G371&lt;&gt;"",TODAY()&gt;G371),"PAST DUE; ","")&amp;IF(AND(N(I371)&gt;0,P371&lt;&gt;"",N(I371)&gt;N(P371)),"FEE OVER LIMIT; ","")&amp;IF(AND(N(I371)&gt;0,K371&lt;&gt;"",O371&lt;&gt;"",N(J371)&gt;=N(F371),K371&lt;O371),"FEE TOO EARLY; ","")&amp;IF(AND(N(I371)&gt;0,UPPER(H371)&lt;&gt;"Y"),"FEE NOT IN LEASE; ","")&amp;IF(AND(L371="Cash",UPPER(M371)&lt;&gt;"Y"),"CASH NO RECEIPT; ","")&amp;IF(AND(R371&lt;&gt;"",N(N371)&gt;0,TODAY()&gt;R371),"PROMISE MISSED; ","")&amp;IF(AND(N(N371)&gt;0,O371&lt;&gt;"",TODAY()&gt;=O371,Q371=""),"NO REMINDER; ",""),LEN(IF(AND(N(N371)&gt;0,G371&lt;&gt;"",TODAY()&gt;G371),"PAST DUE; ","")&amp;IF(AND(N(I371)&gt;0,P371&lt;&gt;"",N(I371)&gt;N(P371)),"FEE OVER LIMIT; ","")&amp;IF(AND(N(I371)&gt;0,K371&lt;&gt;"",O371&lt;&gt;"",N(J371)&gt;=N(F371),K371&lt;O371),"FEE TOO EARLY; ","")&amp;IF(AND(N(I371)&gt;0,UPPER(H371)&lt;&gt;"Y"),"FEE NOT IN LEASE; ","")&amp;IF(AND(L371="Cash",UPPER(M371)&lt;&gt;"Y"),"CASH NO RECEIPT; ","")&amp;IF(AND(R371&lt;&gt;"",N(N371)&gt;0,TODAY()&gt;R371),"PROMISE MISSED; ","")&amp;IF(AND(N(N371)&gt;0,O371&lt;&gt;"",TODAY()&gt;=O371,Q371=""),"NO REMINDER; ",""))-2)))</f>
        <v/>
      </c>
    </row>
    <row r="372">
      <c r="A372" s="7" t="n"/>
      <c r="F372" s="8" t="n"/>
      <c r="G372" s="9" t="n"/>
      <c r="I372" s="8" t="n"/>
      <c r="J372" s="8" t="n"/>
      <c r="K372" s="9" t="n"/>
      <c r="N372" s="8">
        <f>IF(OR(C372="",F372=""),"",N(F372)+N(I372)-N(J372))</f>
        <v/>
      </c>
      <c r="O372" s="9">
        <f>IF(G372="","",G372+MAX('Settings'!$B$2,2)+1)</f>
        <v/>
      </c>
      <c r="P372" s="8">
        <f>IF(F372="","",ROUND(F372*IF(N(E372)&gt;4,'Settings'!$B$4,'Settings'!$B$3),2))</f>
        <v/>
      </c>
      <c r="Q372" s="9" t="n"/>
      <c r="R372" s="9" t="n"/>
      <c r="S372">
        <f>IF(N372="","",IF(N372&lt;=0,"PAID",IF(N(J372)&gt;0,"PARTIAL",IF(AND(G372&lt;&gt;"",TODAY()&lt;=G372),"NOT DUE YET","UNPAID"))))</f>
        <v/>
      </c>
      <c r="T372">
        <f>IF(N372="","",IF(IF(AND(N(N372)&gt;0,G372&lt;&gt;"",TODAY()&gt;G372),"PAST DUE; ","")&amp;IF(AND(N(I372)&gt;0,P372&lt;&gt;"",N(I372)&gt;N(P372)),"FEE OVER LIMIT; ","")&amp;IF(AND(N(I372)&gt;0,K372&lt;&gt;"",O372&lt;&gt;"",N(J372)&gt;=N(F372),K372&lt;O372),"FEE TOO EARLY; ","")&amp;IF(AND(N(I372)&gt;0,UPPER(H372)&lt;&gt;"Y"),"FEE NOT IN LEASE; ","")&amp;IF(AND(L372="Cash",UPPER(M372)&lt;&gt;"Y"),"CASH NO RECEIPT; ","")&amp;IF(AND(R372&lt;&gt;"",N(N372)&gt;0,TODAY()&gt;R372),"PROMISE MISSED; ","")&amp;IF(AND(N(N372)&gt;0,O372&lt;&gt;"",TODAY()&gt;=O372,Q372=""),"NO REMINDER; ","")="","",LEFT(IF(AND(N(N372)&gt;0,G372&lt;&gt;"",TODAY()&gt;G372),"PAST DUE; ","")&amp;IF(AND(N(I372)&gt;0,P372&lt;&gt;"",N(I372)&gt;N(P372)),"FEE OVER LIMIT; ","")&amp;IF(AND(N(I372)&gt;0,K372&lt;&gt;"",O372&lt;&gt;"",N(J372)&gt;=N(F372),K372&lt;O372),"FEE TOO EARLY; ","")&amp;IF(AND(N(I372)&gt;0,UPPER(H372)&lt;&gt;"Y"),"FEE NOT IN LEASE; ","")&amp;IF(AND(L372="Cash",UPPER(M372)&lt;&gt;"Y"),"CASH NO RECEIPT; ","")&amp;IF(AND(R372&lt;&gt;"",N(N372)&gt;0,TODAY()&gt;R372),"PROMISE MISSED; ","")&amp;IF(AND(N(N372)&gt;0,O372&lt;&gt;"",TODAY()&gt;=O372,Q372=""),"NO REMINDER; ",""),LEN(IF(AND(N(N372)&gt;0,G372&lt;&gt;"",TODAY()&gt;G372),"PAST DUE; ","")&amp;IF(AND(N(I372)&gt;0,P372&lt;&gt;"",N(I372)&gt;N(P372)),"FEE OVER LIMIT; ","")&amp;IF(AND(N(I372)&gt;0,K372&lt;&gt;"",O372&lt;&gt;"",N(J372)&gt;=N(F372),K372&lt;O372),"FEE TOO EARLY; ","")&amp;IF(AND(N(I372)&gt;0,UPPER(H372)&lt;&gt;"Y"),"FEE NOT IN LEASE; ","")&amp;IF(AND(L372="Cash",UPPER(M372)&lt;&gt;"Y"),"CASH NO RECEIPT; ","")&amp;IF(AND(R372&lt;&gt;"",N(N372)&gt;0,TODAY()&gt;R372),"PROMISE MISSED; ","")&amp;IF(AND(N(N372)&gt;0,O372&lt;&gt;"",TODAY()&gt;=O372,Q372=""),"NO REMINDER; ",""))-2)))</f>
        <v/>
      </c>
    </row>
    <row r="373">
      <c r="A373" s="7" t="n"/>
      <c r="F373" s="8" t="n"/>
      <c r="G373" s="9" t="n"/>
      <c r="I373" s="8" t="n"/>
      <c r="J373" s="8" t="n"/>
      <c r="K373" s="9" t="n"/>
      <c r="N373" s="8">
        <f>IF(OR(C373="",F373=""),"",N(F373)+N(I373)-N(J373))</f>
        <v/>
      </c>
      <c r="O373" s="9">
        <f>IF(G373="","",G373+MAX('Settings'!$B$2,2)+1)</f>
        <v/>
      </c>
      <c r="P373" s="8">
        <f>IF(F373="","",ROUND(F373*IF(N(E373)&gt;4,'Settings'!$B$4,'Settings'!$B$3),2))</f>
        <v/>
      </c>
      <c r="Q373" s="9" t="n"/>
      <c r="R373" s="9" t="n"/>
      <c r="S373">
        <f>IF(N373="","",IF(N373&lt;=0,"PAID",IF(N(J373)&gt;0,"PARTIAL",IF(AND(G373&lt;&gt;"",TODAY()&lt;=G373),"NOT DUE YET","UNPAID"))))</f>
        <v/>
      </c>
      <c r="T373">
        <f>IF(N373="","",IF(IF(AND(N(N373)&gt;0,G373&lt;&gt;"",TODAY()&gt;G373),"PAST DUE; ","")&amp;IF(AND(N(I373)&gt;0,P373&lt;&gt;"",N(I373)&gt;N(P373)),"FEE OVER LIMIT; ","")&amp;IF(AND(N(I373)&gt;0,K373&lt;&gt;"",O373&lt;&gt;"",N(J373)&gt;=N(F373),K373&lt;O373),"FEE TOO EARLY; ","")&amp;IF(AND(N(I373)&gt;0,UPPER(H373)&lt;&gt;"Y"),"FEE NOT IN LEASE; ","")&amp;IF(AND(L373="Cash",UPPER(M373)&lt;&gt;"Y"),"CASH NO RECEIPT; ","")&amp;IF(AND(R373&lt;&gt;"",N(N373)&gt;0,TODAY()&gt;R373),"PROMISE MISSED; ","")&amp;IF(AND(N(N373)&gt;0,O373&lt;&gt;"",TODAY()&gt;=O373,Q373=""),"NO REMINDER; ","")="","",LEFT(IF(AND(N(N373)&gt;0,G373&lt;&gt;"",TODAY()&gt;G373),"PAST DUE; ","")&amp;IF(AND(N(I373)&gt;0,P373&lt;&gt;"",N(I373)&gt;N(P373)),"FEE OVER LIMIT; ","")&amp;IF(AND(N(I373)&gt;0,K373&lt;&gt;"",O373&lt;&gt;"",N(J373)&gt;=N(F373),K373&lt;O373),"FEE TOO EARLY; ","")&amp;IF(AND(N(I373)&gt;0,UPPER(H373)&lt;&gt;"Y"),"FEE NOT IN LEASE; ","")&amp;IF(AND(L373="Cash",UPPER(M373)&lt;&gt;"Y"),"CASH NO RECEIPT; ","")&amp;IF(AND(R373&lt;&gt;"",N(N373)&gt;0,TODAY()&gt;R373),"PROMISE MISSED; ","")&amp;IF(AND(N(N373)&gt;0,O373&lt;&gt;"",TODAY()&gt;=O373,Q373=""),"NO REMINDER; ",""),LEN(IF(AND(N(N373)&gt;0,G373&lt;&gt;"",TODAY()&gt;G373),"PAST DUE; ","")&amp;IF(AND(N(I373)&gt;0,P373&lt;&gt;"",N(I373)&gt;N(P373)),"FEE OVER LIMIT; ","")&amp;IF(AND(N(I373)&gt;0,K373&lt;&gt;"",O373&lt;&gt;"",N(J373)&gt;=N(F373),K373&lt;O373),"FEE TOO EARLY; ","")&amp;IF(AND(N(I373)&gt;0,UPPER(H373)&lt;&gt;"Y"),"FEE NOT IN LEASE; ","")&amp;IF(AND(L373="Cash",UPPER(M373)&lt;&gt;"Y"),"CASH NO RECEIPT; ","")&amp;IF(AND(R373&lt;&gt;"",N(N373)&gt;0,TODAY()&gt;R373),"PROMISE MISSED; ","")&amp;IF(AND(N(N373)&gt;0,O373&lt;&gt;"",TODAY()&gt;=O373,Q373=""),"NO REMINDER; ",""))-2)))</f>
        <v/>
      </c>
    </row>
    <row r="374">
      <c r="A374" s="7" t="n"/>
      <c r="F374" s="8" t="n"/>
      <c r="G374" s="9" t="n"/>
      <c r="I374" s="8" t="n"/>
      <c r="J374" s="8" t="n"/>
      <c r="K374" s="9" t="n"/>
      <c r="N374" s="8">
        <f>IF(OR(C374="",F374=""),"",N(F374)+N(I374)-N(J374))</f>
        <v/>
      </c>
      <c r="O374" s="9">
        <f>IF(G374="","",G374+MAX('Settings'!$B$2,2)+1)</f>
        <v/>
      </c>
      <c r="P374" s="8">
        <f>IF(F374="","",ROUND(F374*IF(N(E374)&gt;4,'Settings'!$B$4,'Settings'!$B$3),2))</f>
        <v/>
      </c>
      <c r="Q374" s="9" t="n"/>
      <c r="R374" s="9" t="n"/>
      <c r="S374">
        <f>IF(N374="","",IF(N374&lt;=0,"PAID",IF(N(J374)&gt;0,"PARTIAL",IF(AND(G374&lt;&gt;"",TODAY()&lt;=G374),"NOT DUE YET","UNPAID"))))</f>
        <v/>
      </c>
      <c r="T374">
        <f>IF(N374="","",IF(IF(AND(N(N374)&gt;0,G374&lt;&gt;"",TODAY()&gt;G374),"PAST DUE; ","")&amp;IF(AND(N(I374)&gt;0,P374&lt;&gt;"",N(I374)&gt;N(P374)),"FEE OVER LIMIT; ","")&amp;IF(AND(N(I374)&gt;0,K374&lt;&gt;"",O374&lt;&gt;"",N(J374)&gt;=N(F374),K374&lt;O374),"FEE TOO EARLY; ","")&amp;IF(AND(N(I374)&gt;0,UPPER(H374)&lt;&gt;"Y"),"FEE NOT IN LEASE; ","")&amp;IF(AND(L374="Cash",UPPER(M374)&lt;&gt;"Y"),"CASH NO RECEIPT; ","")&amp;IF(AND(R374&lt;&gt;"",N(N374)&gt;0,TODAY()&gt;R374),"PROMISE MISSED; ","")&amp;IF(AND(N(N374)&gt;0,O374&lt;&gt;"",TODAY()&gt;=O374,Q374=""),"NO REMINDER; ","")="","",LEFT(IF(AND(N(N374)&gt;0,G374&lt;&gt;"",TODAY()&gt;G374),"PAST DUE; ","")&amp;IF(AND(N(I374)&gt;0,P374&lt;&gt;"",N(I374)&gt;N(P374)),"FEE OVER LIMIT; ","")&amp;IF(AND(N(I374)&gt;0,K374&lt;&gt;"",O374&lt;&gt;"",N(J374)&gt;=N(F374),K374&lt;O374),"FEE TOO EARLY; ","")&amp;IF(AND(N(I374)&gt;0,UPPER(H374)&lt;&gt;"Y"),"FEE NOT IN LEASE; ","")&amp;IF(AND(L374="Cash",UPPER(M374)&lt;&gt;"Y"),"CASH NO RECEIPT; ","")&amp;IF(AND(R374&lt;&gt;"",N(N374)&gt;0,TODAY()&gt;R374),"PROMISE MISSED; ","")&amp;IF(AND(N(N374)&gt;0,O374&lt;&gt;"",TODAY()&gt;=O374,Q374=""),"NO REMINDER; ",""),LEN(IF(AND(N(N374)&gt;0,G374&lt;&gt;"",TODAY()&gt;G374),"PAST DUE; ","")&amp;IF(AND(N(I374)&gt;0,P374&lt;&gt;"",N(I374)&gt;N(P374)),"FEE OVER LIMIT; ","")&amp;IF(AND(N(I374)&gt;0,K374&lt;&gt;"",O374&lt;&gt;"",N(J374)&gt;=N(F374),K374&lt;O374),"FEE TOO EARLY; ","")&amp;IF(AND(N(I374)&gt;0,UPPER(H374)&lt;&gt;"Y"),"FEE NOT IN LEASE; ","")&amp;IF(AND(L374="Cash",UPPER(M374)&lt;&gt;"Y"),"CASH NO RECEIPT; ","")&amp;IF(AND(R374&lt;&gt;"",N(N374)&gt;0,TODAY()&gt;R374),"PROMISE MISSED; ","")&amp;IF(AND(N(N374)&gt;0,O374&lt;&gt;"",TODAY()&gt;=O374,Q374=""),"NO REMINDER; ",""))-2)))</f>
        <v/>
      </c>
    </row>
    <row r="375">
      <c r="A375" s="7" t="n"/>
      <c r="F375" s="8" t="n"/>
      <c r="G375" s="9" t="n"/>
      <c r="I375" s="8" t="n"/>
      <c r="J375" s="8" t="n"/>
      <c r="K375" s="9" t="n"/>
      <c r="N375" s="8">
        <f>IF(OR(C375="",F375=""),"",N(F375)+N(I375)-N(J375))</f>
        <v/>
      </c>
      <c r="O375" s="9">
        <f>IF(G375="","",G375+MAX('Settings'!$B$2,2)+1)</f>
        <v/>
      </c>
      <c r="P375" s="8">
        <f>IF(F375="","",ROUND(F375*IF(N(E375)&gt;4,'Settings'!$B$4,'Settings'!$B$3),2))</f>
        <v/>
      </c>
      <c r="Q375" s="9" t="n"/>
      <c r="R375" s="9" t="n"/>
      <c r="S375">
        <f>IF(N375="","",IF(N375&lt;=0,"PAID",IF(N(J375)&gt;0,"PARTIAL",IF(AND(G375&lt;&gt;"",TODAY()&lt;=G375),"NOT DUE YET","UNPAID"))))</f>
        <v/>
      </c>
      <c r="T375">
        <f>IF(N375="","",IF(IF(AND(N(N375)&gt;0,G375&lt;&gt;"",TODAY()&gt;G375),"PAST DUE; ","")&amp;IF(AND(N(I375)&gt;0,P375&lt;&gt;"",N(I375)&gt;N(P375)),"FEE OVER LIMIT; ","")&amp;IF(AND(N(I375)&gt;0,K375&lt;&gt;"",O375&lt;&gt;"",N(J375)&gt;=N(F375),K375&lt;O375),"FEE TOO EARLY; ","")&amp;IF(AND(N(I375)&gt;0,UPPER(H375)&lt;&gt;"Y"),"FEE NOT IN LEASE; ","")&amp;IF(AND(L375="Cash",UPPER(M375)&lt;&gt;"Y"),"CASH NO RECEIPT; ","")&amp;IF(AND(R375&lt;&gt;"",N(N375)&gt;0,TODAY()&gt;R375),"PROMISE MISSED; ","")&amp;IF(AND(N(N375)&gt;0,O375&lt;&gt;"",TODAY()&gt;=O375,Q375=""),"NO REMINDER; ","")="","",LEFT(IF(AND(N(N375)&gt;0,G375&lt;&gt;"",TODAY()&gt;G375),"PAST DUE; ","")&amp;IF(AND(N(I375)&gt;0,P375&lt;&gt;"",N(I375)&gt;N(P375)),"FEE OVER LIMIT; ","")&amp;IF(AND(N(I375)&gt;0,K375&lt;&gt;"",O375&lt;&gt;"",N(J375)&gt;=N(F375),K375&lt;O375),"FEE TOO EARLY; ","")&amp;IF(AND(N(I375)&gt;0,UPPER(H375)&lt;&gt;"Y"),"FEE NOT IN LEASE; ","")&amp;IF(AND(L375="Cash",UPPER(M375)&lt;&gt;"Y"),"CASH NO RECEIPT; ","")&amp;IF(AND(R375&lt;&gt;"",N(N375)&gt;0,TODAY()&gt;R375),"PROMISE MISSED; ","")&amp;IF(AND(N(N375)&gt;0,O375&lt;&gt;"",TODAY()&gt;=O375,Q375=""),"NO REMINDER; ",""),LEN(IF(AND(N(N375)&gt;0,G375&lt;&gt;"",TODAY()&gt;G375),"PAST DUE; ","")&amp;IF(AND(N(I375)&gt;0,P375&lt;&gt;"",N(I375)&gt;N(P375)),"FEE OVER LIMIT; ","")&amp;IF(AND(N(I375)&gt;0,K375&lt;&gt;"",O375&lt;&gt;"",N(J375)&gt;=N(F375),K375&lt;O375),"FEE TOO EARLY; ","")&amp;IF(AND(N(I375)&gt;0,UPPER(H375)&lt;&gt;"Y"),"FEE NOT IN LEASE; ","")&amp;IF(AND(L375="Cash",UPPER(M375)&lt;&gt;"Y"),"CASH NO RECEIPT; ","")&amp;IF(AND(R375&lt;&gt;"",N(N375)&gt;0,TODAY()&gt;R375),"PROMISE MISSED; ","")&amp;IF(AND(N(N375)&gt;0,O375&lt;&gt;"",TODAY()&gt;=O375,Q375=""),"NO REMINDER; ",""))-2)))</f>
        <v/>
      </c>
    </row>
    <row r="376">
      <c r="A376" s="7" t="n"/>
      <c r="F376" s="8" t="n"/>
      <c r="G376" s="9" t="n"/>
      <c r="I376" s="8" t="n"/>
      <c r="J376" s="8" t="n"/>
      <c r="K376" s="9" t="n"/>
      <c r="N376" s="8">
        <f>IF(OR(C376="",F376=""),"",N(F376)+N(I376)-N(J376))</f>
        <v/>
      </c>
      <c r="O376" s="9">
        <f>IF(G376="","",G376+MAX('Settings'!$B$2,2)+1)</f>
        <v/>
      </c>
      <c r="P376" s="8">
        <f>IF(F376="","",ROUND(F376*IF(N(E376)&gt;4,'Settings'!$B$4,'Settings'!$B$3),2))</f>
        <v/>
      </c>
      <c r="Q376" s="9" t="n"/>
      <c r="R376" s="9" t="n"/>
      <c r="S376">
        <f>IF(N376="","",IF(N376&lt;=0,"PAID",IF(N(J376)&gt;0,"PARTIAL",IF(AND(G376&lt;&gt;"",TODAY()&lt;=G376),"NOT DUE YET","UNPAID"))))</f>
        <v/>
      </c>
      <c r="T376">
        <f>IF(N376="","",IF(IF(AND(N(N376)&gt;0,G376&lt;&gt;"",TODAY()&gt;G376),"PAST DUE; ","")&amp;IF(AND(N(I376)&gt;0,P376&lt;&gt;"",N(I376)&gt;N(P376)),"FEE OVER LIMIT; ","")&amp;IF(AND(N(I376)&gt;0,K376&lt;&gt;"",O376&lt;&gt;"",N(J376)&gt;=N(F376),K376&lt;O376),"FEE TOO EARLY; ","")&amp;IF(AND(N(I376)&gt;0,UPPER(H376)&lt;&gt;"Y"),"FEE NOT IN LEASE; ","")&amp;IF(AND(L376="Cash",UPPER(M376)&lt;&gt;"Y"),"CASH NO RECEIPT; ","")&amp;IF(AND(R376&lt;&gt;"",N(N376)&gt;0,TODAY()&gt;R376),"PROMISE MISSED; ","")&amp;IF(AND(N(N376)&gt;0,O376&lt;&gt;"",TODAY()&gt;=O376,Q376=""),"NO REMINDER; ","")="","",LEFT(IF(AND(N(N376)&gt;0,G376&lt;&gt;"",TODAY()&gt;G376),"PAST DUE; ","")&amp;IF(AND(N(I376)&gt;0,P376&lt;&gt;"",N(I376)&gt;N(P376)),"FEE OVER LIMIT; ","")&amp;IF(AND(N(I376)&gt;0,K376&lt;&gt;"",O376&lt;&gt;"",N(J376)&gt;=N(F376),K376&lt;O376),"FEE TOO EARLY; ","")&amp;IF(AND(N(I376)&gt;0,UPPER(H376)&lt;&gt;"Y"),"FEE NOT IN LEASE; ","")&amp;IF(AND(L376="Cash",UPPER(M376)&lt;&gt;"Y"),"CASH NO RECEIPT; ","")&amp;IF(AND(R376&lt;&gt;"",N(N376)&gt;0,TODAY()&gt;R376),"PROMISE MISSED; ","")&amp;IF(AND(N(N376)&gt;0,O376&lt;&gt;"",TODAY()&gt;=O376,Q376=""),"NO REMINDER; ",""),LEN(IF(AND(N(N376)&gt;0,G376&lt;&gt;"",TODAY()&gt;G376),"PAST DUE; ","")&amp;IF(AND(N(I376)&gt;0,P376&lt;&gt;"",N(I376)&gt;N(P376)),"FEE OVER LIMIT; ","")&amp;IF(AND(N(I376)&gt;0,K376&lt;&gt;"",O376&lt;&gt;"",N(J376)&gt;=N(F376),K376&lt;O376),"FEE TOO EARLY; ","")&amp;IF(AND(N(I376)&gt;0,UPPER(H376)&lt;&gt;"Y"),"FEE NOT IN LEASE; ","")&amp;IF(AND(L376="Cash",UPPER(M376)&lt;&gt;"Y"),"CASH NO RECEIPT; ","")&amp;IF(AND(R376&lt;&gt;"",N(N376)&gt;0,TODAY()&gt;R376),"PROMISE MISSED; ","")&amp;IF(AND(N(N376)&gt;0,O376&lt;&gt;"",TODAY()&gt;=O376,Q376=""),"NO REMINDER; ",""))-2)))</f>
        <v/>
      </c>
    </row>
    <row r="377">
      <c r="A377" s="7" t="n"/>
      <c r="F377" s="8" t="n"/>
      <c r="G377" s="9" t="n"/>
      <c r="I377" s="8" t="n"/>
      <c r="J377" s="8" t="n"/>
      <c r="K377" s="9" t="n"/>
      <c r="N377" s="8">
        <f>IF(OR(C377="",F377=""),"",N(F377)+N(I377)-N(J377))</f>
        <v/>
      </c>
      <c r="O377" s="9">
        <f>IF(G377="","",G377+MAX('Settings'!$B$2,2)+1)</f>
        <v/>
      </c>
      <c r="P377" s="8">
        <f>IF(F377="","",ROUND(F377*IF(N(E377)&gt;4,'Settings'!$B$4,'Settings'!$B$3),2))</f>
        <v/>
      </c>
      <c r="Q377" s="9" t="n"/>
      <c r="R377" s="9" t="n"/>
      <c r="S377">
        <f>IF(N377="","",IF(N377&lt;=0,"PAID",IF(N(J377)&gt;0,"PARTIAL",IF(AND(G377&lt;&gt;"",TODAY()&lt;=G377),"NOT DUE YET","UNPAID"))))</f>
        <v/>
      </c>
      <c r="T377">
        <f>IF(N377="","",IF(IF(AND(N(N377)&gt;0,G377&lt;&gt;"",TODAY()&gt;G377),"PAST DUE; ","")&amp;IF(AND(N(I377)&gt;0,P377&lt;&gt;"",N(I377)&gt;N(P377)),"FEE OVER LIMIT; ","")&amp;IF(AND(N(I377)&gt;0,K377&lt;&gt;"",O377&lt;&gt;"",N(J377)&gt;=N(F377),K377&lt;O377),"FEE TOO EARLY; ","")&amp;IF(AND(N(I377)&gt;0,UPPER(H377)&lt;&gt;"Y"),"FEE NOT IN LEASE; ","")&amp;IF(AND(L377="Cash",UPPER(M377)&lt;&gt;"Y"),"CASH NO RECEIPT; ","")&amp;IF(AND(R377&lt;&gt;"",N(N377)&gt;0,TODAY()&gt;R377),"PROMISE MISSED; ","")&amp;IF(AND(N(N377)&gt;0,O377&lt;&gt;"",TODAY()&gt;=O377,Q377=""),"NO REMINDER; ","")="","",LEFT(IF(AND(N(N377)&gt;0,G377&lt;&gt;"",TODAY()&gt;G377),"PAST DUE; ","")&amp;IF(AND(N(I377)&gt;0,P377&lt;&gt;"",N(I377)&gt;N(P377)),"FEE OVER LIMIT; ","")&amp;IF(AND(N(I377)&gt;0,K377&lt;&gt;"",O377&lt;&gt;"",N(J377)&gt;=N(F377),K377&lt;O377),"FEE TOO EARLY; ","")&amp;IF(AND(N(I377)&gt;0,UPPER(H377)&lt;&gt;"Y"),"FEE NOT IN LEASE; ","")&amp;IF(AND(L377="Cash",UPPER(M377)&lt;&gt;"Y"),"CASH NO RECEIPT; ","")&amp;IF(AND(R377&lt;&gt;"",N(N377)&gt;0,TODAY()&gt;R377),"PROMISE MISSED; ","")&amp;IF(AND(N(N377)&gt;0,O377&lt;&gt;"",TODAY()&gt;=O377,Q377=""),"NO REMINDER; ",""),LEN(IF(AND(N(N377)&gt;0,G377&lt;&gt;"",TODAY()&gt;G377),"PAST DUE; ","")&amp;IF(AND(N(I377)&gt;0,P377&lt;&gt;"",N(I377)&gt;N(P377)),"FEE OVER LIMIT; ","")&amp;IF(AND(N(I377)&gt;0,K377&lt;&gt;"",O377&lt;&gt;"",N(J377)&gt;=N(F377),K377&lt;O377),"FEE TOO EARLY; ","")&amp;IF(AND(N(I377)&gt;0,UPPER(H377)&lt;&gt;"Y"),"FEE NOT IN LEASE; ","")&amp;IF(AND(L377="Cash",UPPER(M377)&lt;&gt;"Y"),"CASH NO RECEIPT; ","")&amp;IF(AND(R377&lt;&gt;"",N(N377)&gt;0,TODAY()&gt;R377),"PROMISE MISSED; ","")&amp;IF(AND(N(N377)&gt;0,O377&lt;&gt;"",TODAY()&gt;=O377,Q377=""),"NO REMINDER; ",""))-2)))</f>
        <v/>
      </c>
    </row>
    <row r="378">
      <c r="A378" s="7" t="n"/>
      <c r="F378" s="8" t="n"/>
      <c r="G378" s="9" t="n"/>
      <c r="I378" s="8" t="n"/>
      <c r="J378" s="8" t="n"/>
      <c r="K378" s="9" t="n"/>
      <c r="N378" s="8">
        <f>IF(OR(C378="",F378=""),"",N(F378)+N(I378)-N(J378))</f>
        <v/>
      </c>
      <c r="O378" s="9">
        <f>IF(G378="","",G378+MAX('Settings'!$B$2,2)+1)</f>
        <v/>
      </c>
      <c r="P378" s="8">
        <f>IF(F378="","",ROUND(F378*IF(N(E378)&gt;4,'Settings'!$B$4,'Settings'!$B$3),2))</f>
        <v/>
      </c>
      <c r="Q378" s="9" t="n"/>
      <c r="R378" s="9" t="n"/>
      <c r="S378">
        <f>IF(N378="","",IF(N378&lt;=0,"PAID",IF(N(J378)&gt;0,"PARTIAL",IF(AND(G378&lt;&gt;"",TODAY()&lt;=G378),"NOT DUE YET","UNPAID"))))</f>
        <v/>
      </c>
      <c r="T378">
        <f>IF(N378="","",IF(IF(AND(N(N378)&gt;0,G378&lt;&gt;"",TODAY()&gt;G378),"PAST DUE; ","")&amp;IF(AND(N(I378)&gt;0,P378&lt;&gt;"",N(I378)&gt;N(P378)),"FEE OVER LIMIT; ","")&amp;IF(AND(N(I378)&gt;0,K378&lt;&gt;"",O378&lt;&gt;"",N(J378)&gt;=N(F378),K378&lt;O378),"FEE TOO EARLY; ","")&amp;IF(AND(N(I378)&gt;0,UPPER(H378)&lt;&gt;"Y"),"FEE NOT IN LEASE; ","")&amp;IF(AND(L378="Cash",UPPER(M378)&lt;&gt;"Y"),"CASH NO RECEIPT; ","")&amp;IF(AND(R378&lt;&gt;"",N(N378)&gt;0,TODAY()&gt;R378),"PROMISE MISSED; ","")&amp;IF(AND(N(N378)&gt;0,O378&lt;&gt;"",TODAY()&gt;=O378,Q378=""),"NO REMINDER; ","")="","",LEFT(IF(AND(N(N378)&gt;0,G378&lt;&gt;"",TODAY()&gt;G378),"PAST DUE; ","")&amp;IF(AND(N(I378)&gt;0,P378&lt;&gt;"",N(I378)&gt;N(P378)),"FEE OVER LIMIT; ","")&amp;IF(AND(N(I378)&gt;0,K378&lt;&gt;"",O378&lt;&gt;"",N(J378)&gt;=N(F378),K378&lt;O378),"FEE TOO EARLY; ","")&amp;IF(AND(N(I378)&gt;0,UPPER(H378)&lt;&gt;"Y"),"FEE NOT IN LEASE; ","")&amp;IF(AND(L378="Cash",UPPER(M378)&lt;&gt;"Y"),"CASH NO RECEIPT; ","")&amp;IF(AND(R378&lt;&gt;"",N(N378)&gt;0,TODAY()&gt;R378),"PROMISE MISSED; ","")&amp;IF(AND(N(N378)&gt;0,O378&lt;&gt;"",TODAY()&gt;=O378,Q378=""),"NO REMINDER; ",""),LEN(IF(AND(N(N378)&gt;0,G378&lt;&gt;"",TODAY()&gt;G378),"PAST DUE; ","")&amp;IF(AND(N(I378)&gt;0,P378&lt;&gt;"",N(I378)&gt;N(P378)),"FEE OVER LIMIT; ","")&amp;IF(AND(N(I378)&gt;0,K378&lt;&gt;"",O378&lt;&gt;"",N(J378)&gt;=N(F378),K378&lt;O378),"FEE TOO EARLY; ","")&amp;IF(AND(N(I378)&gt;0,UPPER(H378)&lt;&gt;"Y"),"FEE NOT IN LEASE; ","")&amp;IF(AND(L378="Cash",UPPER(M378)&lt;&gt;"Y"),"CASH NO RECEIPT; ","")&amp;IF(AND(R378&lt;&gt;"",N(N378)&gt;0,TODAY()&gt;R378),"PROMISE MISSED; ","")&amp;IF(AND(N(N378)&gt;0,O378&lt;&gt;"",TODAY()&gt;=O378,Q378=""),"NO REMINDER; ",""))-2)))</f>
        <v/>
      </c>
    </row>
    <row r="379">
      <c r="A379" s="7" t="n"/>
      <c r="F379" s="8" t="n"/>
      <c r="G379" s="9" t="n"/>
      <c r="I379" s="8" t="n"/>
      <c r="J379" s="8" t="n"/>
      <c r="K379" s="9" t="n"/>
      <c r="N379" s="8">
        <f>IF(OR(C379="",F379=""),"",N(F379)+N(I379)-N(J379))</f>
        <v/>
      </c>
      <c r="O379" s="9">
        <f>IF(G379="","",G379+MAX('Settings'!$B$2,2)+1)</f>
        <v/>
      </c>
      <c r="P379" s="8">
        <f>IF(F379="","",ROUND(F379*IF(N(E379)&gt;4,'Settings'!$B$4,'Settings'!$B$3),2))</f>
        <v/>
      </c>
      <c r="Q379" s="9" t="n"/>
      <c r="R379" s="9" t="n"/>
      <c r="S379">
        <f>IF(N379="","",IF(N379&lt;=0,"PAID",IF(N(J379)&gt;0,"PARTIAL",IF(AND(G379&lt;&gt;"",TODAY()&lt;=G379),"NOT DUE YET","UNPAID"))))</f>
        <v/>
      </c>
      <c r="T379">
        <f>IF(N379="","",IF(IF(AND(N(N379)&gt;0,G379&lt;&gt;"",TODAY()&gt;G379),"PAST DUE; ","")&amp;IF(AND(N(I379)&gt;0,P379&lt;&gt;"",N(I379)&gt;N(P379)),"FEE OVER LIMIT; ","")&amp;IF(AND(N(I379)&gt;0,K379&lt;&gt;"",O379&lt;&gt;"",N(J379)&gt;=N(F379),K379&lt;O379),"FEE TOO EARLY; ","")&amp;IF(AND(N(I379)&gt;0,UPPER(H379)&lt;&gt;"Y"),"FEE NOT IN LEASE; ","")&amp;IF(AND(L379="Cash",UPPER(M379)&lt;&gt;"Y"),"CASH NO RECEIPT; ","")&amp;IF(AND(R379&lt;&gt;"",N(N379)&gt;0,TODAY()&gt;R379),"PROMISE MISSED; ","")&amp;IF(AND(N(N379)&gt;0,O379&lt;&gt;"",TODAY()&gt;=O379,Q379=""),"NO REMINDER; ","")="","",LEFT(IF(AND(N(N379)&gt;0,G379&lt;&gt;"",TODAY()&gt;G379),"PAST DUE; ","")&amp;IF(AND(N(I379)&gt;0,P379&lt;&gt;"",N(I379)&gt;N(P379)),"FEE OVER LIMIT; ","")&amp;IF(AND(N(I379)&gt;0,K379&lt;&gt;"",O379&lt;&gt;"",N(J379)&gt;=N(F379),K379&lt;O379),"FEE TOO EARLY; ","")&amp;IF(AND(N(I379)&gt;0,UPPER(H379)&lt;&gt;"Y"),"FEE NOT IN LEASE; ","")&amp;IF(AND(L379="Cash",UPPER(M379)&lt;&gt;"Y"),"CASH NO RECEIPT; ","")&amp;IF(AND(R379&lt;&gt;"",N(N379)&gt;0,TODAY()&gt;R379),"PROMISE MISSED; ","")&amp;IF(AND(N(N379)&gt;0,O379&lt;&gt;"",TODAY()&gt;=O379,Q379=""),"NO REMINDER; ",""),LEN(IF(AND(N(N379)&gt;0,G379&lt;&gt;"",TODAY()&gt;G379),"PAST DUE; ","")&amp;IF(AND(N(I379)&gt;0,P379&lt;&gt;"",N(I379)&gt;N(P379)),"FEE OVER LIMIT; ","")&amp;IF(AND(N(I379)&gt;0,K379&lt;&gt;"",O379&lt;&gt;"",N(J379)&gt;=N(F379),K379&lt;O379),"FEE TOO EARLY; ","")&amp;IF(AND(N(I379)&gt;0,UPPER(H379)&lt;&gt;"Y"),"FEE NOT IN LEASE; ","")&amp;IF(AND(L379="Cash",UPPER(M379)&lt;&gt;"Y"),"CASH NO RECEIPT; ","")&amp;IF(AND(R379&lt;&gt;"",N(N379)&gt;0,TODAY()&gt;R379),"PROMISE MISSED; ","")&amp;IF(AND(N(N379)&gt;0,O379&lt;&gt;"",TODAY()&gt;=O379,Q379=""),"NO REMINDER; ",""))-2)))</f>
        <v/>
      </c>
    </row>
    <row r="380">
      <c r="A380" s="7" t="n"/>
      <c r="F380" s="8" t="n"/>
      <c r="G380" s="9" t="n"/>
      <c r="I380" s="8" t="n"/>
      <c r="J380" s="8" t="n"/>
      <c r="K380" s="9" t="n"/>
      <c r="N380" s="8">
        <f>IF(OR(C380="",F380=""),"",N(F380)+N(I380)-N(J380))</f>
        <v/>
      </c>
      <c r="O380" s="9">
        <f>IF(G380="","",G380+MAX('Settings'!$B$2,2)+1)</f>
        <v/>
      </c>
      <c r="P380" s="8">
        <f>IF(F380="","",ROUND(F380*IF(N(E380)&gt;4,'Settings'!$B$4,'Settings'!$B$3),2))</f>
        <v/>
      </c>
      <c r="Q380" s="9" t="n"/>
      <c r="R380" s="9" t="n"/>
      <c r="S380">
        <f>IF(N380="","",IF(N380&lt;=0,"PAID",IF(N(J380)&gt;0,"PARTIAL",IF(AND(G380&lt;&gt;"",TODAY()&lt;=G380),"NOT DUE YET","UNPAID"))))</f>
        <v/>
      </c>
      <c r="T380">
        <f>IF(N380="","",IF(IF(AND(N(N380)&gt;0,G380&lt;&gt;"",TODAY()&gt;G380),"PAST DUE; ","")&amp;IF(AND(N(I380)&gt;0,P380&lt;&gt;"",N(I380)&gt;N(P380)),"FEE OVER LIMIT; ","")&amp;IF(AND(N(I380)&gt;0,K380&lt;&gt;"",O380&lt;&gt;"",N(J380)&gt;=N(F380),K380&lt;O380),"FEE TOO EARLY; ","")&amp;IF(AND(N(I380)&gt;0,UPPER(H380)&lt;&gt;"Y"),"FEE NOT IN LEASE; ","")&amp;IF(AND(L380="Cash",UPPER(M380)&lt;&gt;"Y"),"CASH NO RECEIPT; ","")&amp;IF(AND(R380&lt;&gt;"",N(N380)&gt;0,TODAY()&gt;R380),"PROMISE MISSED; ","")&amp;IF(AND(N(N380)&gt;0,O380&lt;&gt;"",TODAY()&gt;=O380,Q380=""),"NO REMINDER; ","")="","",LEFT(IF(AND(N(N380)&gt;0,G380&lt;&gt;"",TODAY()&gt;G380),"PAST DUE; ","")&amp;IF(AND(N(I380)&gt;0,P380&lt;&gt;"",N(I380)&gt;N(P380)),"FEE OVER LIMIT; ","")&amp;IF(AND(N(I380)&gt;0,K380&lt;&gt;"",O380&lt;&gt;"",N(J380)&gt;=N(F380),K380&lt;O380),"FEE TOO EARLY; ","")&amp;IF(AND(N(I380)&gt;0,UPPER(H380)&lt;&gt;"Y"),"FEE NOT IN LEASE; ","")&amp;IF(AND(L380="Cash",UPPER(M380)&lt;&gt;"Y"),"CASH NO RECEIPT; ","")&amp;IF(AND(R380&lt;&gt;"",N(N380)&gt;0,TODAY()&gt;R380),"PROMISE MISSED; ","")&amp;IF(AND(N(N380)&gt;0,O380&lt;&gt;"",TODAY()&gt;=O380,Q380=""),"NO REMINDER; ",""),LEN(IF(AND(N(N380)&gt;0,G380&lt;&gt;"",TODAY()&gt;G380),"PAST DUE; ","")&amp;IF(AND(N(I380)&gt;0,P380&lt;&gt;"",N(I380)&gt;N(P380)),"FEE OVER LIMIT; ","")&amp;IF(AND(N(I380)&gt;0,K380&lt;&gt;"",O380&lt;&gt;"",N(J380)&gt;=N(F380),K380&lt;O380),"FEE TOO EARLY; ","")&amp;IF(AND(N(I380)&gt;0,UPPER(H380)&lt;&gt;"Y"),"FEE NOT IN LEASE; ","")&amp;IF(AND(L380="Cash",UPPER(M380)&lt;&gt;"Y"),"CASH NO RECEIPT; ","")&amp;IF(AND(R380&lt;&gt;"",N(N380)&gt;0,TODAY()&gt;R380),"PROMISE MISSED; ","")&amp;IF(AND(N(N380)&gt;0,O380&lt;&gt;"",TODAY()&gt;=O380,Q380=""),"NO REMINDER; ",""))-2)))</f>
        <v/>
      </c>
    </row>
    <row r="381">
      <c r="A381" s="7" t="n"/>
      <c r="F381" s="8" t="n"/>
      <c r="G381" s="9" t="n"/>
      <c r="I381" s="8" t="n"/>
      <c r="J381" s="8" t="n"/>
      <c r="K381" s="9" t="n"/>
      <c r="N381" s="8">
        <f>IF(OR(C381="",F381=""),"",N(F381)+N(I381)-N(J381))</f>
        <v/>
      </c>
      <c r="O381" s="9">
        <f>IF(G381="","",G381+MAX('Settings'!$B$2,2)+1)</f>
        <v/>
      </c>
      <c r="P381" s="8">
        <f>IF(F381="","",ROUND(F381*IF(N(E381)&gt;4,'Settings'!$B$4,'Settings'!$B$3),2))</f>
        <v/>
      </c>
      <c r="Q381" s="9" t="n"/>
      <c r="R381" s="9" t="n"/>
      <c r="S381">
        <f>IF(N381="","",IF(N381&lt;=0,"PAID",IF(N(J381)&gt;0,"PARTIAL",IF(AND(G381&lt;&gt;"",TODAY()&lt;=G381),"NOT DUE YET","UNPAID"))))</f>
        <v/>
      </c>
      <c r="T381">
        <f>IF(N381="","",IF(IF(AND(N(N381)&gt;0,G381&lt;&gt;"",TODAY()&gt;G381),"PAST DUE; ","")&amp;IF(AND(N(I381)&gt;0,P381&lt;&gt;"",N(I381)&gt;N(P381)),"FEE OVER LIMIT; ","")&amp;IF(AND(N(I381)&gt;0,K381&lt;&gt;"",O381&lt;&gt;"",N(J381)&gt;=N(F381),K381&lt;O381),"FEE TOO EARLY; ","")&amp;IF(AND(N(I381)&gt;0,UPPER(H381)&lt;&gt;"Y"),"FEE NOT IN LEASE; ","")&amp;IF(AND(L381="Cash",UPPER(M381)&lt;&gt;"Y"),"CASH NO RECEIPT; ","")&amp;IF(AND(R381&lt;&gt;"",N(N381)&gt;0,TODAY()&gt;R381),"PROMISE MISSED; ","")&amp;IF(AND(N(N381)&gt;0,O381&lt;&gt;"",TODAY()&gt;=O381,Q381=""),"NO REMINDER; ","")="","",LEFT(IF(AND(N(N381)&gt;0,G381&lt;&gt;"",TODAY()&gt;G381),"PAST DUE; ","")&amp;IF(AND(N(I381)&gt;0,P381&lt;&gt;"",N(I381)&gt;N(P381)),"FEE OVER LIMIT; ","")&amp;IF(AND(N(I381)&gt;0,K381&lt;&gt;"",O381&lt;&gt;"",N(J381)&gt;=N(F381),K381&lt;O381),"FEE TOO EARLY; ","")&amp;IF(AND(N(I381)&gt;0,UPPER(H381)&lt;&gt;"Y"),"FEE NOT IN LEASE; ","")&amp;IF(AND(L381="Cash",UPPER(M381)&lt;&gt;"Y"),"CASH NO RECEIPT; ","")&amp;IF(AND(R381&lt;&gt;"",N(N381)&gt;0,TODAY()&gt;R381),"PROMISE MISSED; ","")&amp;IF(AND(N(N381)&gt;0,O381&lt;&gt;"",TODAY()&gt;=O381,Q381=""),"NO REMINDER; ",""),LEN(IF(AND(N(N381)&gt;0,G381&lt;&gt;"",TODAY()&gt;G381),"PAST DUE; ","")&amp;IF(AND(N(I381)&gt;0,P381&lt;&gt;"",N(I381)&gt;N(P381)),"FEE OVER LIMIT; ","")&amp;IF(AND(N(I381)&gt;0,K381&lt;&gt;"",O381&lt;&gt;"",N(J381)&gt;=N(F381),K381&lt;O381),"FEE TOO EARLY; ","")&amp;IF(AND(N(I381)&gt;0,UPPER(H381)&lt;&gt;"Y"),"FEE NOT IN LEASE; ","")&amp;IF(AND(L381="Cash",UPPER(M381)&lt;&gt;"Y"),"CASH NO RECEIPT; ","")&amp;IF(AND(R381&lt;&gt;"",N(N381)&gt;0,TODAY()&gt;R381),"PROMISE MISSED; ","")&amp;IF(AND(N(N381)&gt;0,O381&lt;&gt;"",TODAY()&gt;=O381,Q381=""),"NO REMINDER; ",""))-2)))</f>
        <v/>
      </c>
    </row>
    <row r="382">
      <c r="A382" s="7" t="n"/>
      <c r="F382" s="8" t="n"/>
      <c r="G382" s="9" t="n"/>
      <c r="I382" s="8" t="n"/>
      <c r="J382" s="8" t="n"/>
      <c r="K382" s="9" t="n"/>
      <c r="N382" s="8">
        <f>IF(OR(C382="",F382=""),"",N(F382)+N(I382)-N(J382))</f>
        <v/>
      </c>
      <c r="O382" s="9">
        <f>IF(G382="","",G382+MAX('Settings'!$B$2,2)+1)</f>
        <v/>
      </c>
      <c r="P382" s="8">
        <f>IF(F382="","",ROUND(F382*IF(N(E382)&gt;4,'Settings'!$B$4,'Settings'!$B$3),2))</f>
        <v/>
      </c>
      <c r="Q382" s="9" t="n"/>
      <c r="R382" s="9" t="n"/>
      <c r="S382">
        <f>IF(N382="","",IF(N382&lt;=0,"PAID",IF(N(J382)&gt;0,"PARTIAL",IF(AND(G382&lt;&gt;"",TODAY()&lt;=G382),"NOT DUE YET","UNPAID"))))</f>
        <v/>
      </c>
      <c r="T382">
        <f>IF(N382="","",IF(IF(AND(N(N382)&gt;0,G382&lt;&gt;"",TODAY()&gt;G382),"PAST DUE; ","")&amp;IF(AND(N(I382)&gt;0,P382&lt;&gt;"",N(I382)&gt;N(P382)),"FEE OVER LIMIT; ","")&amp;IF(AND(N(I382)&gt;0,K382&lt;&gt;"",O382&lt;&gt;"",N(J382)&gt;=N(F382),K382&lt;O382),"FEE TOO EARLY; ","")&amp;IF(AND(N(I382)&gt;0,UPPER(H382)&lt;&gt;"Y"),"FEE NOT IN LEASE; ","")&amp;IF(AND(L382="Cash",UPPER(M382)&lt;&gt;"Y"),"CASH NO RECEIPT; ","")&amp;IF(AND(R382&lt;&gt;"",N(N382)&gt;0,TODAY()&gt;R382),"PROMISE MISSED; ","")&amp;IF(AND(N(N382)&gt;0,O382&lt;&gt;"",TODAY()&gt;=O382,Q382=""),"NO REMINDER; ","")="","",LEFT(IF(AND(N(N382)&gt;0,G382&lt;&gt;"",TODAY()&gt;G382),"PAST DUE; ","")&amp;IF(AND(N(I382)&gt;0,P382&lt;&gt;"",N(I382)&gt;N(P382)),"FEE OVER LIMIT; ","")&amp;IF(AND(N(I382)&gt;0,K382&lt;&gt;"",O382&lt;&gt;"",N(J382)&gt;=N(F382),K382&lt;O382),"FEE TOO EARLY; ","")&amp;IF(AND(N(I382)&gt;0,UPPER(H382)&lt;&gt;"Y"),"FEE NOT IN LEASE; ","")&amp;IF(AND(L382="Cash",UPPER(M382)&lt;&gt;"Y"),"CASH NO RECEIPT; ","")&amp;IF(AND(R382&lt;&gt;"",N(N382)&gt;0,TODAY()&gt;R382),"PROMISE MISSED; ","")&amp;IF(AND(N(N382)&gt;0,O382&lt;&gt;"",TODAY()&gt;=O382,Q382=""),"NO REMINDER; ",""),LEN(IF(AND(N(N382)&gt;0,G382&lt;&gt;"",TODAY()&gt;G382),"PAST DUE; ","")&amp;IF(AND(N(I382)&gt;0,P382&lt;&gt;"",N(I382)&gt;N(P382)),"FEE OVER LIMIT; ","")&amp;IF(AND(N(I382)&gt;0,K382&lt;&gt;"",O382&lt;&gt;"",N(J382)&gt;=N(F382),K382&lt;O382),"FEE TOO EARLY; ","")&amp;IF(AND(N(I382)&gt;0,UPPER(H382)&lt;&gt;"Y"),"FEE NOT IN LEASE; ","")&amp;IF(AND(L382="Cash",UPPER(M382)&lt;&gt;"Y"),"CASH NO RECEIPT; ","")&amp;IF(AND(R382&lt;&gt;"",N(N382)&gt;0,TODAY()&gt;R382),"PROMISE MISSED; ","")&amp;IF(AND(N(N382)&gt;0,O382&lt;&gt;"",TODAY()&gt;=O382,Q382=""),"NO REMINDER; ",""))-2)))</f>
        <v/>
      </c>
    </row>
    <row r="383">
      <c r="A383" s="7" t="n"/>
      <c r="F383" s="8" t="n"/>
      <c r="G383" s="9" t="n"/>
      <c r="I383" s="8" t="n"/>
      <c r="J383" s="8" t="n"/>
      <c r="K383" s="9" t="n"/>
      <c r="N383" s="8">
        <f>IF(OR(C383="",F383=""),"",N(F383)+N(I383)-N(J383))</f>
        <v/>
      </c>
      <c r="O383" s="9">
        <f>IF(G383="","",G383+MAX('Settings'!$B$2,2)+1)</f>
        <v/>
      </c>
      <c r="P383" s="8">
        <f>IF(F383="","",ROUND(F383*IF(N(E383)&gt;4,'Settings'!$B$4,'Settings'!$B$3),2))</f>
        <v/>
      </c>
      <c r="Q383" s="9" t="n"/>
      <c r="R383" s="9" t="n"/>
      <c r="S383">
        <f>IF(N383="","",IF(N383&lt;=0,"PAID",IF(N(J383)&gt;0,"PARTIAL",IF(AND(G383&lt;&gt;"",TODAY()&lt;=G383),"NOT DUE YET","UNPAID"))))</f>
        <v/>
      </c>
      <c r="T383">
        <f>IF(N383="","",IF(IF(AND(N(N383)&gt;0,G383&lt;&gt;"",TODAY()&gt;G383),"PAST DUE; ","")&amp;IF(AND(N(I383)&gt;0,P383&lt;&gt;"",N(I383)&gt;N(P383)),"FEE OVER LIMIT; ","")&amp;IF(AND(N(I383)&gt;0,K383&lt;&gt;"",O383&lt;&gt;"",N(J383)&gt;=N(F383),K383&lt;O383),"FEE TOO EARLY; ","")&amp;IF(AND(N(I383)&gt;0,UPPER(H383)&lt;&gt;"Y"),"FEE NOT IN LEASE; ","")&amp;IF(AND(L383="Cash",UPPER(M383)&lt;&gt;"Y"),"CASH NO RECEIPT; ","")&amp;IF(AND(R383&lt;&gt;"",N(N383)&gt;0,TODAY()&gt;R383),"PROMISE MISSED; ","")&amp;IF(AND(N(N383)&gt;0,O383&lt;&gt;"",TODAY()&gt;=O383,Q383=""),"NO REMINDER; ","")="","",LEFT(IF(AND(N(N383)&gt;0,G383&lt;&gt;"",TODAY()&gt;G383),"PAST DUE; ","")&amp;IF(AND(N(I383)&gt;0,P383&lt;&gt;"",N(I383)&gt;N(P383)),"FEE OVER LIMIT; ","")&amp;IF(AND(N(I383)&gt;0,K383&lt;&gt;"",O383&lt;&gt;"",N(J383)&gt;=N(F383),K383&lt;O383),"FEE TOO EARLY; ","")&amp;IF(AND(N(I383)&gt;0,UPPER(H383)&lt;&gt;"Y"),"FEE NOT IN LEASE; ","")&amp;IF(AND(L383="Cash",UPPER(M383)&lt;&gt;"Y"),"CASH NO RECEIPT; ","")&amp;IF(AND(R383&lt;&gt;"",N(N383)&gt;0,TODAY()&gt;R383),"PROMISE MISSED; ","")&amp;IF(AND(N(N383)&gt;0,O383&lt;&gt;"",TODAY()&gt;=O383,Q383=""),"NO REMINDER; ",""),LEN(IF(AND(N(N383)&gt;0,G383&lt;&gt;"",TODAY()&gt;G383),"PAST DUE; ","")&amp;IF(AND(N(I383)&gt;0,P383&lt;&gt;"",N(I383)&gt;N(P383)),"FEE OVER LIMIT; ","")&amp;IF(AND(N(I383)&gt;0,K383&lt;&gt;"",O383&lt;&gt;"",N(J383)&gt;=N(F383),K383&lt;O383),"FEE TOO EARLY; ","")&amp;IF(AND(N(I383)&gt;0,UPPER(H383)&lt;&gt;"Y"),"FEE NOT IN LEASE; ","")&amp;IF(AND(L383="Cash",UPPER(M383)&lt;&gt;"Y"),"CASH NO RECEIPT; ","")&amp;IF(AND(R383&lt;&gt;"",N(N383)&gt;0,TODAY()&gt;R383),"PROMISE MISSED; ","")&amp;IF(AND(N(N383)&gt;0,O383&lt;&gt;"",TODAY()&gt;=O383,Q383=""),"NO REMINDER; ",""))-2)))</f>
        <v/>
      </c>
    </row>
    <row r="384">
      <c r="A384" s="7" t="n"/>
      <c r="F384" s="8" t="n"/>
      <c r="G384" s="9" t="n"/>
      <c r="I384" s="8" t="n"/>
      <c r="J384" s="8" t="n"/>
      <c r="K384" s="9" t="n"/>
      <c r="N384" s="8">
        <f>IF(OR(C384="",F384=""),"",N(F384)+N(I384)-N(J384))</f>
        <v/>
      </c>
      <c r="O384" s="9">
        <f>IF(G384="","",G384+MAX('Settings'!$B$2,2)+1)</f>
        <v/>
      </c>
      <c r="P384" s="8">
        <f>IF(F384="","",ROUND(F384*IF(N(E384)&gt;4,'Settings'!$B$4,'Settings'!$B$3),2))</f>
        <v/>
      </c>
      <c r="Q384" s="9" t="n"/>
      <c r="R384" s="9" t="n"/>
      <c r="S384">
        <f>IF(N384="","",IF(N384&lt;=0,"PAID",IF(N(J384)&gt;0,"PARTIAL",IF(AND(G384&lt;&gt;"",TODAY()&lt;=G384),"NOT DUE YET","UNPAID"))))</f>
        <v/>
      </c>
      <c r="T384">
        <f>IF(N384="","",IF(IF(AND(N(N384)&gt;0,G384&lt;&gt;"",TODAY()&gt;G384),"PAST DUE; ","")&amp;IF(AND(N(I384)&gt;0,P384&lt;&gt;"",N(I384)&gt;N(P384)),"FEE OVER LIMIT; ","")&amp;IF(AND(N(I384)&gt;0,K384&lt;&gt;"",O384&lt;&gt;"",N(J384)&gt;=N(F384),K384&lt;O384),"FEE TOO EARLY; ","")&amp;IF(AND(N(I384)&gt;0,UPPER(H384)&lt;&gt;"Y"),"FEE NOT IN LEASE; ","")&amp;IF(AND(L384="Cash",UPPER(M384)&lt;&gt;"Y"),"CASH NO RECEIPT; ","")&amp;IF(AND(R384&lt;&gt;"",N(N384)&gt;0,TODAY()&gt;R384),"PROMISE MISSED; ","")&amp;IF(AND(N(N384)&gt;0,O384&lt;&gt;"",TODAY()&gt;=O384,Q384=""),"NO REMINDER; ","")="","",LEFT(IF(AND(N(N384)&gt;0,G384&lt;&gt;"",TODAY()&gt;G384),"PAST DUE; ","")&amp;IF(AND(N(I384)&gt;0,P384&lt;&gt;"",N(I384)&gt;N(P384)),"FEE OVER LIMIT; ","")&amp;IF(AND(N(I384)&gt;0,K384&lt;&gt;"",O384&lt;&gt;"",N(J384)&gt;=N(F384),K384&lt;O384),"FEE TOO EARLY; ","")&amp;IF(AND(N(I384)&gt;0,UPPER(H384)&lt;&gt;"Y"),"FEE NOT IN LEASE; ","")&amp;IF(AND(L384="Cash",UPPER(M384)&lt;&gt;"Y"),"CASH NO RECEIPT; ","")&amp;IF(AND(R384&lt;&gt;"",N(N384)&gt;0,TODAY()&gt;R384),"PROMISE MISSED; ","")&amp;IF(AND(N(N384)&gt;0,O384&lt;&gt;"",TODAY()&gt;=O384,Q384=""),"NO REMINDER; ",""),LEN(IF(AND(N(N384)&gt;0,G384&lt;&gt;"",TODAY()&gt;G384),"PAST DUE; ","")&amp;IF(AND(N(I384)&gt;0,P384&lt;&gt;"",N(I384)&gt;N(P384)),"FEE OVER LIMIT; ","")&amp;IF(AND(N(I384)&gt;0,K384&lt;&gt;"",O384&lt;&gt;"",N(J384)&gt;=N(F384),K384&lt;O384),"FEE TOO EARLY; ","")&amp;IF(AND(N(I384)&gt;0,UPPER(H384)&lt;&gt;"Y"),"FEE NOT IN LEASE; ","")&amp;IF(AND(L384="Cash",UPPER(M384)&lt;&gt;"Y"),"CASH NO RECEIPT; ","")&amp;IF(AND(R384&lt;&gt;"",N(N384)&gt;0,TODAY()&gt;R384),"PROMISE MISSED; ","")&amp;IF(AND(N(N384)&gt;0,O384&lt;&gt;"",TODAY()&gt;=O384,Q384=""),"NO REMINDER; ",""))-2)))</f>
        <v/>
      </c>
    </row>
    <row r="385">
      <c r="A385" s="7" t="n"/>
      <c r="F385" s="8" t="n"/>
      <c r="G385" s="9" t="n"/>
      <c r="I385" s="8" t="n"/>
      <c r="J385" s="8" t="n"/>
      <c r="K385" s="9" t="n"/>
      <c r="N385" s="8">
        <f>IF(OR(C385="",F385=""),"",N(F385)+N(I385)-N(J385))</f>
        <v/>
      </c>
      <c r="O385" s="9">
        <f>IF(G385="","",G385+MAX('Settings'!$B$2,2)+1)</f>
        <v/>
      </c>
      <c r="P385" s="8">
        <f>IF(F385="","",ROUND(F385*IF(N(E385)&gt;4,'Settings'!$B$4,'Settings'!$B$3),2))</f>
        <v/>
      </c>
      <c r="Q385" s="9" t="n"/>
      <c r="R385" s="9" t="n"/>
      <c r="S385">
        <f>IF(N385="","",IF(N385&lt;=0,"PAID",IF(N(J385)&gt;0,"PARTIAL",IF(AND(G385&lt;&gt;"",TODAY()&lt;=G385),"NOT DUE YET","UNPAID"))))</f>
        <v/>
      </c>
      <c r="T385">
        <f>IF(N385="","",IF(IF(AND(N(N385)&gt;0,G385&lt;&gt;"",TODAY()&gt;G385),"PAST DUE; ","")&amp;IF(AND(N(I385)&gt;0,P385&lt;&gt;"",N(I385)&gt;N(P385)),"FEE OVER LIMIT; ","")&amp;IF(AND(N(I385)&gt;0,K385&lt;&gt;"",O385&lt;&gt;"",N(J385)&gt;=N(F385),K385&lt;O385),"FEE TOO EARLY; ","")&amp;IF(AND(N(I385)&gt;0,UPPER(H385)&lt;&gt;"Y"),"FEE NOT IN LEASE; ","")&amp;IF(AND(L385="Cash",UPPER(M385)&lt;&gt;"Y"),"CASH NO RECEIPT; ","")&amp;IF(AND(R385&lt;&gt;"",N(N385)&gt;0,TODAY()&gt;R385),"PROMISE MISSED; ","")&amp;IF(AND(N(N385)&gt;0,O385&lt;&gt;"",TODAY()&gt;=O385,Q385=""),"NO REMINDER; ","")="","",LEFT(IF(AND(N(N385)&gt;0,G385&lt;&gt;"",TODAY()&gt;G385),"PAST DUE; ","")&amp;IF(AND(N(I385)&gt;0,P385&lt;&gt;"",N(I385)&gt;N(P385)),"FEE OVER LIMIT; ","")&amp;IF(AND(N(I385)&gt;0,K385&lt;&gt;"",O385&lt;&gt;"",N(J385)&gt;=N(F385),K385&lt;O385),"FEE TOO EARLY; ","")&amp;IF(AND(N(I385)&gt;0,UPPER(H385)&lt;&gt;"Y"),"FEE NOT IN LEASE; ","")&amp;IF(AND(L385="Cash",UPPER(M385)&lt;&gt;"Y"),"CASH NO RECEIPT; ","")&amp;IF(AND(R385&lt;&gt;"",N(N385)&gt;0,TODAY()&gt;R385),"PROMISE MISSED; ","")&amp;IF(AND(N(N385)&gt;0,O385&lt;&gt;"",TODAY()&gt;=O385,Q385=""),"NO REMINDER; ",""),LEN(IF(AND(N(N385)&gt;0,G385&lt;&gt;"",TODAY()&gt;G385),"PAST DUE; ","")&amp;IF(AND(N(I385)&gt;0,P385&lt;&gt;"",N(I385)&gt;N(P385)),"FEE OVER LIMIT; ","")&amp;IF(AND(N(I385)&gt;0,K385&lt;&gt;"",O385&lt;&gt;"",N(J385)&gt;=N(F385),K385&lt;O385),"FEE TOO EARLY; ","")&amp;IF(AND(N(I385)&gt;0,UPPER(H385)&lt;&gt;"Y"),"FEE NOT IN LEASE; ","")&amp;IF(AND(L385="Cash",UPPER(M385)&lt;&gt;"Y"),"CASH NO RECEIPT; ","")&amp;IF(AND(R385&lt;&gt;"",N(N385)&gt;0,TODAY()&gt;R385),"PROMISE MISSED; ","")&amp;IF(AND(N(N385)&gt;0,O385&lt;&gt;"",TODAY()&gt;=O385,Q385=""),"NO REMINDER; ",""))-2)))</f>
        <v/>
      </c>
    </row>
    <row r="386">
      <c r="A386" s="7" t="n"/>
      <c r="F386" s="8" t="n"/>
      <c r="G386" s="9" t="n"/>
      <c r="I386" s="8" t="n"/>
      <c r="J386" s="8" t="n"/>
      <c r="K386" s="9" t="n"/>
      <c r="N386" s="8">
        <f>IF(OR(C386="",F386=""),"",N(F386)+N(I386)-N(J386))</f>
        <v/>
      </c>
      <c r="O386" s="9">
        <f>IF(G386="","",G386+MAX('Settings'!$B$2,2)+1)</f>
        <v/>
      </c>
      <c r="P386" s="8">
        <f>IF(F386="","",ROUND(F386*IF(N(E386)&gt;4,'Settings'!$B$4,'Settings'!$B$3),2))</f>
        <v/>
      </c>
      <c r="Q386" s="9" t="n"/>
      <c r="R386" s="9" t="n"/>
      <c r="S386">
        <f>IF(N386="","",IF(N386&lt;=0,"PAID",IF(N(J386)&gt;0,"PARTIAL",IF(AND(G386&lt;&gt;"",TODAY()&lt;=G386),"NOT DUE YET","UNPAID"))))</f>
        <v/>
      </c>
      <c r="T386">
        <f>IF(N386="","",IF(IF(AND(N(N386)&gt;0,G386&lt;&gt;"",TODAY()&gt;G386),"PAST DUE; ","")&amp;IF(AND(N(I386)&gt;0,P386&lt;&gt;"",N(I386)&gt;N(P386)),"FEE OVER LIMIT; ","")&amp;IF(AND(N(I386)&gt;0,K386&lt;&gt;"",O386&lt;&gt;"",N(J386)&gt;=N(F386),K386&lt;O386),"FEE TOO EARLY; ","")&amp;IF(AND(N(I386)&gt;0,UPPER(H386)&lt;&gt;"Y"),"FEE NOT IN LEASE; ","")&amp;IF(AND(L386="Cash",UPPER(M386)&lt;&gt;"Y"),"CASH NO RECEIPT; ","")&amp;IF(AND(R386&lt;&gt;"",N(N386)&gt;0,TODAY()&gt;R386),"PROMISE MISSED; ","")&amp;IF(AND(N(N386)&gt;0,O386&lt;&gt;"",TODAY()&gt;=O386,Q386=""),"NO REMINDER; ","")="","",LEFT(IF(AND(N(N386)&gt;0,G386&lt;&gt;"",TODAY()&gt;G386),"PAST DUE; ","")&amp;IF(AND(N(I386)&gt;0,P386&lt;&gt;"",N(I386)&gt;N(P386)),"FEE OVER LIMIT; ","")&amp;IF(AND(N(I386)&gt;0,K386&lt;&gt;"",O386&lt;&gt;"",N(J386)&gt;=N(F386),K386&lt;O386),"FEE TOO EARLY; ","")&amp;IF(AND(N(I386)&gt;0,UPPER(H386)&lt;&gt;"Y"),"FEE NOT IN LEASE; ","")&amp;IF(AND(L386="Cash",UPPER(M386)&lt;&gt;"Y"),"CASH NO RECEIPT; ","")&amp;IF(AND(R386&lt;&gt;"",N(N386)&gt;0,TODAY()&gt;R386),"PROMISE MISSED; ","")&amp;IF(AND(N(N386)&gt;0,O386&lt;&gt;"",TODAY()&gt;=O386,Q386=""),"NO REMINDER; ",""),LEN(IF(AND(N(N386)&gt;0,G386&lt;&gt;"",TODAY()&gt;G386),"PAST DUE; ","")&amp;IF(AND(N(I386)&gt;0,P386&lt;&gt;"",N(I386)&gt;N(P386)),"FEE OVER LIMIT; ","")&amp;IF(AND(N(I386)&gt;0,K386&lt;&gt;"",O386&lt;&gt;"",N(J386)&gt;=N(F386),K386&lt;O386),"FEE TOO EARLY; ","")&amp;IF(AND(N(I386)&gt;0,UPPER(H386)&lt;&gt;"Y"),"FEE NOT IN LEASE; ","")&amp;IF(AND(L386="Cash",UPPER(M386)&lt;&gt;"Y"),"CASH NO RECEIPT; ","")&amp;IF(AND(R386&lt;&gt;"",N(N386)&gt;0,TODAY()&gt;R386),"PROMISE MISSED; ","")&amp;IF(AND(N(N386)&gt;0,O386&lt;&gt;"",TODAY()&gt;=O386,Q386=""),"NO REMINDER; ",""))-2)))</f>
        <v/>
      </c>
    </row>
    <row r="387">
      <c r="A387" s="7" t="n"/>
      <c r="F387" s="8" t="n"/>
      <c r="G387" s="9" t="n"/>
      <c r="I387" s="8" t="n"/>
      <c r="J387" s="8" t="n"/>
      <c r="K387" s="9" t="n"/>
      <c r="N387" s="8">
        <f>IF(OR(C387="",F387=""),"",N(F387)+N(I387)-N(J387))</f>
        <v/>
      </c>
      <c r="O387" s="9">
        <f>IF(G387="","",G387+MAX('Settings'!$B$2,2)+1)</f>
        <v/>
      </c>
      <c r="P387" s="8">
        <f>IF(F387="","",ROUND(F387*IF(N(E387)&gt;4,'Settings'!$B$4,'Settings'!$B$3),2))</f>
        <v/>
      </c>
      <c r="Q387" s="9" t="n"/>
      <c r="R387" s="9" t="n"/>
      <c r="S387">
        <f>IF(N387="","",IF(N387&lt;=0,"PAID",IF(N(J387)&gt;0,"PARTIAL",IF(AND(G387&lt;&gt;"",TODAY()&lt;=G387),"NOT DUE YET","UNPAID"))))</f>
        <v/>
      </c>
      <c r="T387">
        <f>IF(N387="","",IF(IF(AND(N(N387)&gt;0,G387&lt;&gt;"",TODAY()&gt;G387),"PAST DUE; ","")&amp;IF(AND(N(I387)&gt;0,P387&lt;&gt;"",N(I387)&gt;N(P387)),"FEE OVER LIMIT; ","")&amp;IF(AND(N(I387)&gt;0,K387&lt;&gt;"",O387&lt;&gt;"",N(J387)&gt;=N(F387),K387&lt;O387),"FEE TOO EARLY; ","")&amp;IF(AND(N(I387)&gt;0,UPPER(H387)&lt;&gt;"Y"),"FEE NOT IN LEASE; ","")&amp;IF(AND(L387="Cash",UPPER(M387)&lt;&gt;"Y"),"CASH NO RECEIPT; ","")&amp;IF(AND(R387&lt;&gt;"",N(N387)&gt;0,TODAY()&gt;R387),"PROMISE MISSED; ","")&amp;IF(AND(N(N387)&gt;0,O387&lt;&gt;"",TODAY()&gt;=O387,Q387=""),"NO REMINDER; ","")="","",LEFT(IF(AND(N(N387)&gt;0,G387&lt;&gt;"",TODAY()&gt;G387),"PAST DUE; ","")&amp;IF(AND(N(I387)&gt;0,P387&lt;&gt;"",N(I387)&gt;N(P387)),"FEE OVER LIMIT; ","")&amp;IF(AND(N(I387)&gt;0,K387&lt;&gt;"",O387&lt;&gt;"",N(J387)&gt;=N(F387),K387&lt;O387),"FEE TOO EARLY; ","")&amp;IF(AND(N(I387)&gt;0,UPPER(H387)&lt;&gt;"Y"),"FEE NOT IN LEASE; ","")&amp;IF(AND(L387="Cash",UPPER(M387)&lt;&gt;"Y"),"CASH NO RECEIPT; ","")&amp;IF(AND(R387&lt;&gt;"",N(N387)&gt;0,TODAY()&gt;R387),"PROMISE MISSED; ","")&amp;IF(AND(N(N387)&gt;0,O387&lt;&gt;"",TODAY()&gt;=O387,Q387=""),"NO REMINDER; ",""),LEN(IF(AND(N(N387)&gt;0,G387&lt;&gt;"",TODAY()&gt;G387),"PAST DUE; ","")&amp;IF(AND(N(I387)&gt;0,P387&lt;&gt;"",N(I387)&gt;N(P387)),"FEE OVER LIMIT; ","")&amp;IF(AND(N(I387)&gt;0,K387&lt;&gt;"",O387&lt;&gt;"",N(J387)&gt;=N(F387),K387&lt;O387),"FEE TOO EARLY; ","")&amp;IF(AND(N(I387)&gt;0,UPPER(H387)&lt;&gt;"Y"),"FEE NOT IN LEASE; ","")&amp;IF(AND(L387="Cash",UPPER(M387)&lt;&gt;"Y"),"CASH NO RECEIPT; ","")&amp;IF(AND(R387&lt;&gt;"",N(N387)&gt;0,TODAY()&gt;R387),"PROMISE MISSED; ","")&amp;IF(AND(N(N387)&gt;0,O387&lt;&gt;"",TODAY()&gt;=O387,Q387=""),"NO REMINDER; ",""))-2)))</f>
        <v/>
      </c>
    </row>
    <row r="388">
      <c r="A388" s="7" t="n"/>
      <c r="F388" s="8" t="n"/>
      <c r="G388" s="9" t="n"/>
      <c r="I388" s="8" t="n"/>
      <c r="J388" s="8" t="n"/>
      <c r="K388" s="9" t="n"/>
      <c r="N388" s="8">
        <f>IF(OR(C388="",F388=""),"",N(F388)+N(I388)-N(J388))</f>
        <v/>
      </c>
      <c r="O388" s="9">
        <f>IF(G388="","",G388+MAX('Settings'!$B$2,2)+1)</f>
        <v/>
      </c>
      <c r="P388" s="8">
        <f>IF(F388="","",ROUND(F388*IF(N(E388)&gt;4,'Settings'!$B$4,'Settings'!$B$3),2))</f>
        <v/>
      </c>
      <c r="Q388" s="9" t="n"/>
      <c r="R388" s="9" t="n"/>
      <c r="S388">
        <f>IF(N388="","",IF(N388&lt;=0,"PAID",IF(N(J388)&gt;0,"PARTIAL",IF(AND(G388&lt;&gt;"",TODAY()&lt;=G388),"NOT DUE YET","UNPAID"))))</f>
        <v/>
      </c>
      <c r="T388">
        <f>IF(N388="","",IF(IF(AND(N(N388)&gt;0,G388&lt;&gt;"",TODAY()&gt;G388),"PAST DUE; ","")&amp;IF(AND(N(I388)&gt;0,P388&lt;&gt;"",N(I388)&gt;N(P388)),"FEE OVER LIMIT; ","")&amp;IF(AND(N(I388)&gt;0,K388&lt;&gt;"",O388&lt;&gt;"",N(J388)&gt;=N(F388),K388&lt;O388),"FEE TOO EARLY; ","")&amp;IF(AND(N(I388)&gt;0,UPPER(H388)&lt;&gt;"Y"),"FEE NOT IN LEASE; ","")&amp;IF(AND(L388="Cash",UPPER(M388)&lt;&gt;"Y"),"CASH NO RECEIPT; ","")&amp;IF(AND(R388&lt;&gt;"",N(N388)&gt;0,TODAY()&gt;R388),"PROMISE MISSED; ","")&amp;IF(AND(N(N388)&gt;0,O388&lt;&gt;"",TODAY()&gt;=O388,Q388=""),"NO REMINDER; ","")="","",LEFT(IF(AND(N(N388)&gt;0,G388&lt;&gt;"",TODAY()&gt;G388),"PAST DUE; ","")&amp;IF(AND(N(I388)&gt;0,P388&lt;&gt;"",N(I388)&gt;N(P388)),"FEE OVER LIMIT; ","")&amp;IF(AND(N(I388)&gt;0,K388&lt;&gt;"",O388&lt;&gt;"",N(J388)&gt;=N(F388),K388&lt;O388),"FEE TOO EARLY; ","")&amp;IF(AND(N(I388)&gt;0,UPPER(H388)&lt;&gt;"Y"),"FEE NOT IN LEASE; ","")&amp;IF(AND(L388="Cash",UPPER(M388)&lt;&gt;"Y"),"CASH NO RECEIPT; ","")&amp;IF(AND(R388&lt;&gt;"",N(N388)&gt;0,TODAY()&gt;R388),"PROMISE MISSED; ","")&amp;IF(AND(N(N388)&gt;0,O388&lt;&gt;"",TODAY()&gt;=O388,Q388=""),"NO REMINDER; ",""),LEN(IF(AND(N(N388)&gt;0,G388&lt;&gt;"",TODAY()&gt;G388),"PAST DUE; ","")&amp;IF(AND(N(I388)&gt;0,P388&lt;&gt;"",N(I388)&gt;N(P388)),"FEE OVER LIMIT; ","")&amp;IF(AND(N(I388)&gt;0,K388&lt;&gt;"",O388&lt;&gt;"",N(J388)&gt;=N(F388),K388&lt;O388),"FEE TOO EARLY; ","")&amp;IF(AND(N(I388)&gt;0,UPPER(H388)&lt;&gt;"Y"),"FEE NOT IN LEASE; ","")&amp;IF(AND(L388="Cash",UPPER(M388)&lt;&gt;"Y"),"CASH NO RECEIPT; ","")&amp;IF(AND(R388&lt;&gt;"",N(N388)&gt;0,TODAY()&gt;R388),"PROMISE MISSED; ","")&amp;IF(AND(N(N388)&gt;0,O388&lt;&gt;"",TODAY()&gt;=O388,Q388=""),"NO REMINDER; ",""))-2)))</f>
        <v/>
      </c>
    </row>
    <row r="389">
      <c r="A389" s="7" t="n"/>
      <c r="F389" s="8" t="n"/>
      <c r="G389" s="9" t="n"/>
      <c r="I389" s="8" t="n"/>
      <c r="J389" s="8" t="n"/>
      <c r="K389" s="9" t="n"/>
      <c r="N389" s="8">
        <f>IF(OR(C389="",F389=""),"",N(F389)+N(I389)-N(J389))</f>
        <v/>
      </c>
      <c r="O389" s="9">
        <f>IF(G389="","",G389+MAX('Settings'!$B$2,2)+1)</f>
        <v/>
      </c>
      <c r="P389" s="8">
        <f>IF(F389="","",ROUND(F389*IF(N(E389)&gt;4,'Settings'!$B$4,'Settings'!$B$3),2))</f>
        <v/>
      </c>
      <c r="Q389" s="9" t="n"/>
      <c r="R389" s="9" t="n"/>
      <c r="S389">
        <f>IF(N389="","",IF(N389&lt;=0,"PAID",IF(N(J389)&gt;0,"PARTIAL",IF(AND(G389&lt;&gt;"",TODAY()&lt;=G389),"NOT DUE YET","UNPAID"))))</f>
        <v/>
      </c>
      <c r="T389">
        <f>IF(N389="","",IF(IF(AND(N(N389)&gt;0,G389&lt;&gt;"",TODAY()&gt;G389),"PAST DUE; ","")&amp;IF(AND(N(I389)&gt;0,P389&lt;&gt;"",N(I389)&gt;N(P389)),"FEE OVER LIMIT; ","")&amp;IF(AND(N(I389)&gt;0,K389&lt;&gt;"",O389&lt;&gt;"",N(J389)&gt;=N(F389),K389&lt;O389),"FEE TOO EARLY; ","")&amp;IF(AND(N(I389)&gt;0,UPPER(H389)&lt;&gt;"Y"),"FEE NOT IN LEASE; ","")&amp;IF(AND(L389="Cash",UPPER(M389)&lt;&gt;"Y"),"CASH NO RECEIPT; ","")&amp;IF(AND(R389&lt;&gt;"",N(N389)&gt;0,TODAY()&gt;R389),"PROMISE MISSED; ","")&amp;IF(AND(N(N389)&gt;0,O389&lt;&gt;"",TODAY()&gt;=O389,Q389=""),"NO REMINDER; ","")="","",LEFT(IF(AND(N(N389)&gt;0,G389&lt;&gt;"",TODAY()&gt;G389),"PAST DUE; ","")&amp;IF(AND(N(I389)&gt;0,P389&lt;&gt;"",N(I389)&gt;N(P389)),"FEE OVER LIMIT; ","")&amp;IF(AND(N(I389)&gt;0,K389&lt;&gt;"",O389&lt;&gt;"",N(J389)&gt;=N(F389),K389&lt;O389),"FEE TOO EARLY; ","")&amp;IF(AND(N(I389)&gt;0,UPPER(H389)&lt;&gt;"Y"),"FEE NOT IN LEASE; ","")&amp;IF(AND(L389="Cash",UPPER(M389)&lt;&gt;"Y"),"CASH NO RECEIPT; ","")&amp;IF(AND(R389&lt;&gt;"",N(N389)&gt;0,TODAY()&gt;R389),"PROMISE MISSED; ","")&amp;IF(AND(N(N389)&gt;0,O389&lt;&gt;"",TODAY()&gt;=O389,Q389=""),"NO REMINDER; ",""),LEN(IF(AND(N(N389)&gt;0,G389&lt;&gt;"",TODAY()&gt;G389),"PAST DUE; ","")&amp;IF(AND(N(I389)&gt;0,P389&lt;&gt;"",N(I389)&gt;N(P389)),"FEE OVER LIMIT; ","")&amp;IF(AND(N(I389)&gt;0,K389&lt;&gt;"",O389&lt;&gt;"",N(J389)&gt;=N(F389),K389&lt;O389),"FEE TOO EARLY; ","")&amp;IF(AND(N(I389)&gt;0,UPPER(H389)&lt;&gt;"Y"),"FEE NOT IN LEASE; ","")&amp;IF(AND(L389="Cash",UPPER(M389)&lt;&gt;"Y"),"CASH NO RECEIPT; ","")&amp;IF(AND(R389&lt;&gt;"",N(N389)&gt;0,TODAY()&gt;R389),"PROMISE MISSED; ","")&amp;IF(AND(N(N389)&gt;0,O389&lt;&gt;"",TODAY()&gt;=O389,Q389=""),"NO REMINDER; ",""))-2)))</f>
        <v/>
      </c>
    </row>
    <row r="390">
      <c r="A390" s="7" t="n"/>
      <c r="F390" s="8" t="n"/>
      <c r="G390" s="9" t="n"/>
      <c r="I390" s="8" t="n"/>
      <c r="J390" s="8" t="n"/>
      <c r="K390" s="9" t="n"/>
      <c r="N390" s="8">
        <f>IF(OR(C390="",F390=""),"",N(F390)+N(I390)-N(J390))</f>
        <v/>
      </c>
      <c r="O390" s="9">
        <f>IF(G390="","",G390+MAX('Settings'!$B$2,2)+1)</f>
        <v/>
      </c>
      <c r="P390" s="8">
        <f>IF(F390="","",ROUND(F390*IF(N(E390)&gt;4,'Settings'!$B$4,'Settings'!$B$3),2))</f>
        <v/>
      </c>
      <c r="Q390" s="9" t="n"/>
      <c r="R390" s="9" t="n"/>
      <c r="S390">
        <f>IF(N390="","",IF(N390&lt;=0,"PAID",IF(N(J390)&gt;0,"PARTIAL",IF(AND(G390&lt;&gt;"",TODAY()&lt;=G390),"NOT DUE YET","UNPAID"))))</f>
        <v/>
      </c>
      <c r="T390">
        <f>IF(N390="","",IF(IF(AND(N(N390)&gt;0,G390&lt;&gt;"",TODAY()&gt;G390),"PAST DUE; ","")&amp;IF(AND(N(I390)&gt;0,P390&lt;&gt;"",N(I390)&gt;N(P390)),"FEE OVER LIMIT; ","")&amp;IF(AND(N(I390)&gt;0,K390&lt;&gt;"",O390&lt;&gt;"",N(J390)&gt;=N(F390),K390&lt;O390),"FEE TOO EARLY; ","")&amp;IF(AND(N(I390)&gt;0,UPPER(H390)&lt;&gt;"Y"),"FEE NOT IN LEASE; ","")&amp;IF(AND(L390="Cash",UPPER(M390)&lt;&gt;"Y"),"CASH NO RECEIPT; ","")&amp;IF(AND(R390&lt;&gt;"",N(N390)&gt;0,TODAY()&gt;R390),"PROMISE MISSED; ","")&amp;IF(AND(N(N390)&gt;0,O390&lt;&gt;"",TODAY()&gt;=O390,Q390=""),"NO REMINDER; ","")="","",LEFT(IF(AND(N(N390)&gt;0,G390&lt;&gt;"",TODAY()&gt;G390),"PAST DUE; ","")&amp;IF(AND(N(I390)&gt;0,P390&lt;&gt;"",N(I390)&gt;N(P390)),"FEE OVER LIMIT; ","")&amp;IF(AND(N(I390)&gt;0,K390&lt;&gt;"",O390&lt;&gt;"",N(J390)&gt;=N(F390),K390&lt;O390),"FEE TOO EARLY; ","")&amp;IF(AND(N(I390)&gt;0,UPPER(H390)&lt;&gt;"Y"),"FEE NOT IN LEASE; ","")&amp;IF(AND(L390="Cash",UPPER(M390)&lt;&gt;"Y"),"CASH NO RECEIPT; ","")&amp;IF(AND(R390&lt;&gt;"",N(N390)&gt;0,TODAY()&gt;R390),"PROMISE MISSED; ","")&amp;IF(AND(N(N390)&gt;0,O390&lt;&gt;"",TODAY()&gt;=O390,Q390=""),"NO REMINDER; ",""),LEN(IF(AND(N(N390)&gt;0,G390&lt;&gt;"",TODAY()&gt;G390),"PAST DUE; ","")&amp;IF(AND(N(I390)&gt;0,P390&lt;&gt;"",N(I390)&gt;N(P390)),"FEE OVER LIMIT; ","")&amp;IF(AND(N(I390)&gt;0,K390&lt;&gt;"",O390&lt;&gt;"",N(J390)&gt;=N(F390),K390&lt;O390),"FEE TOO EARLY; ","")&amp;IF(AND(N(I390)&gt;0,UPPER(H390)&lt;&gt;"Y"),"FEE NOT IN LEASE; ","")&amp;IF(AND(L390="Cash",UPPER(M390)&lt;&gt;"Y"),"CASH NO RECEIPT; ","")&amp;IF(AND(R390&lt;&gt;"",N(N390)&gt;0,TODAY()&gt;R390),"PROMISE MISSED; ","")&amp;IF(AND(N(N390)&gt;0,O390&lt;&gt;"",TODAY()&gt;=O390,Q390=""),"NO REMINDER; ",""))-2)))</f>
        <v/>
      </c>
    </row>
    <row r="391">
      <c r="A391" s="7" t="n"/>
      <c r="F391" s="8" t="n"/>
      <c r="G391" s="9" t="n"/>
      <c r="I391" s="8" t="n"/>
      <c r="J391" s="8" t="n"/>
      <c r="K391" s="9" t="n"/>
      <c r="N391" s="8">
        <f>IF(OR(C391="",F391=""),"",N(F391)+N(I391)-N(J391))</f>
        <v/>
      </c>
      <c r="O391" s="9">
        <f>IF(G391="","",G391+MAX('Settings'!$B$2,2)+1)</f>
        <v/>
      </c>
      <c r="P391" s="8">
        <f>IF(F391="","",ROUND(F391*IF(N(E391)&gt;4,'Settings'!$B$4,'Settings'!$B$3),2))</f>
        <v/>
      </c>
      <c r="Q391" s="9" t="n"/>
      <c r="R391" s="9" t="n"/>
      <c r="S391">
        <f>IF(N391="","",IF(N391&lt;=0,"PAID",IF(N(J391)&gt;0,"PARTIAL",IF(AND(G391&lt;&gt;"",TODAY()&lt;=G391),"NOT DUE YET","UNPAID"))))</f>
        <v/>
      </c>
      <c r="T391">
        <f>IF(N391="","",IF(IF(AND(N(N391)&gt;0,G391&lt;&gt;"",TODAY()&gt;G391),"PAST DUE; ","")&amp;IF(AND(N(I391)&gt;0,P391&lt;&gt;"",N(I391)&gt;N(P391)),"FEE OVER LIMIT; ","")&amp;IF(AND(N(I391)&gt;0,K391&lt;&gt;"",O391&lt;&gt;"",N(J391)&gt;=N(F391),K391&lt;O391),"FEE TOO EARLY; ","")&amp;IF(AND(N(I391)&gt;0,UPPER(H391)&lt;&gt;"Y"),"FEE NOT IN LEASE; ","")&amp;IF(AND(L391="Cash",UPPER(M391)&lt;&gt;"Y"),"CASH NO RECEIPT; ","")&amp;IF(AND(R391&lt;&gt;"",N(N391)&gt;0,TODAY()&gt;R391),"PROMISE MISSED; ","")&amp;IF(AND(N(N391)&gt;0,O391&lt;&gt;"",TODAY()&gt;=O391,Q391=""),"NO REMINDER; ","")="","",LEFT(IF(AND(N(N391)&gt;0,G391&lt;&gt;"",TODAY()&gt;G391),"PAST DUE; ","")&amp;IF(AND(N(I391)&gt;0,P391&lt;&gt;"",N(I391)&gt;N(P391)),"FEE OVER LIMIT; ","")&amp;IF(AND(N(I391)&gt;0,K391&lt;&gt;"",O391&lt;&gt;"",N(J391)&gt;=N(F391),K391&lt;O391),"FEE TOO EARLY; ","")&amp;IF(AND(N(I391)&gt;0,UPPER(H391)&lt;&gt;"Y"),"FEE NOT IN LEASE; ","")&amp;IF(AND(L391="Cash",UPPER(M391)&lt;&gt;"Y"),"CASH NO RECEIPT; ","")&amp;IF(AND(R391&lt;&gt;"",N(N391)&gt;0,TODAY()&gt;R391),"PROMISE MISSED; ","")&amp;IF(AND(N(N391)&gt;0,O391&lt;&gt;"",TODAY()&gt;=O391,Q391=""),"NO REMINDER; ",""),LEN(IF(AND(N(N391)&gt;0,G391&lt;&gt;"",TODAY()&gt;G391),"PAST DUE; ","")&amp;IF(AND(N(I391)&gt;0,P391&lt;&gt;"",N(I391)&gt;N(P391)),"FEE OVER LIMIT; ","")&amp;IF(AND(N(I391)&gt;0,K391&lt;&gt;"",O391&lt;&gt;"",N(J391)&gt;=N(F391),K391&lt;O391),"FEE TOO EARLY; ","")&amp;IF(AND(N(I391)&gt;0,UPPER(H391)&lt;&gt;"Y"),"FEE NOT IN LEASE; ","")&amp;IF(AND(L391="Cash",UPPER(M391)&lt;&gt;"Y"),"CASH NO RECEIPT; ","")&amp;IF(AND(R391&lt;&gt;"",N(N391)&gt;0,TODAY()&gt;R391),"PROMISE MISSED; ","")&amp;IF(AND(N(N391)&gt;0,O391&lt;&gt;"",TODAY()&gt;=O391,Q391=""),"NO REMINDER; ",""))-2)))</f>
        <v/>
      </c>
    </row>
    <row r="392">
      <c r="A392" s="7" t="n"/>
      <c r="F392" s="8" t="n"/>
      <c r="G392" s="9" t="n"/>
      <c r="I392" s="8" t="n"/>
      <c r="J392" s="8" t="n"/>
      <c r="K392" s="9" t="n"/>
      <c r="N392" s="8">
        <f>IF(OR(C392="",F392=""),"",N(F392)+N(I392)-N(J392))</f>
        <v/>
      </c>
      <c r="O392" s="9">
        <f>IF(G392="","",G392+MAX('Settings'!$B$2,2)+1)</f>
        <v/>
      </c>
      <c r="P392" s="8">
        <f>IF(F392="","",ROUND(F392*IF(N(E392)&gt;4,'Settings'!$B$4,'Settings'!$B$3),2))</f>
        <v/>
      </c>
      <c r="Q392" s="9" t="n"/>
      <c r="R392" s="9" t="n"/>
      <c r="S392">
        <f>IF(N392="","",IF(N392&lt;=0,"PAID",IF(N(J392)&gt;0,"PARTIAL",IF(AND(G392&lt;&gt;"",TODAY()&lt;=G392),"NOT DUE YET","UNPAID"))))</f>
        <v/>
      </c>
      <c r="T392">
        <f>IF(N392="","",IF(IF(AND(N(N392)&gt;0,G392&lt;&gt;"",TODAY()&gt;G392),"PAST DUE; ","")&amp;IF(AND(N(I392)&gt;0,P392&lt;&gt;"",N(I392)&gt;N(P392)),"FEE OVER LIMIT; ","")&amp;IF(AND(N(I392)&gt;0,K392&lt;&gt;"",O392&lt;&gt;"",N(J392)&gt;=N(F392),K392&lt;O392),"FEE TOO EARLY; ","")&amp;IF(AND(N(I392)&gt;0,UPPER(H392)&lt;&gt;"Y"),"FEE NOT IN LEASE; ","")&amp;IF(AND(L392="Cash",UPPER(M392)&lt;&gt;"Y"),"CASH NO RECEIPT; ","")&amp;IF(AND(R392&lt;&gt;"",N(N392)&gt;0,TODAY()&gt;R392),"PROMISE MISSED; ","")&amp;IF(AND(N(N392)&gt;0,O392&lt;&gt;"",TODAY()&gt;=O392,Q392=""),"NO REMINDER; ","")="","",LEFT(IF(AND(N(N392)&gt;0,G392&lt;&gt;"",TODAY()&gt;G392),"PAST DUE; ","")&amp;IF(AND(N(I392)&gt;0,P392&lt;&gt;"",N(I392)&gt;N(P392)),"FEE OVER LIMIT; ","")&amp;IF(AND(N(I392)&gt;0,K392&lt;&gt;"",O392&lt;&gt;"",N(J392)&gt;=N(F392),K392&lt;O392),"FEE TOO EARLY; ","")&amp;IF(AND(N(I392)&gt;0,UPPER(H392)&lt;&gt;"Y"),"FEE NOT IN LEASE; ","")&amp;IF(AND(L392="Cash",UPPER(M392)&lt;&gt;"Y"),"CASH NO RECEIPT; ","")&amp;IF(AND(R392&lt;&gt;"",N(N392)&gt;0,TODAY()&gt;R392),"PROMISE MISSED; ","")&amp;IF(AND(N(N392)&gt;0,O392&lt;&gt;"",TODAY()&gt;=O392,Q392=""),"NO REMINDER; ",""),LEN(IF(AND(N(N392)&gt;0,G392&lt;&gt;"",TODAY()&gt;G392),"PAST DUE; ","")&amp;IF(AND(N(I392)&gt;0,P392&lt;&gt;"",N(I392)&gt;N(P392)),"FEE OVER LIMIT; ","")&amp;IF(AND(N(I392)&gt;0,K392&lt;&gt;"",O392&lt;&gt;"",N(J392)&gt;=N(F392),K392&lt;O392),"FEE TOO EARLY; ","")&amp;IF(AND(N(I392)&gt;0,UPPER(H392)&lt;&gt;"Y"),"FEE NOT IN LEASE; ","")&amp;IF(AND(L392="Cash",UPPER(M392)&lt;&gt;"Y"),"CASH NO RECEIPT; ","")&amp;IF(AND(R392&lt;&gt;"",N(N392)&gt;0,TODAY()&gt;R392),"PROMISE MISSED; ","")&amp;IF(AND(N(N392)&gt;0,O392&lt;&gt;"",TODAY()&gt;=O392,Q392=""),"NO REMINDER; ",""))-2)))</f>
        <v/>
      </c>
    </row>
    <row r="393">
      <c r="A393" s="7" t="n"/>
      <c r="F393" s="8" t="n"/>
      <c r="G393" s="9" t="n"/>
      <c r="I393" s="8" t="n"/>
      <c r="J393" s="8" t="n"/>
      <c r="K393" s="9" t="n"/>
      <c r="N393" s="8">
        <f>IF(OR(C393="",F393=""),"",N(F393)+N(I393)-N(J393))</f>
        <v/>
      </c>
      <c r="O393" s="9">
        <f>IF(G393="","",G393+MAX('Settings'!$B$2,2)+1)</f>
        <v/>
      </c>
      <c r="P393" s="8">
        <f>IF(F393="","",ROUND(F393*IF(N(E393)&gt;4,'Settings'!$B$4,'Settings'!$B$3),2))</f>
        <v/>
      </c>
      <c r="Q393" s="9" t="n"/>
      <c r="R393" s="9" t="n"/>
      <c r="S393">
        <f>IF(N393="","",IF(N393&lt;=0,"PAID",IF(N(J393)&gt;0,"PARTIAL",IF(AND(G393&lt;&gt;"",TODAY()&lt;=G393),"NOT DUE YET","UNPAID"))))</f>
        <v/>
      </c>
      <c r="T393">
        <f>IF(N393="","",IF(IF(AND(N(N393)&gt;0,G393&lt;&gt;"",TODAY()&gt;G393),"PAST DUE; ","")&amp;IF(AND(N(I393)&gt;0,P393&lt;&gt;"",N(I393)&gt;N(P393)),"FEE OVER LIMIT; ","")&amp;IF(AND(N(I393)&gt;0,K393&lt;&gt;"",O393&lt;&gt;"",N(J393)&gt;=N(F393),K393&lt;O393),"FEE TOO EARLY; ","")&amp;IF(AND(N(I393)&gt;0,UPPER(H393)&lt;&gt;"Y"),"FEE NOT IN LEASE; ","")&amp;IF(AND(L393="Cash",UPPER(M393)&lt;&gt;"Y"),"CASH NO RECEIPT; ","")&amp;IF(AND(R393&lt;&gt;"",N(N393)&gt;0,TODAY()&gt;R393),"PROMISE MISSED; ","")&amp;IF(AND(N(N393)&gt;0,O393&lt;&gt;"",TODAY()&gt;=O393,Q393=""),"NO REMINDER; ","")="","",LEFT(IF(AND(N(N393)&gt;0,G393&lt;&gt;"",TODAY()&gt;G393),"PAST DUE; ","")&amp;IF(AND(N(I393)&gt;0,P393&lt;&gt;"",N(I393)&gt;N(P393)),"FEE OVER LIMIT; ","")&amp;IF(AND(N(I393)&gt;0,K393&lt;&gt;"",O393&lt;&gt;"",N(J393)&gt;=N(F393),K393&lt;O393),"FEE TOO EARLY; ","")&amp;IF(AND(N(I393)&gt;0,UPPER(H393)&lt;&gt;"Y"),"FEE NOT IN LEASE; ","")&amp;IF(AND(L393="Cash",UPPER(M393)&lt;&gt;"Y"),"CASH NO RECEIPT; ","")&amp;IF(AND(R393&lt;&gt;"",N(N393)&gt;0,TODAY()&gt;R393),"PROMISE MISSED; ","")&amp;IF(AND(N(N393)&gt;0,O393&lt;&gt;"",TODAY()&gt;=O393,Q393=""),"NO REMINDER; ",""),LEN(IF(AND(N(N393)&gt;0,G393&lt;&gt;"",TODAY()&gt;G393),"PAST DUE; ","")&amp;IF(AND(N(I393)&gt;0,P393&lt;&gt;"",N(I393)&gt;N(P393)),"FEE OVER LIMIT; ","")&amp;IF(AND(N(I393)&gt;0,K393&lt;&gt;"",O393&lt;&gt;"",N(J393)&gt;=N(F393),K393&lt;O393),"FEE TOO EARLY; ","")&amp;IF(AND(N(I393)&gt;0,UPPER(H393)&lt;&gt;"Y"),"FEE NOT IN LEASE; ","")&amp;IF(AND(L393="Cash",UPPER(M393)&lt;&gt;"Y"),"CASH NO RECEIPT; ","")&amp;IF(AND(R393&lt;&gt;"",N(N393)&gt;0,TODAY()&gt;R393),"PROMISE MISSED; ","")&amp;IF(AND(N(N393)&gt;0,O393&lt;&gt;"",TODAY()&gt;=O393,Q393=""),"NO REMINDER; ",""))-2)))</f>
        <v/>
      </c>
    </row>
    <row r="394">
      <c r="A394" s="7" t="n"/>
      <c r="F394" s="8" t="n"/>
      <c r="G394" s="9" t="n"/>
      <c r="I394" s="8" t="n"/>
      <c r="J394" s="8" t="n"/>
      <c r="K394" s="9" t="n"/>
      <c r="N394" s="8">
        <f>IF(OR(C394="",F394=""),"",N(F394)+N(I394)-N(J394))</f>
        <v/>
      </c>
      <c r="O394" s="9">
        <f>IF(G394="","",G394+MAX('Settings'!$B$2,2)+1)</f>
        <v/>
      </c>
      <c r="P394" s="8">
        <f>IF(F394="","",ROUND(F394*IF(N(E394)&gt;4,'Settings'!$B$4,'Settings'!$B$3),2))</f>
        <v/>
      </c>
      <c r="Q394" s="9" t="n"/>
      <c r="R394" s="9" t="n"/>
      <c r="S394">
        <f>IF(N394="","",IF(N394&lt;=0,"PAID",IF(N(J394)&gt;0,"PARTIAL",IF(AND(G394&lt;&gt;"",TODAY()&lt;=G394),"NOT DUE YET","UNPAID"))))</f>
        <v/>
      </c>
      <c r="T394">
        <f>IF(N394="","",IF(IF(AND(N(N394)&gt;0,G394&lt;&gt;"",TODAY()&gt;G394),"PAST DUE; ","")&amp;IF(AND(N(I394)&gt;0,P394&lt;&gt;"",N(I394)&gt;N(P394)),"FEE OVER LIMIT; ","")&amp;IF(AND(N(I394)&gt;0,K394&lt;&gt;"",O394&lt;&gt;"",N(J394)&gt;=N(F394),K394&lt;O394),"FEE TOO EARLY; ","")&amp;IF(AND(N(I394)&gt;0,UPPER(H394)&lt;&gt;"Y"),"FEE NOT IN LEASE; ","")&amp;IF(AND(L394="Cash",UPPER(M394)&lt;&gt;"Y"),"CASH NO RECEIPT; ","")&amp;IF(AND(R394&lt;&gt;"",N(N394)&gt;0,TODAY()&gt;R394),"PROMISE MISSED; ","")&amp;IF(AND(N(N394)&gt;0,O394&lt;&gt;"",TODAY()&gt;=O394,Q394=""),"NO REMINDER; ","")="","",LEFT(IF(AND(N(N394)&gt;0,G394&lt;&gt;"",TODAY()&gt;G394),"PAST DUE; ","")&amp;IF(AND(N(I394)&gt;0,P394&lt;&gt;"",N(I394)&gt;N(P394)),"FEE OVER LIMIT; ","")&amp;IF(AND(N(I394)&gt;0,K394&lt;&gt;"",O394&lt;&gt;"",N(J394)&gt;=N(F394),K394&lt;O394),"FEE TOO EARLY; ","")&amp;IF(AND(N(I394)&gt;0,UPPER(H394)&lt;&gt;"Y"),"FEE NOT IN LEASE; ","")&amp;IF(AND(L394="Cash",UPPER(M394)&lt;&gt;"Y"),"CASH NO RECEIPT; ","")&amp;IF(AND(R394&lt;&gt;"",N(N394)&gt;0,TODAY()&gt;R394),"PROMISE MISSED; ","")&amp;IF(AND(N(N394)&gt;0,O394&lt;&gt;"",TODAY()&gt;=O394,Q394=""),"NO REMINDER; ",""),LEN(IF(AND(N(N394)&gt;0,G394&lt;&gt;"",TODAY()&gt;G394),"PAST DUE; ","")&amp;IF(AND(N(I394)&gt;0,P394&lt;&gt;"",N(I394)&gt;N(P394)),"FEE OVER LIMIT; ","")&amp;IF(AND(N(I394)&gt;0,K394&lt;&gt;"",O394&lt;&gt;"",N(J394)&gt;=N(F394),K394&lt;O394),"FEE TOO EARLY; ","")&amp;IF(AND(N(I394)&gt;0,UPPER(H394)&lt;&gt;"Y"),"FEE NOT IN LEASE; ","")&amp;IF(AND(L394="Cash",UPPER(M394)&lt;&gt;"Y"),"CASH NO RECEIPT; ","")&amp;IF(AND(R394&lt;&gt;"",N(N394)&gt;0,TODAY()&gt;R394),"PROMISE MISSED; ","")&amp;IF(AND(N(N394)&gt;0,O394&lt;&gt;"",TODAY()&gt;=O394,Q394=""),"NO REMINDER; ",""))-2)))</f>
        <v/>
      </c>
    </row>
    <row r="395">
      <c r="A395" s="7" t="n"/>
      <c r="F395" s="8" t="n"/>
      <c r="G395" s="9" t="n"/>
      <c r="I395" s="8" t="n"/>
      <c r="J395" s="8" t="n"/>
      <c r="K395" s="9" t="n"/>
      <c r="N395" s="8">
        <f>IF(OR(C395="",F395=""),"",N(F395)+N(I395)-N(J395))</f>
        <v/>
      </c>
      <c r="O395" s="9">
        <f>IF(G395="","",G395+MAX('Settings'!$B$2,2)+1)</f>
        <v/>
      </c>
      <c r="P395" s="8">
        <f>IF(F395="","",ROUND(F395*IF(N(E395)&gt;4,'Settings'!$B$4,'Settings'!$B$3),2))</f>
        <v/>
      </c>
      <c r="Q395" s="9" t="n"/>
      <c r="R395" s="9" t="n"/>
      <c r="S395">
        <f>IF(N395="","",IF(N395&lt;=0,"PAID",IF(N(J395)&gt;0,"PARTIAL",IF(AND(G395&lt;&gt;"",TODAY()&lt;=G395),"NOT DUE YET","UNPAID"))))</f>
        <v/>
      </c>
      <c r="T395">
        <f>IF(N395="","",IF(IF(AND(N(N395)&gt;0,G395&lt;&gt;"",TODAY()&gt;G395),"PAST DUE; ","")&amp;IF(AND(N(I395)&gt;0,P395&lt;&gt;"",N(I395)&gt;N(P395)),"FEE OVER LIMIT; ","")&amp;IF(AND(N(I395)&gt;0,K395&lt;&gt;"",O395&lt;&gt;"",N(J395)&gt;=N(F395),K395&lt;O395),"FEE TOO EARLY; ","")&amp;IF(AND(N(I395)&gt;0,UPPER(H395)&lt;&gt;"Y"),"FEE NOT IN LEASE; ","")&amp;IF(AND(L395="Cash",UPPER(M395)&lt;&gt;"Y"),"CASH NO RECEIPT; ","")&amp;IF(AND(R395&lt;&gt;"",N(N395)&gt;0,TODAY()&gt;R395),"PROMISE MISSED; ","")&amp;IF(AND(N(N395)&gt;0,O395&lt;&gt;"",TODAY()&gt;=O395,Q395=""),"NO REMINDER; ","")="","",LEFT(IF(AND(N(N395)&gt;0,G395&lt;&gt;"",TODAY()&gt;G395),"PAST DUE; ","")&amp;IF(AND(N(I395)&gt;0,P395&lt;&gt;"",N(I395)&gt;N(P395)),"FEE OVER LIMIT; ","")&amp;IF(AND(N(I395)&gt;0,K395&lt;&gt;"",O395&lt;&gt;"",N(J395)&gt;=N(F395),K395&lt;O395),"FEE TOO EARLY; ","")&amp;IF(AND(N(I395)&gt;0,UPPER(H395)&lt;&gt;"Y"),"FEE NOT IN LEASE; ","")&amp;IF(AND(L395="Cash",UPPER(M395)&lt;&gt;"Y"),"CASH NO RECEIPT; ","")&amp;IF(AND(R395&lt;&gt;"",N(N395)&gt;0,TODAY()&gt;R395),"PROMISE MISSED; ","")&amp;IF(AND(N(N395)&gt;0,O395&lt;&gt;"",TODAY()&gt;=O395,Q395=""),"NO REMINDER; ",""),LEN(IF(AND(N(N395)&gt;0,G395&lt;&gt;"",TODAY()&gt;G395),"PAST DUE; ","")&amp;IF(AND(N(I395)&gt;0,P395&lt;&gt;"",N(I395)&gt;N(P395)),"FEE OVER LIMIT; ","")&amp;IF(AND(N(I395)&gt;0,K395&lt;&gt;"",O395&lt;&gt;"",N(J395)&gt;=N(F395),K395&lt;O395),"FEE TOO EARLY; ","")&amp;IF(AND(N(I395)&gt;0,UPPER(H395)&lt;&gt;"Y"),"FEE NOT IN LEASE; ","")&amp;IF(AND(L395="Cash",UPPER(M395)&lt;&gt;"Y"),"CASH NO RECEIPT; ","")&amp;IF(AND(R395&lt;&gt;"",N(N395)&gt;0,TODAY()&gt;R395),"PROMISE MISSED; ","")&amp;IF(AND(N(N395)&gt;0,O395&lt;&gt;"",TODAY()&gt;=O395,Q395=""),"NO REMINDER; ",""))-2)))</f>
        <v/>
      </c>
    </row>
    <row r="396">
      <c r="A396" s="7" t="n"/>
      <c r="F396" s="8" t="n"/>
      <c r="G396" s="9" t="n"/>
      <c r="I396" s="8" t="n"/>
      <c r="J396" s="8" t="n"/>
      <c r="K396" s="9" t="n"/>
      <c r="N396" s="8">
        <f>IF(OR(C396="",F396=""),"",N(F396)+N(I396)-N(J396))</f>
        <v/>
      </c>
      <c r="O396" s="9">
        <f>IF(G396="","",G396+MAX('Settings'!$B$2,2)+1)</f>
        <v/>
      </c>
      <c r="P396" s="8">
        <f>IF(F396="","",ROUND(F396*IF(N(E396)&gt;4,'Settings'!$B$4,'Settings'!$B$3),2))</f>
        <v/>
      </c>
      <c r="Q396" s="9" t="n"/>
      <c r="R396" s="9" t="n"/>
      <c r="S396">
        <f>IF(N396="","",IF(N396&lt;=0,"PAID",IF(N(J396)&gt;0,"PARTIAL",IF(AND(G396&lt;&gt;"",TODAY()&lt;=G396),"NOT DUE YET","UNPAID"))))</f>
        <v/>
      </c>
      <c r="T396">
        <f>IF(N396="","",IF(IF(AND(N(N396)&gt;0,G396&lt;&gt;"",TODAY()&gt;G396),"PAST DUE; ","")&amp;IF(AND(N(I396)&gt;0,P396&lt;&gt;"",N(I396)&gt;N(P396)),"FEE OVER LIMIT; ","")&amp;IF(AND(N(I396)&gt;0,K396&lt;&gt;"",O396&lt;&gt;"",N(J396)&gt;=N(F396),K396&lt;O396),"FEE TOO EARLY; ","")&amp;IF(AND(N(I396)&gt;0,UPPER(H396)&lt;&gt;"Y"),"FEE NOT IN LEASE; ","")&amp;IF(AND(L396="Cash",UPPER(M396)&lt;&gt;"Y"),"CASH NO RECEIPT; ","")&amp;IF(AND(R396&lt;&gt;"",N(N396)&gt;0,TODAY()&gt;R396),"PROMISE MISSED; ","")&amp;IF(AND(N(N396)&gt;0,O396&lt;&gt;"",TODAY()&gt;=O396,Q396=""),"NO REMINDER; ","")="","",LEFT(IF(AND(N(N396)&gt;0,G396&lt;&gt;"",TODAY()&gt;G396),"PAST DUE; ","")&amp;IF(AND(N(I396)&gt;0,P396&lt;&gt;"",N(I396)&gt;N(P396)),"FEE OVER LIMIT; ","")&amp;IF(AND(N(I396)&gt;0,K396&lt;&gt;"",O396&lt;&gt;"",N(J396)&gt;=N(F396),K396&lt;O396),"FEE TOO EARLY; ","")&amp;IF(AND(N(I396)&gt;0,UPPER(H396)&lt;&gt;"Y"),"FEE NOT IN LEASE; ","")&amp;IF(AND(L396="Cash",UPPER(M396)&lt;&gt;"Y"),"CASH NO RECEIPT; ","")&amp;IF(AND(R396&lt;&gt;"",N(N396)&gt;0,TODAY()&gt;R396),"PROMISE MISSED; ","")&amp;IF(AND(N(N396)&gt;0,O396&lt;&gt;"",TODAY()&gt;=O396,Q396=""),"NO REMINDER; ",""),LEN(IF(AND(N(N396)&gt;0,G396&lt;&gt;"",TODAY()&gt;G396),"PAST DUE; ","")&amp;IF(AND(N(I396)&gt;0,P396&lt;&gt;"",N(I396)&gt;N(P396)),"FEE OVER LIMIT; ","")&amp;IF(AND(N(I396)&gt;0,K396&lt;&gt;"",O396&lt;&gt;"",N(J396)&gt;=N(F396),K396&lt;O396),"FEE TOO EARLY; ","")&amp;IF(AND(N(I396)&gt;0,UPPER(H396)&lt;&gt;"Y"),"FEE NOT IN LEASE; ","")&amp;IF(AND(L396="Cash",UPPER(M396)&lt;&gt;"Y"),"CASH NO RECEIPT; ","")&amp;IF(AND(R396&lt;&gt;"",N(N396)&gt;0,TODAY()&gt;R396),"PROMISE MISSED; ","")&amp;IF(AND(N(N396)&gt;0,O396&lt;&gt;"",TODAY()&gt;=O396,Q396=""),"NO REMINDER; ",""))-2)))</f>
        <v/>
      </c>
    </row>
    <row r="397">
      <c r="A397" s="7" t="n"/>
      <c r="F397" s="8" t="n"/>
      <c r="G397" s="9" t="n"/>
      <c r="I397" s="8" t="n"/>
      <c r="J397" s="8" t="n"/>
      <c r="K397" s="9" t="n"/>
      <c r="N397" s="8">
        <f>IF(OR(C397="",F397=""),"",N(F397)+N(I397)-N(J397))</f>
        <v/>
      </c>
      <c r="O397" s="9">
        <f>IF(G397="","",G397+MAX('Settings'!$B$2,2)+1)</f>
        <v/>
      </c>
      <c r="P397" s="8">
        <f>IF(F397="","",ROUND(F397*IF(N(E397)&gt;4,'Settings'!$B$4,'Settings'!$B$3),2))</f>
        <v/>
      </c>
      <c r="Q397" s="9" t="n"/>
      <c r="R397" s="9" t="n"/>
      <c r="S397">
        <f>IF(N397="","",IF(N397&lt;=0,"PAID",IF(N(J397)&gt;0,"PARTIAL",IF(AND(G397&lt;&gt;"",TODAY()&lt;=G397),"NOT DUE YET","UNPAID"))))</f>
        <v/>
      </c>
      <c r="T397">
        <f>IF(N397="","",IF(IF(AND(N(N397)&gt;0,G397&lt;&gt;"",TODAY()&gt;G397),"PAST DUE; ","")&amp;IF(AND(N(I397)&gt;0,P397&lt;&gt;"",N(I397)&gt;N(P397)),"FEE OVER LIMIT; ","")&amp;IF(AND(N(I397)&gt;0,K397&lt;&gt;"",O397&lt;&gt;"",N(J397)&gt;=N(F397),K397&lt;O397),"FEE TOO EARLY; ","")&amp;IF(AND(N(I397)&gt;0,UPPER(H397)&lt;&gt;"Y"),"FEE NOT IN LEASE; ","")&amp;IF(AND(L397="Cash",UPPER(M397)&lt;&gt;"Y"),"CASH NO RECEIPT; ","")&amp;IF(AND(R397&lt;&gt;"",N(N397)&gt;0,TODAY()&gt;R397),"PROMISE MISSED; ","")&amp;IF(AND(N(N397)&gt;0,O397&lt;&gt;"",TODAY()&gt;=O397,Q397=""),"NO REMINDER; ","")="","",LEFT(IF(AND(N(N397)&gt;0,G397&lt;&gt;"",TODAY()&gt;G397),"PAST DUE; ","")&amp;IF(AND(N(I397)&gt;0,P397&lt;&gt;"",N(I397)&gt;N(P397)),"FEE OVER LIMIT; ","")&amp;IF(AND(N(I397)&gt;0,K397&lt;&gt;"",O397&lt;&gt;"",N(J397)&gt;=N(F397),K397&lt;O397),"FEE TOO EARLY; ","")&amp;IF(AND(N(I397)&gt;0,UPPER(H397)&lt;&gt;"Y"),"FEE NOT IN LEASE; ","")&amp;IF(AND(L397="Cash",UPPER(M397)&lt;&gt;"Y"),"CASH NO RECEIPT; ","")&amp;IF(AND(R397&lt;&gt;"",N(N397)&gt;0,TODAY()&gt;R397),"PROMISE MISSED; ","")&amp;IF(AND(N(N397)&gt;0,O397&lt;&gt;"",TODAY()&gt;=O397,Q397=""),"NO REMINDER; ",""),LEN(IF(AND(N(N397)&gt;0,G397&lt;&gt;"",TODAY()&gt;G397),"PAST DUE; ","")&amp;IF(AND(N(I397)&gt;0,P397&lt;&gt;"",N(I397)&gt;N(P397)),"FEE OVER LIMIT; ","")&amp;IF(AND(N(I397)&gt;0,K397&lt;&gt;"",O397&lt;&gt;"",N(J397)&gt;=N(F397),K397&lt;O397),"FEE TOO EARLY; ","")&amp;IF(AND(N(I397)&gt;0,UPPER(H397)&lt;&gt;"Y"),"FEE NOT IN LEASE; ","")&amp;IF(AND(L397="Cash",UPPER(M397)&lt;&gt;"Y"),"CASH NO RECEIPT; ","")&amp;IF(AND(R397&lt;&gt;"",N(N397)&gt;0,TODAY()&gt;R397),"PROMISE MISSED; ","")&amp;IF(AND(N(N397)&gt;0,O397&lt;&gt;"",TODAY()&gt;=O397,Q397=""),"NO REMINDER; ",""))-2)))</f>
        <v/>
      </c>
    </row>
    <row r="398">
      <c r="A398" s="7" t="n"/>
      <c r="F398" s="8" t="n"/>
      <c r="G398" s="9" t="n"/>
      <c r="I398" s="8" t="n"/>
      <c r="J398" s="8" t="n"/>
      <c r="K398" s="9" t="n"/>
      <c r="N398" s="8">
        <f>IF(OR(C398="",F398=""),"",N(F398)+N(I398)-N(J398))</f>
        <v/>
      </c>
      <c r="O398" s="9">
        <f>IF(G398="","",G398+MAX('Settings'!$B$2,2)+1)</f>
        <v/>
      </c>
      <c r="P398" s="8">
        <f>IF(F398="","",ROUND(F398*IF(N(E398)&gt;4,'Settings'!$B$4,'Settings'!$B$3),2))</f>
        <v/>
      </c>
      <c r="Q398" s="9" t="n"/>
      <c r="R398" s="9" t="n"/>
      <c r="S398">
        <f>IF(N398="","",IF(N398&lt;=0,"PAID",IF(N(J398)&gt;0,"PARTIAL",IF(AND(G398&lt;&gt;"",TODAY()&lt;=G398),"NOT DUE YET","UNPAID"))))</f>
        <v/>
      </c>
      <c r="T398">
        <f>IF(N398="","",IF(IF(AND(N(N398)&gt;0,G398&lt;&gt;"",TODAY()&gt;G398),"PAST DUE; ","")&amp;IF(AND(N(I398)&gt;0,P398&lt;&gt;"",N(I398)&gt;N(P398)),"FEE OVER LIMIT; ","")&amp;IF(AND(N(I398)&gt;0,K398&lt;&gt;"",O398&lt;&gt;"",N(J398)&gt;=N(F398),K398&lt;O398),"FEE TOO EARLY; ","")&amp;IF(AND(N(I398)&gt;0,UPPER(H398)&lt;&gt;"Y"),"FEE NOT IN LEASE; ","")&amp;IF(AND(L398="Cash",UPPER(M398)&lt;&gt;"Y"),"CASH NO RECEIPT; ","")&amp;IF(AND(R398&lt;&gt;"",N(N398)&gt;0,TODAY()&gt;R398),"PROMISE MISSED; ","")&amp;IF(AND(N(N398)&gt;0,O398&lt;&gt;"",TODAY()&gt;=O398,Q398=""),"NO REMINDER; ","")="","",LEFT(IF(AND(N(N398)&gt;0,G398&lt;&gt;"",TODAY()&gt;G398),"PAST DUE; ","")&amp;IF(AND(N(I398)&gt;0,P398&lt;&gt;"",N(I398)&gt;N(P398)),"FEE OVER LIMIT; ","")&amp;IF(AND(N(I398)&gt;0,K398&lt;&gt;"",O398&lt;&gt;"",N(J398)&gt;=N(F398),K398&lt;O398),"FEE TOO EARLY; ","")&amp;IF(AND(N(I398)&gt;0,UPPER(H398)&lt;&gt;"Y"),"FEE NOT IN LEASE; ","")&amp;IF(AND(L398="Cash",UPPER(M398)&lt;&gt;"Y"),"CASH NO RECEIPT; ","")&amp;IF(AND(R398&lt;&gt;"",N(N398)&gt;0,TODAY()&gt;R398),"PROMISE MISSED; ","")&amp;IF(AND(N(N398)&gt;0,O398&lt;&gt;"",TODAY()&gt;=O398,Q398=""),"NO REMINDER; ",""),LEN(IF(AND(N(N398)&gt;0,G398&lt;&gt;"",TODAY()&gt;G398),"PAST DUE; ","")&amp;IF(AND(N(I398)&gt;0,P398&lt;&gt;"",N(I398)&gt;N(P398)),"FEE OVER LIMIT; ","")&amp;IF(AND(N(I398)&gt;0,K398&lt;&gt;"",O398&lt;&gt;"",N(J398)&gt;=N(F398),K398&lt;O398),"FEE TOO EARLY; ","")&amp;IF(AND(N(I398)&gt;0,UPPER(H398)&lt;&gt;"Y"),"FEE NOT IN LEASE; ","")&amp;IF(AND(L398="Cash",UPPER(M398)&lt;&gt;"Y"),"CASH NO RECEIPT; ","")&amp;IF(AND(R398&lt;&gt;"",N(N398)&gt;0,TODAY()&gt;R398),"PROMISE MISSED; ","")&amp;IF(AND(N(N398)&gt;0,O398&lt;&gt;"",TODAY()&gt;=O398,Q398=""),"NO REMINDER; ",""))-2)))</f>
        <v/>
      </c>
    </row>
    <row r="399">
      <c r="A399" s="7" t="n"/>
      <c r="F399" s="8" t="n"/>
      <c r="G399" s="9" t="n"/>
      <c r="I399" s="8" t="n"/>
      <c r="J399" s="8" t="n"/>
      <c r="K399" s="9" t="n"/>
      <c r="N399" s="8">
        <f>IF(OR(C399="",F399=""),"",N(F399)+N(I399)-N(J399))</f>
        <v/>
      </c>
      <c r="O399" s="9">
        <f>IF(G399="","",G399+MAX('Settings'!$B$2,2)+1)</f>
        <v/>
      </c>
      <c r="P399" s="8">
        <f>IF(F399="","",ROUND(F399*IF(N(E399)&gt;4,'Settings'!$B$4,'Settings'!$B$3),2))</f>
        <v/>
      </c>
      <c r="Q399" s="9" t="n"/>
      <c r="R399" s="9" t="n"/>
      <c r="S399">
        <f>IF(N399="","",IF(N399&lt;=0,"PAID",IF(N(J399)&gt;0,"PARTIAL",IF(AND(G399&lt;&gt;"",TODAY()&lt;=G399),"NOT DUE YET","UNPAID"))))</f>
        <v/>
      </c>
      <c r="T399">
        <f>IF(N399="","",IF(IF(AND(N(N399)&gt;0,G399&lt;&gt;"",TODAY()&gt;G399),"PAST DUE; ","")&amp;IF(AND(N(I399)&gt;0,P399&lt;&gt;"",N(I399)&gt;N(P399)),"FEE OVER LIMIT; ","")&amp;IF(AND(N(I399)&gt;0,K399&lt;&gt;"",O399&lt;&gt;"",N(J399)&gt;=N(F399),K399&lt;O399),"FEE TOO EARLY; ","")&amp;IF(AND(N(I399)&gt;0,UPPER(H399)&lt;&gt;"Y"),"FEE NOT IN LEASE; ","")&amp;IF(AND(L399="Cash",UPPER(M399)&lt;&gt;"Y"),"CASH NO RECEIPT; ","")&amp;IF(AND(R399&lt;&gt;"",N(N399)&gt;0,TODAY()&gt;R399),"PROMISE MISSED; ","")&amp;IF(AND(N(N399)&gt;0,O399&lt;&gt;"",TODAY()&gt;=O399,Q399=""),"NO REMINDER; ","")="","",LEFT(IF(AND(N(N399)&gt;0,G399&lt;&gt;"",TODAY()&gt;G399),"PAST DUE; ","")&amp;IF(AND(N(I399)&gt;0,P399&lt;&gt;"",N(I399)&gt;N(P399)),"FEE OVER LIMIT; ","")&amp;IF(AND(N(I399)&gt;0,K399&lt;&gt;"",O399&lt;&gt;"",N(J399)&gt;=N(F399),K399&lt;O399),"FEE TOO EARLY; ","")&amp;IF(AND(N(I399)&gt;0,UPPER(H399)&lt;&gt;"Y"),"FEE NOT IN LEASE; ","")&amp;IF(AND(L399="Cash",UPPER(M399)&lt;&gt;"Y"),"CASH NO RECEIPT; ","")&amp;IF(AND(R399&lt;&gt;"",N(N399)&gt;0,TODAY()&gt;R399),"PROMISE MISSED; ","")&amp;IF(AND(N(N399)&gt;0,O399&lt;&gt;"",TODAY()&gt;=O399,Q399=""),"NO REMINDER; ",""),LEN(IF(AND(N(N399)&gt;0,G399&lt;&gt;"",TODAY()&gt;G399),"PAST DUE; ","")&amp;IF(AND(N(I399)&gt;0,P399&lt;&gt;"",N(I399)&gt;N(P399)),"FEE OVER LIMIT; ","")&amp;IF(AND(N(I399)&gt;0,K399&lt;&gt;"",O399&lt;&gt;"",N(J399)&gt;=N(F399),K399&lt;O399),"FEE TOO EARLY; ","")&amp;IF(AND(N(I399)&gt;0,UPPER(H399)&lt;&gt;"Y"),"FEE NOT IN LEASE; ","")&amp;IF(AND(L399="Cash",UPPER(M399)&lt;&gt;"Y"),"CASH NO RECEIPT; ","")&amp;IF(AND(R399&lt;&gt;"",N(N399)&gt;0,TODAY()&gt;R399),"PROMISE MISSED; ","")&amp;IF(AND(N(N399)&gt;0,O399&lt;&gt;"",TODAY()&gt;=O399,Q399=""),"NO REMINDER; ",""))-2)))</f>
        <v/>
      </c>
    </row>
    <row r="400">
      <c r="A400" s="7" t="n"/>
      <c r="F400" s="8" t="n"/>
      <c r="G400" s="9" t="n"/>
      <c r="I400" s="8" t="n"/>
      <c r="J400" s="8" t="n"/>
      <c r="K400" s="9" t="n"/>
      <c r="N400" s="8">
        <f>IF(OR(C400="",F400=""),"",N(F400)+N(I400)-N(J400))</f>
        <v/>
      </c>
      <c r="O400" s="9">
        <f>IF(G400="","",G400+MAX('Settings'!$B$2,2)+1)</f>
        <v/>
      </c>
      <c r="P400" s="8">
        <f>IF(F400="","",ROUND(F400*IF(N(E400)&gt;4,'Settings'!$B$4,'Settings'!$B$3),2))</f>
        <v/>
      </c>
      <c r="Q400" s="9" t="n"/>
      <c r="R400" s="9" t="n"/>
      <c r="S400">
        <f>IF(N400="","",IF(N400&lt;=0,"PAID",IF(N(J400)&gt;0,"PARTIAL",IF(AND(G400&lt;&gt;"",TODAY()&lt;=G400),"NOT DUE YET","UNPAID"))))</f>
        <v/>
      </c>
      <c r="T400">
        <f>IF(N400="","",IF(IF(AND(N(N400)&gt;0,G400&lt;&gt;"",TODAY()&gt;G400),"PAST DUE; ","")&amp;IF(AND(N(I400)&gt;0,P400&lt;&gt;"",N(I400)&gt;N(P400)),"FEE OVER LIMIT; ","")&amp;IF(AND(N(I400)&gt;0,K400&lt;&gt;"",O400&lt;&gt;"",N(J400)&gt;=N(F400),K400&lt;O400),"FEE TOO EARLY; ","")&amp;IF(AND(N(I400)&gt;0,UPPER(H400)&lt;&gt;"Y"),"FEE NOT IN LEASE; ","")&amp;IF(AND(L400="Cash",UPPER(M400)&lt;&gt;"Y"),"CASH NO RECEIPT; ","")&amp;IF(AND(R400&lt;&gt;"",N(N400)&gt;0,TODAY()&gt;R400),"PROMISE MISSED; ","")&amp;IF(AND(N(N400)&gt;0,O400&lt;&gt;"",TODAY()&gt;=O400,Q400=""),"NO REMINDER; ","")="","",LEFT(IF(AND(N(N400)&gt;0,G400&lt;&gt;"",TODAY()&gt;G400),"PAST DUE; ","")&amp;IF(AND(N(I400)&gt;0,P400&lt;&gt;"",N(I400)&gt;N(P400)),"FEE OVER LIMIT; ","")&amp;IF(AND(N(I400)&gt;0,K400&lt;&gt;"",O400&lt;&gt;"",N(J400)&gt;=N(F400),K400&lt;O400),"FEE TOO EARLY; ","")&amp;IF(AND(N(I400)&gt;0,UPPER(H400)&lt;&gt;"Y"),"FEE NOT IN LEASE; ","")&amp;IF(AND(L400="Cash",UPPER(M400)&lt;&gt;"Y"),"CASH NO RECEIPT; ","")&amp;IF(AND(R400&lt;&gt;"",N(N400)&gt;0,TODAY()&gt;R400),"PROMISE MISSED; ","")&amp;IF(AND(N(N400)&gt;0,O400&lt;&gt;"",TODAY()&gt;=O400,Q400=""),"NO REMINDER; ",""),LEN(IF(AND(N(N400)&gt;0,G400&lt;&gt;"",TODAY()&gt;G400),"PAST DUE; ","")&amp;IF(AND(N(I400)&gt;0,P400&lt;&gt;"",N(I400)&gt;N(P400)),"FEE OVER LIMIT; ","")&amp;IF(AND(N(I400)&gt;0,K400&lt;&gt;"",O400&lt;&gt;"",N(J400)&gt;=N(F400),K400&lt;O400),"FEE TOO EARLY; ","")&amp;IF(AND(N(I400)&gt;0,UPPER(H400)&lt;&gt;"Y"),"FEE NOT IN LEASE; ","")&amp;IF(AND(L400="Cash",UPPER(M400)&lt;&gt;"Y"),"CASH NO RECEIPT; ","")&amp;IF(AND(R400&lt;&gt;"",N(N400)&gt;0,TODAY()&gt;R400),"PROMISE MISSED; ","")&amp;IF(AND(N(N400)&gt;0,O400&lt;&gt;"",TODAY()&gt;=O400,Q400=""),"NO REMINDER; ",""))-2)))</f>
        <v/>
      </c>
    </row>
  </sheetData>
  <autoFilter ref="A1:U400"/>
  <conditionalFormatting sqref="A2:U400">
    <cfRule type="expression" priority="1" dxfId="0" stopIfTrue="1">
      <formula>ISNUMBER(SEARCH("PAST DUE",$T2))</formula>
    </cfRule>
    <cfRule type="expression" priority="2" dxfId="1" stopIfTrue="1">
      <formula>AND($C2&lt;&gt;"",$T2&lt;&gt;"")</formula>
    </cfRule>
    <cfRule type="expression" priority="3" dxfId="2">
      <formula>AND($S2="PAID",$T2="")</formula>
    </cfRule>
  </conditionalFormatting>
  <dataValidations count="3">
    <dataValidation sqref="H2:H400 M2:M400" showDropDown="0" showInputMessage="0" showErrorMessage="0" allowBlank="1" type="list">
      <formula1>"Y,N"</formula1>
    </dataValidation>
    <dataValidation sqref="L2:L400" showDropDown="0" showInputMessage="0" showErrorMessage="0" allowBlank="1" type="list">
      <formula1>"Portal,Check,Money order,Cash,Zelle,Other"</formula1>
    </dataValidation>
    <dataValidation sqref="A2:A400 G2:G400 K2:K400 Q2:Q400 R2:R4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5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Grace days in your lease (days rent can stay unpaid before a fee; Texas minimum is 2 full days)</t>
        </is>
      </c>
      <c r="B2" s="10" t="n">
        <v>2</v>
      </c>
    </row>
    <row r="3">
      <c r="A3" t="inlineStr">
        <is>
          <t>Late-fee limit for buildings with 4 or fewer units (% of monthly rent; Texas safe harbor 12%)</t>
        </is>
      </c>
      <c r="B3" s="11" t="n">
        <v>0.12</v>
      </c>
    </row>
    <row r="4">
      <c r="A4" t="inlineStr">
        <is>
          <t>Late-fee limit for buildings with more than 4 units (% of monthly rent; Texas safe harbor 10%)</t>
        </is>
      </c>
      <c r="B4" s="11" t="n">
        <v>0.1</v>
      </c>
    </row>
    <row r="6">
      <c r="A6" t="inlineStr">
        <is>
          <t>Edit column B to match your lease and your state's law. A fee above the Texas safe harbor is only reasonable if it doesn't exceed your actual damages from late payment.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2026-10-26T12:50:15Z</dcterms:created>
  <dcterms:modified xmlns:dcterms="http://purl.org/dc/terms/" xmlns:xsi="http://www.w3.org/2001/XMLSchema-instance" xsi:type="dcterms:W3CDTF">2026-10-26T12:50:15Z</dcterms:modified>
</cp:coreProperties>
</file>