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Empiece aquí" sheetId="1" state="visible" r:id="rId1"/>
    <sheet xmlns:r="http://schemas.openxmlformats.org/officeDocument/2006/relationships" name="Reporte diario"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7">
    <font>
      <name val="Calibri"/>
      <family val="2"/>
      <color theme="1"/>
      <sz val="11"/>
      <scheme val="minor"/>
    </font>
    <font>
      <b val="1"/>
      <sz val="14"/>
    </font>
    <font>
      <sz val="11"/>
    </font>
    <font>
      <b val="1"/>
    </font>
    <font>
      <b val="1"/>
      <color rgb="00FFFFFF"/>
    </font>
    <font>
      <b val="1"/>
      <color rgb="00C00000"/>
    </font>
    <font/>
  </fonts>
  <fills count="5">
    <fill>
      <patternFill/>
    </fill>
    <fill>
      <patternFill patternType="gray125"/>
    </fill>
    <fill>
      <patternFill patternType="solid">
        <fgColor rgb="00FFF3CD"/>
      </patternFill>
    </fill>
    <fill>
      <patternFill patternType="solid">
        <fgColor rgb="0024506B"/>
      </patternFill>
    </fill>
    <fill>
      <patternFill patternType="solid">
        <fgColor rgb="00D6E4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0" fillId="0" borderId="0" applyAlignment="1" pivotButton="0" quotePrefix="0" xfId="0">
      <alignment horizontal="left"/>
    </xf>
    <xf numFmtId="0" fontId="3" fillId="0" borderId="0" applyAlignment="1" pivotButton="0" quotePrefix="0" xfId="0">
      <alignment horizontal="right"/>
    </xf>
    <xf numFmtId="0" fontId="0" fillId="2" borderId="1" pivotButton="0" quotePrefix="0" xfId="0"/>
    <xf numFmtId="0" fontId="0" fillId="2" borderId="1" applyAlignment="1" pivotButton="0" quotePrefix="0" xfId="0">
      <alignment horizontal="left"/>
    </xf>
    <xf numFmtId="0" fontId="4" fillId="3" borderId="1" applyAlignment="1" pivotButton="0" quotePrefix="0" xfId="0">
      <alignment horizontal="center" vertical="center" wrapText="1"/>
    </xf>
    <xf numFmtId="164" fontId="0" fillId="2" borderId="1" pivotButton="0" quotePrefix="0" xfId="0"/>
    <xf numFmtId="0" fontId="0" fillId="2" borderId="1" applyAlignment="1" pivotButton="0" quotePrefix="0" xfId="0">
      <alignment wrapText="1"/>
    </xf>
    <xf numFmtId="165" fontId="0" fillId="0" borderId="1" pivotButton="0" quotePrefix="0" xfId="0"/>
    <xf numFmtId="1" fontId="0" fillId="0" borderId="1" pivotButton="0" quotePrefix="0" xfId="0"/>
    <xf numFmtId="0" fontId="5" fillId="0" borderId="1" applyAlignment="1" pivotButton="0" quotePrefix="0" xfId="0">
      <alignment wrapText="1"/>
    </xf>
    <xf numFmtId="0" fontId="3" fillId="4" borderId="0" pivotButton="0" quotePrefix="0" xfId="0"/>
    <xf numFmtId="0" fontId="0" fillId="4" borderId="0" pivotButton="0" quotePrefix="0" xfId="0"/>
    <xf numFmtId="0" fontId="6" fillId="0" borderId="0" pivotButton="0" quotePrefix="0" xfId="0"/>
    <xf numFmtId="1" fontId="5" fillId="0" borderId="1" pivotButton="0" quotePrefix="0" xfId="0"/>
    <xf numFmtId="0" fontId="3" fillId="0" borderId="0" applyAlignment="1" pivotButton="0" quotePrefix="0" xfId="0">
      <alignment wrapText="1"/>
    </xf>
    <xf numFmtId="164" fontId="0" fillId="0" borderId="1" pivotButton="0" quotePrefix="0" xfId="0"/>
  </cellXfs>
  <cellStyles count="1">
    <cellStyle name="Normal" xfId="0" builtinId="0" hidden="0"/>
  </cellStyles>
  <dxfs count="2">
    <dxf>
      <fill>
        <patternFill patternType="solid">
          <fgColor rgb="00F8D7DA"/>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1"/>
  <sheetViews>
    <sheetView workbookViewId="0">
      <selection activeCell="A1" sqref="A1"/>
    </sheetView>
  </sheetViews>
  <sheetFormatPr baseColWidth="8" defaultRowHeight="15"/>
  <cols>
    <col width="150" customWidth="1" min="1" max="1"/>
  </cols>
  <sheetData>
    <row r="1">
      <c r="A1" s="1" t="inlineStr">
        <is>
          <t>Reporte diario de tablaroca (drywall) de TapeAndFloat (libro de Excel gratis)</t>
        </is>
      </c>
    </row>
    <row r="2">
      <c r="A2" s="2" t="inlineStr"/>
    </row>
    <row r="3">
      <c r="A3" s="2" t="inlineStr">
        <is>
          <t>Un reporte diario es un registro corto, escrito cada día, de lo que hizo la cuadrilla en una obra: quién estuvo, horas, trabajo hecho, material, clima o retrasos, trabajo extra y seguridad.</t>
        </is>
      </c>
    </row>
    <row r="4">
      <c r="A4" s="2" t="inlineStr">
        <is>
          <t>Este libro lo lleva como registro, con un renglón por cuadrilla, por obra, por día. Las celdas amarillas son para que usted escriba. Las celdas blancas tienen fórmulas: se calculan solas.</t>
        </is>
      </c>
    </row>
    <row r="5">
      <c r="A5" s="2" t="inlineStr">
        <is>
          <t>La hoja no está bloqueada, así que puede cambiar lo que quiera. Los renglones que empiezan con EJEMPLO son datos de ejemplo, no obras reales. Bórrelos (o escriba encima) antes de usar la hoja.</t>
        </is>
      </c>
    </row>
    <row r="6">
      <c r="A6" s="2" t="inlineStr"/>
    </row>
    <row r="7">
      <c r="A7" s="2" t="inlineStr">
        <is>
          <t>1. Hoja Reporte diario: un renglón por cuadrilla, por obra, por día. Si dos cuadrillas trabajan en la misma obra el mismo día, van en dos renglones.</t>
        </is>
      </c>
    </row>
    <row r="8">
      <c r="A8" s="2" t="inlineStr">
        <is>
          <t xml:space="preserve">   Escriba la fecha, la obra, la cuadrilla o el encargado, cuántas personas y las horas que trabajó cada persona. Horas-cuadrilla = personas x horas (se calcula sola).</t>
        </is>
      </c>
    </row>
    <row r="9">
      <c r="A9" s="2" t="inlineStr">
        <is>
          <t>2. Escoja la etapa de la lista (Colgar, Encintar, Flotear, Lijar, Textura, Resanes, Otro) y escriba el trabajo hecho o el área (cuartos, unidades, pisos) y las hojas colgadas.</t>
        </is>
      </c>
    </row>
    <row r="10">
      <c r="A10" s="2" t="inlineStr">
        <is>
          <t>3. Escriba el material usado o entregado y el material que falta para mañana, para que la oficina lo pida antes de que la cuadrilla se quede sin material.</t>
        </is>
      </c>
    </row>
    <row r="11">
      <c r="A11" s="2" t="inlineStr">
        <is>
          <t>4. Clima / retraso: escriba Sí si la lluvia, una entrega tarde, otro oficio o cualquier otra cosa detuvo a la cuadrilla, y escriba qué pasó en la columna de nota.</t>
        </is>
      </c>
    </row>
    <row r="12">
      <c r="A12" s="2" t="inlineStr">
        <is>
          <t>5. Trabajo extra: escriba Sí (o descríbalo) cuando el contratista o el supervisor pidió algo que no está en su alcance. Escriba el N.º de OC o de ticket T&amp;M cuando lo tenga,</t>
        </is>
      </c>
    </row>
    <row r="13">
      <c r="A13" s="2" t="inlineStr">
        <is>
          <t xml:space="preserve">   el nombre del contratista o supervisor con quien habló, y pegue un enlace a las fotos (Google Drive, Dropbox o su app de fotos). Lo mejor son fotos de antes y después.</t>
        </is>
      </c>
    </row>
    <row r="14">
      <c r="A14" s="2" t="inlineStr">
        <is>
          <t>6. Seguridad / problemas: lo que pasó o lo que reportó la cuadrilla. Revisado por: la persona de la oficina que revisó el renglón.</t>
        </is>
      </c>
    </row>
    <row r="15">
      <c r="A15" s="2" t="inlineStr">
        <is>
          <t>7. Los días desde el reporte se cuentan desde la fecha del reporte hasta hoy (HOY()).</t>
        </is>
      </c>
    </row>
    <row r="16">
      <c r="A16" s="2" t="inlineStr">
        <is>
          <t>8. Arriba puede cambiar el máximo de horas por persona (16) y el máximo de personas (40) que usa la columna Revisar para detectar errores de dedo.</t>
        </is>
      </c>
    </row>
    <row r="17">
      <c r="A17" s="2" t="inlineStr">
        <is>
          <t>9. La columna Revisar marca SIN FECHA, FECHA FUTURA, SIN OBRA, SIN CUADRILLA / ENCARGADO, SIN PERSONAS U HORAS, HORAS FUERA DE RANGO, PERSONAS FUERA DE RANGO,</t>
        </is>
      </c>
    </row>
    <row r="18">
      <c r="A18" s="2" t="inlineStr">
        <is>
          <t xml:space="preserve">   EXTRA - SIN N.º DE OC/T&amp;M, EXTRA - SIN FOTO, RETRASO - SIN NOTA y MISMO DÍA, OBRA Y CUADRILLA DOS VECES (la misma cuadrilla anotada dos veces en una obra y día).</t>
        </is>
      </c>
    </row>
    <row r="19">
      <c r="A19" s="2" t="inlineStr">
        <is>
          <t xml:space="preserve">   Los renglones de trabajo extra sin N.º de OC/T&amp;M y los de retraso sin nota se ponen rojos; los demás avisos, naranjas.</t>
        </is>
      </c>
    </row>
    <row r="20">
      <c r="A20" s="2" t="inlineStr">
        <is>
          <t>10. Debajo de la tabla: un resumen (reportes, reportes de los últimos 7 días, horas-cuadrilla en total y de los últimos 7 días, hojas colgadas, días con retraso, trabajo extra,</t>
        </is>
      </c>
    </row>
    <row r="21">
      <c r="A21" s="2" t="inlineStr">
        <is>
          <t xml:space="preserve">   trabajo extra sin N.º de OC/T&amp;M o sin foto, retrasos sin nota, renglones con aviso) y una tabla Horas por obra: escriba hasta 8 nombres de obra en las celdas amarillas</t>
        </is>
      </c>
    </row>
    <row r="22">
      <c r="A22" s="2" t="inlineStr">
        <is>
          <t xml:space="preserve">   y la hoja suma los reportes, horas-cuadrilla, hojas colgadas, días con retraso, trabajo extra sin N.º de OC/T&amp;M y la fecha del último reporte de cada obra.</t>
        </is>
      </c>
    </row>
    <row r="23">
      <c r="A23" s="2" t="inlineStr">
        <is>
          <t xml:space="preserve">   Revíselo cada tarde cuando lleguen los reportes de la cuadrilla, y antes de cobrar avance o mandar una orden de cambio.</t>
        </is>
      </c>
    </row>
    <row r="24">
      <c r="A24" s="2" t="inlineStr"/>
    </row>
    <row r="25">
      <c r="A25" s="2" t="inlineStr">
        <is>
          <t>Guía, un formato de mensaje bilingüe para el encargado, frases para mandar a la cuadrilla y la versión en CSV: https://tapeandfloat.com/es/plantillas/plantilla-reporte-diario-drywall.html</t>
        </is>
      </c>
    </row>
    <row r="26">
      <c r="A26" s="2" t="inlineStr">
        <is>
          <t>Versión en inglés: TapeAndFloat_Drywall_Daily_Report.xlsx (https://tapeandfloat.com/templates/drywall-daily-report-template.html)</t>
        </is>
      </c>
    </row>
    <row r="27">
      <c r="A27" s="2" t="inlineStr"/>
    </row>
    <row r="28">
      <c r="A28" s="2" t="inlineStr">
        <is>
          <t>Una nota de trabajo extra en el reporte diario no es una orden de cambio: haga la orden de cambio y consiga la aprobación por escrito. TapeAndFloat es un asistente de oficina con IA</t>
        </is>
      </c>
    </row>
    <row r="29">
      <c r="A29" s="2" t="inlineStr">
        <is>
          <t>que lee los mensajes y correos que usted le reenvía y mantiene en orden obras, cuadrillas y cobros en una hoja de Google. Prueba piloto gratis de 60 días: https://tapeandfloat.com/es/prueba-piloto.html   Preguntas: james@tapeandfloat.com</t>
        </is>
      </c>
    </row>
    <row r="30">
      <c r="A30" s="2" t="inlineStr"/>
    </row>
    <row r="31">
      <c r="A31" s="2" t="inlineStr">
        <is>
          <t>Gratis para usar y compartir. Sin garantía; información general, no es asesoría legal, de contratos, fiscal ni contable. Revise su contrato para los términos de avisos y órdenes de cambio.</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W131"/>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18" customWidth="1" min="3" max="3"/>
    <col width="10" customWidth="1" min="4" max="4"/>
    <col width="10" customWidth="1" min="5" max="5"/>
    <col width="12" customWidth="1" min="6" max="6"/>
    <col width="12" customWidth="1" min="7" max="7"/>
    <col width="26" customWidth="1" min="8" max="8"/>
    <col width="9" customWidth="1" min="9" max="9"/>
    <col width="26" customWidth="1" min="10" max="10"/>
    <col width="22" customWidth="1" min="11" max="11"/>
    <col width="10" customWidth="1" min="12" max="12"/>
    <col width="26" customWidth="1" min="13" max="13"/>
    <col width="10" customWidth="1" min="14" max="14"/>
    <col width="30" customWidth="1" min="15" max="15"/>
    <col width="13" customWidth="1" min="16" max="16"/>
    <col width="18" customWidth="1" min="17" max="17"/>
    <col width="20" customWidth="1" min="18" max="18"/>
    <col width="22" customWidth="1" min="19" max="19"/>
    <col width="10" customWidth="1" min="20" max="20"/>
    <col width="40" customWidth="1" min="21" max="21"/>
    <col width="14" customWidth="1" min="22" max="22"/>
    <col width="30" customWidth="1" min="23" max="23"/>
  </cols>
  <sheetData>
    <row r="1">
      <c r="A1" s="1" t="inlineStr">
        <is>
          <t>Reporte diario de tablaroca (drywall)</t>
        </is>
      </c>
    </row>
    <row r="2">
      <c r="A2" t="inlineStr">
        <is>
          <t>Amarillo = usted escribe. Blanco = fórmulas. Los renglones EJEMPLO son datos de ejemplo: bórrelos antes de usar la hoja.</t>
        </is>
      </c>
    </row>
    <row r="3">
      <c r="A3" s="3" t="inlineStr">
        <is>
          <t>Hoy (los días desde el reporte se cuentan desde esta fecha):</t>
        </is>
      </c>
      <c r="E3" s="4">
        <f>TODAY()</f>
        <v/>
      </c>
      <c r="H3" s="5" t="inlineStr">
        <is>
          <t>Máximo de horas por persona:</t>
        </is>
      </c>
      <c r="I3" s="6" t="n">
        <v>16</v>
      </c>
      <c r="J3" s="5" t="inlineStr">
        <is>
          <t>Máximo de personas:</t>
        </is>
      </c>
      <c r="K3" s="7" t="n">
        <v>40</v>
      </c>
    </row>
    <row r="5" ht="46" customHeight="1">
      <c r="A5" s="8" t="inlineStr">
        <is>
          <t>Fecha</t>
        </is>
      </c>
      <c r="B5" s="8" t="inlineStr">
        <is>
          <t>Obra</t>
        </is>
      </c>
      <c r="C5" s="8" t="inlineStr">
        <is>
          <t>Cuadrilla / encargado</t>
        </is>
      </c>
      <c r="D5" s="8" t="inlineStr">
        <is>
          <t>Personas</t>
        </is>
      </c>
      <c r="E5" s="8" t="inlineStr">
        <is>
          <t>Horas (cada persona)</t>
        </is>
      </c>
      <c r="F5" s="8" t="inlineStr">
        <is>
          <t>Horas-cuadrilla (personas x horas)</t>
        </is>
      </c>
      <c r="G5" s="8" t="inlineStr">
        <is>
          <t>Etapa</t>
        </is>
      </c>
      <c r="H5" s="8" t="inlineStr">
        <is>
          <t>Trabajo hecho / área</t>
        </is>
      </c>
      <c r="I5" s="8" t="inlineStr">
        <is>
          <t>Hojas colgadas</t>
        </is>
      </c>
      <c r="J5" s="8" t="inlineStr">
        <is>
          <t>Material usado / entregado</t>
        </is>
      </c>
      <c r="K5" s="8" t="inlineStr">
        <is>
          <t>Material que falta</t>
        </is>
      </c>
      <c r="L5" s="8" t="inlineStr">
        <is>
          <t>¿Clima / retraso? (Sí/No)</t>
        </is>
      </c>
      <c r="M5" s="8" t="inlineStr">
        <is>
          <t>Nota de clima / retraso</t>
        </is>
      </c>
      <c r="N5" s="8" t="inlineStr">
        <is>
          <t>¿Trabajo extra? (Sí/No)</t>
        </is>
      </c>
      <c r="O5" s="8" t="inlineStr">
        <is>
          <t>Trabajo extra: qué y quién lo pidió</t>
        </is>
      </c>
      <c r="P5" s="8" t="inlineStr">
        <is>
          <t>N.º de OC / ticket T&amp;M</t>
        </is>
      </c>
      <c r="Q5" s="8" t="inlineStr">
        <is>
          <t>Contratista / supervisor con quien habló</t>
        </is>
      </c>
      <c r="R5" s="8" t="inlineStr">
        <is>
          <t>Seguridad / problemas</t>
        </is>
      </c>
      <c r="S5" s="8" t="inlineStr">
        <is>
          <t>Enlace de fotos</t>
        </is>
      </c>
      <c r="T5" s="8" t="inlineStr">
        <is>
          <t>Días desde el reporte</t>
        </is>
      </c>
      <c r="U5" s="8" t="inlineStr">
        <is>
          <t>Revisar</t>
        </is>
      </c>
      <c r="V5" s="8" t="inlineStr">
        <is>
          <t>Revisado por (oficina)</t>
        </is>
      </c>
      <c r="W5" s="8" t="inlineStr">
        <is>
          <t>Notas</t>
        </is>
      </c>
    </row>
    <row r="6">
      <c r="A6" s="9">
        <f>TODAY()-1</f>
        <v/>
      </c>
      <c r="B6" s="10" t="inlineStr">
        <is>
          <t>EJEMPLO Lote 7 (borre este renglón)</t>
        </is>
      </c>
      <c r="C6" s="6" t="inlineStr">
        <is>
          <t>Cuadrilla 2 (Luis)</t>
        </is>
      </c>
      <c r="D6" s="6" t="n">
        <v>4</v>
      </c>
      <c r="E6" s="6" t="n">
        <v>8</v>
      </c>
      <c r="F6" s="11">
        <f>IF(AND(ISNUMBER(D6),ISNUMBER(E6)),D6*E6,"")</f>
        <v/>
      </c>
      <c r="G6" s="6" t="inlineStr">
        <is>
          <t>Colgar</t>
        </is>
      </c>
      <c r="H6" s="10" t="inlineStr">
        <is>
          <t>Unidad 3: 2 recámaras + pasillo</t>
        </is>
      </c>
      <c r="I6" s="6" t="n">
        <v>85</v>
      </c>
      <c r="J6" s="10" t="inlineStr">
        <is>
          <t>85 hojas de 1/2", 3 cajas de pijas</t>
        </is>
      </c>
      <c r="K6" s="10" t="inlineStr">
        <is>
          <t>6 hojas 5/8" tipo X para la cochera</t>
        </is>
      </c>
      <c r="L6" s="6" t="inlineStr">
        <is>
          <t>No</t>
        </is>
      </c>
      <c r="M6" s="10" t="n"/>
      <c r="N6" s="6" t="inlineStr">
        <is>
          <t>No</t>
        </is>
      </c>
      <c r="O6" s="10" t="n"/>
      <c r="P6" s="6" t="n"/>
      <c r="Q6" s="6" t="inlineStr">
        <is>
          <t>Supervisor del GC (ejemplo)</t>
        </is>
      </c>
      <c r="R6" s="6" t="inlineStr">
        <is>
          <t>Ninguno</t>
        </is>
      </c>
      <c r="S6" s="6" t="inlineStr">
        <is>
          <t>[enlace de fotos]</t>
        </is>
      </c>
      <c r="T6" s="12">
        <f>IF(ISNUMBER(A6),TODAY()-A6,"")</f>
        <v/>
      </c>
      <c r="U6" s="13">
        <f>IF(NOT(OR($A6&lt;&gt;"",$B6&lt;&gt;"",$C6&lt;&gt;"",$D6&lt;&gt;"",$E6&lt;&gt;"",$G6&lt;&gt;"",$H6&lt;&gt;"",$I6&lt;&gt;"",$J6&lt;&gt;"",$K6&lt;&gt;"",$L6&lt;&gt;"",$M6&lt;&gt;"",$N6&lt;&gt;"",$O6&lt;&gt;"",$P6&lt;&gt;"",$Q6&lt;&gt;"",$R6&lt;&gt;"",$S6&lt;&gt;"")),"",IF(IF(NOT(ISNUMBER(A6)),"SIN FECHA; ","")&amp;IF(AND(ISNUMBER(A6),A6&gt;TODAY()),"FECHA FUTURA; ","")&amp;IF(B6="","SIN OBRA; ","")&amp;IF(C6="","SIN CUADRILLA / ENCARGADO; ","")&amp;IF(OR(D6="",E6=""),"SIN PERSONAS U HORAS; ","")&amp;IF(AND(E6&lt;&gt;"",OR(NOT(ISNUMBER(E6)),N(E6)&lt;=0,N(E6)&gt;$I$3)),"HORAS FUERA DE RANGO; ","")&amp;IF(AND(D6&lt;&gt;"",OR(NOT(ISNUMBER(D6)),N(D6)&lt;1,N(D6)&gt;$K$3,N(D6)&lt;&gt;INT(N(D6)))),"PERSONAS FUERA DE RANGO; ","")&amp;IF(AND(OR(OR(UPPER(TRIM(N6))="SÍ",UPPER(TRIM(N6))="SI",UPPER(TRIM(N6))="S"),O6&lt;&gt;""),P6=""),"EXTRA - SIN N.º DE OC/T&amp;M; ","")&amp;IF(AND(OR(OR(UPPER(TRIM(N6))="SÍ",UPPER(TRIM(N6))="SI",UPPER(TRIM(N6))="S"),O6&lt;&gt;""),S6=""),"EXTRA - SIN FOTO; ","")&amp;IF(AND(OR(UPPER(TRIM(L6))="SÍ",UPPER(TRIM(L6))="SI",UPPER(TRIM(L6))="S"),M6=""),"RETRASO - SIN NOTA; ","")&amp;IF(AND(ISNUMBER(A6),B6&lt;&gt;"",C6&lt;&gt;""),IF(COUNTIFS($A$6:$A$105,A6,$B$6:$B$105,B6,$C$6:$C$105,C6)&gt;1,"MISMO DÍA, OBRA Y CUADRILLA DOS VECES; ",""),"")="","",LEFT(IF(NOT(ISNUMBER(A6)),"SIN FECHA; ","")&amp;IF(AND(ISNUMBER(A6),A6&gt;TODAY()),"FECHA FUTURA; ","")&amp;IF(B6="","SIN OBRA; ","")&amp;IF(C6="","SIN CUADRILLA / ENCARGADO; ","")&amp;IF(OR(D6="",E6=""),"SIN PERSONAS U HORAS; ","")&amp;IF(AND(E6&lt;&gt;"",OR(NOT(ISNUMBER(E6)),N(E6)&lt;=0,N(E6)&gt;$I$3)),"HORAS FUERA DE RANGO; ","")&amp;IF(AND(D6&lt;&gt;"",OR(NOT(ISNUMBER(D6)),N(D6)&lt;1,N(D6)&gt;$K$3,N(D6)&lt;&gt;INT(N(D6)))),"PERSONAS FUERA DE RANGO; ","")&amp;IF(AND(OR(OR(UPPER(TRIM(N6))="SÍ",UPPER(TRIM(N6))="SI",UPPER(TRIM(N6))="S"),O6&lt;&gt;""),P6=""),"EXTRA - SIN N.º DE OC/T&amp;M; ","")&amp;IF(AND(OR(OR(UPPER(TRIM(N6))="SÍ",UPPER(TRIM(N6))="SI",UPPER(TRIM(N6))="S"),O6&lt;&gt;""),S6=""),"EXTRA - SIN FOTO; ","")&amp;IF(AND(OR(UPPER(TRIM(L6))="SÍ",UPPER(TRIM(L6))="SI",UPPER(TRIM(L6))="S"),M6=""),"RETRASO - SIN NOTA; ","")&amp;IF(AND(ISNUMBER(A6),B6&lt;&gt;"",C6&lt;&gt;""),IF(COUNTIFS($A$6:$A$105,A6,$B$6:$B$105,B6,$C$6:$C$105,C6)&gt;1,"MISMO DÍA, OBRA Y CUADRILLA DOS VECES; ",""),""),LEN(IF(NOT(ISNUMBER(A6)),"SIN FECHA; ","")&amp;IF(AND(ISNUMBER(A6),A6&gt;TODAY()),"FECHA FUTURA; ","")&amp;IF(B6="","SIN OBRA; ","")&amp;IF(C6="","SIN CUADRILLA / ENCARGADO; ","")&amp;IF(OR(D6="",E6=""),"SIN PERSONAS U HORAS; ","")&amp;IF(AND(E6&lt;&gt;"",OR(NOT(ISNUMBER(E6)),N(E6)&lt;=0,N(E6)&gt;$I$3)),"HORAS FUERA DE RANGO; ","")&amp;IF(AND(D6&lt;&gt;"",OR(NOT(ISNUMBER(D6)),N(D6)&lt;1,N(D6)&gt;$K$3,N(D6)&lt;&gt;INT(N(D6)))),"PERSONAS FUERA DE RANGO; ","")&amp;IF(AND(OR(OR(UPPER(TRIM(N6))="SÍ",UPPER(TRIM(N6))="SI",UPPER(TRIM(N6))="S"),O6&lt;&gt;""),P6=""),"EXTRA - SIN N.º DE OC/T&amp;M; ","")&amp;IF(AND(OR(OR(UPPER(TRIM(N6))="SÍ",UPPER(TRIM(N6))="SI",UPPER(TRIM(N6))="S"),O6&lt;&gt;""),S6=""),"EXTRA - SIN FOTO; ","")&amp;IF(AND(OR(UPPER(TRIM(L6))="SÍ",UPPER(TRIM(L6))="SI",UPPER(TRIM(L6))="S"),M6=""),"RETRASO - SIN NOTA; ","")&amp;IF(AND(ISNUMBER(A6),B6&lt;&gt;"",C6&lt;&gt;""),IF(COUNTIFS($A$6:$A$105,A6,$B$6:$B$105,B6,$C$6:$C$105,C6)&gt;1,"MISMO DÍA, OBRA Y CUADRILLA DOS VECES; ",""),""))-2)))</f>
        <v/>
      </c>
      <c r="V6" s="6" t="n"/>
      <c r="W6" s="6" t="inlineStr">
        <is>
          <t>Ejemplo: sin aviso</t>
        </is>
      </c>
    </row>
    <row r="7">
      <c r="A7" s="9">
        <f>TODAY()-1</f>
        <v/>
      </c>
      <c r="B7" s="10" t="inlineStr">
        <is>
          <t>EJEMPLO Lote 7 (borre este renglón)</t>
        </is>
      </c>
      <c r="C7" s="6" t="inlineStr">
        <is>
          <t>Cuadrilla 3 (Ana)</t>
        </is>
      </c>
      <c r="D7" s="6" t="n">
        <v>3</v>
      </c>
      <c r="E7" s="6" t="n">
        <v>9</v>
      </c>
      <c r="F7" s="11">
        <f>IF(AND(ISNUMBER(D7),ISNUMBER(E7)),D7*E7,"")</f>
        <v/>
      </c>
      <c r="G7" s="6" t="inlineStr">
        <is>
          <t>Encintar</t>
        </is>
      </c>
      <c r="H7" s="10" t="inlineStr">
        <is>
          <t>Unidad 2: sala + cocina</t>
        </is>
      </c>
      <c r="I7" s="6" t="n"/>
      <c r="J7" s="10" t="inlineStr">
        <is>
          <t>4 cajas de compuesto, 2 rollos de cinta</t>
        </is>
      </c>
      <c r="K7" s="10" t="inlineStr">
        <is>
          <t>2 cajas de compuesto</t>
        </is>
      </c>
      <c r="L7" s="6" t="inlineStr">
        <is>
          <t>Sí</t>
        </is>
      </c>
      <c r="M7" s="10" t="n"/>
      <c r="N7" s="6" t="inlineStr">
        <is>
          <t>No</t>
        </is>
      </c>
      <c r="O7" s="10" t="n"/>
      <c r="P7" s="6" t="n"/>
      <c r="Q7" s="6" t="inlineStr">
        <is>
          <t>Supervisor del GC (ejemplo)</t>
        </is>
      </c>
      <c r="R7" s="6" t="inlineStr">
        <is>
          <t>Ninguno</t>
        </is>
      </c>
      <c r="S7" s="6" t="inlineStr">
        <is>
          <t>[enlace de fotos]</t>
        </is>
      </c>
      <c r="T7" s="12">
        <f>IF(ISNUMBER(A7),TODAY()-A7,"")</f>
        <v/>
      </c>
      <c r="U7" s="13">
        <f>IF(NOT(OR($A7&lt;&gt;"",$B7&lt;&gt;"",$C7&lt;&gt;"",$D7&lt;&gt;"",$E7&lt;&gt;"",$G7&lt;&gt;"",$H7&lt;&gt;"",$I7&lt;&gt;"",$J7&lt;&gt;"",$K7&lt;&gt;"",$L7&lt;&gt;"",$M7&lt;&gt;"",$N7&lt;&gt;"",$O7&lt;&gt;"",$P7&lt;&gt;"",$Q7&lt;&gt;"",$R7&lt;&gt;"",$S7&lt;&gt;"")),"",IF(IF(NOT(ISNUMBER(A7)),"SIN FECHA; ","")&amp;IF(AND(ISNUMBER(A7),A7&gt;TODAY()),"FECHA FUTURA; ","")&amp;IF(B7="","SIN OBRA; ","")&amp;IF(C7="","SIN CUADRILLA / ENCARGADO; ","")&amp;IF(OR(D7="",E7=""),"SIN PERSONAS U HORAS; ","")&amp;IF(AND(E7&lt;&gt;"",OR(NOT(ISNUMBER(E7)),N(E7)&lt;=0,N(E7)&gt;$I$3)),"HORAS FUERA DE RANGO; ","")&amp;IF(AND(D7&lt;&gt;"",OR(NOT(ISNUMBER(D7)),N(D7)&lt;1,N(D7)&gt;$K$3,N(D7)&lt;&gt;INT(N(D7)))),"PERSONAS FUERA DE RANGO; ","")&amp;IF(AND(OR(OR(UPPER(TRIM(N7))="SÍ",UPPER(TRIM(N7))="SI",UPPER(TRIM(N7))="S"),O7&lt;&gt;""),P7=""),"EXTRA - SIN N.º DE OC/T&amp;M; ","")&amp;IF(AND(OR(OR(UPPER(TRIM(N7))="SÍ",UPPER(TRIM(N7))="SI",UPPER(TRIM(N7))="S"),O7&lt;&gt;""),S7=""),"EXTRA - SIN FOTO; ","")&amp;IF(AND(OR(UPPER(TRIM(L7))="SÍ",UPPER(TRIM(L7))="SI",UPPER(TRIM(L7))="S"),M7=""),"RETRASO - SIN NOTA; ","")&amp;IF(AND(ISNUMBER(A7),B7&lt;&gt;"",C7&lt;&gt;""),IF(COUNTIFS($A$6:$A$105,A7,$B$6:$B$105,B7,$C$6:$C$105,C7)&gt;1,"MISMO DÍA, OBRA Y CUADRILLA DOS VECES; ",""),"")="","",LEFT(IF(NOT(ISNUMBER(A7)),"SIN FECHA; ","")&amp;IF(AND(ISNUMBER(A7),A7&gt;TODAY()),"FECHA FUTURA; ","")&amp;IF(B7="","SIN OBRA; ","")&amp;IF(C7="","SIN CUADRILLA / ENCARGADO; ","")&amp;IF(OR(D7="",E7=""),"SIN PERSONAS U HORAS; ","")&amp;IF(AND(E7&lt;&gt;"",OR(NOT(ISNUMBER(E7)),N(E7)&lt;=0,N(E7)&gt;$I$3)),"HORAS FUERA DE RANGO; ","")&amp;IF(AND(D7&lt;&gt;"",OR(NOT(ISNUMBER(D7)),N(D7)&lt;1,N(D7)&gt;$K$3,N(D7)&lt;&gt;INT(N(D7)))),"PERSONAS FUERA DE RANGO; ","")&amp;IF(AND(OR(OR(UPPER(TRIM(N7))="SÍ",UPPER(TRIM(N7))="SI",UPPER(TRIM(N7))="S"),O7&lt;&gt;""),P7=""),"EXTRA - SIN N.º DE OC/T&amp;M; ","")&amp;IF(AND(OR(OR(UPPER(TRIM(N7))="SÍ",UPPER(TRIM(N7))="SI",UPPER(TRIM(N7))="S"),O7&lt;&gt;""),S7=""),"EXTRA - SIN FOTO; ","")&amp;IF(AND(OR(UPPER(TRIM(L7))="SÍ",UPPER(TRIM(L7))="SI",UPPER(TRIM(L7))="S"),M7=""),"RETRASO - SIN NOTA; ","")&amp;IF(AND(ISNUMBER(A7),B7&lt;&gt;"",C7&lt;&gt;""),IF(COUNTIFS($A$6:$A$105,A7,$B$6:$B$105,B7,$C$6:$C$105,C7)&gt;1,"MISMO DÍA, OBRA Y CUADRILLA DOS VECES; ",""),""),LEN(IF(NOT(ISNUMBER(A7)),"SIN FECHA; ","")&amp;IF(AND(ISNUMBER(A7),A7&gt;TODAY()),"FECHA FUTURA; ","")&amp;IF(B7="","SIN OBRA; ","")&amp;IF(C7="","SIN CUADRILLA / ENCARGADO; ","")&amp;IF(OR(D7="",E7=""),"SIN PERSONAS U HORAS; ","")&amp;IF(AND(E7&lt;&gt;"",OR(NOT(ISNUMBER(E7)),N(E7)&lt;=0,N(E7)&gt;$I$3)),"HORAS FUERA DE RANGO; ","")&amp;IF(AND(D7&lt;&gt;"",OR(NOT(ISNUMBER(D7)),N(D7)&lt;1,N(D7)&gt;$K$3,N(D7)&lt;&gt;INT(N(D7)))),"PERSONAS FUERA DE RANGO; ","")&amp;IF(AND(OR(OR(UPPER(TRIM(N7))="SÍ",UPPER(TRIM(N7))="SI",UPPER(TRIM(N7))="S"),O7&lt;&gt;""),P7=""),"EXTRA - SIN N.º DE OC/T&amp;M; ","")&amp;IF(AND(OR(OR(UPPER(TRIM(N7))="SÍ",UPPER(TRIM(N7))="SI",UPPER(TRIM(N7))="S"),O7&lt;&gt;""),S7=""),"EXTRA - SIN FOTO; ","")&amp;IF(AND(OR(UPPER(TRIM(L7))="SÍ",UPPER(TRIM(L7))="SI",UPPER(TRIM(L7))="S"),M7=""),"RETRASO - SIN NOTA; ","")&amp;IF(AND(ISNUMBER(A7),B7&lt;&gt;"",C7&lt;&gt;""),IF(COUNTIFS($A$6:$A$105,A7,$B$6:$B$105,B7,$C$6:$C$105,C7)&gt;1,"MISMO DÍA, OBRA Y CUADRILLA DOS VECES; ",""),""))-2)))</f>
        <v/>
      </c>
      <c r="V7" s="6" t="n"/>
      <c r="W7" s="6" t="inlineStr">
        <is>
          <t>Ejemplo: retraso marcado Sí sin nota</t>
        </is>
      </c>
    </row>
    <row r="8">
      <c r="A8" s="9">
        <f>TODAY()-2</f>
        <v/>
      </c>
      <c r="B8" s="10" t="inlineStr">
        <is>
          <t>EJEMPLO Lote 14 (borre este renglón)</t>
        </is>
      </c>
      <c r="C8" s="6" t="inlineStr">
        <is>
          <t>Cuadrilla 1 (Marco)</t>
        </is>
      </c>
      <c r="D8" s="6" t="n">
        <v>5</v>
      </c>
      <c r="E8" s="6" t="n">
        <v>8</v>
      </c>
      <c r="F8" s="11">
        <f>IF(AND(ISNUMBER(D8),ISNUMBER(E8)),D8*E8,"")</f>
        <v/>
      </c>
      <c r="G8" s="6" t="inlineStr">
        <is>
          <t>Flotear</t>
        </is>
      </c>
      <c r="H8" s="10" t="inlineStr">
        <is>
          <t>Cochera + lavandería</t>
        </is>
      </c>
      <c r="I8" s="6" t="n"/>
      <c r="J8" s="10" t="inlineStr">
        <is>
          <t>6 cajas de compuesto</t>
        </is>
      </c>
      <c r="K8" s="10" t="inlineStr">
        <is>
          <t>Nada</t>
        </is>
      </c>
      <c r="L8" s="6" t="inlineStr">
        <is>
          <t>No</t>
        </is>
      </c>
      <c r="M8" s="10" t="n"/>
      <c r="N8" s="6" t="inlineStr">
        <is>
          <t>Sí</t>
        </is>
      </c>
      <c r="O8" s="10" t="inlineStr">
        <is>
          <t>El supervisor pidió cerrar el clóset bajo la escalera (no está en planos)</t>
        </is>
      </c>
      <c r="P8" s="6" t="n"/>
      <c r="Q8" s="6" t="inlineStr">
        <is>
          <t>Supervisor del GC (ejemplo)</t>
        </is>
      </c>
      <c r="R8" s="6" t="inlineStr">
        <is>
          <t>Ninguno</t>
        </is>
      </c>
      <c r="S8" s="6" t="inlineStr">
        <is>
          <t>[enlace de fotos]</t>
        </is>
      </c>
      <c r="T8" s="12">
        <f>IF(ISNUMBER(A8),TODAY()-A8,"")</f>
        <v/>
      </c>
      <c r="U8" s="13">
        <f>IF(NOT(OR($A8&lt;&gt;"",$B8&lt;&gt;"",$C8&lt;&gt;"",$D8&lt;&gt;"",$E8&lt;&gt;"",$G8&lt;&gt;"",$H8&lt;&gt;"",$I8&lt;&gt;"",$J8&lt;&gt;"",$K8&lt;&gt;"",$L8&lt;&gt;"",$M8&lt;&gt;"",$N8&lt;&gt;"",$O8&lt;&gt;"",$P8&lt;&gt;"",$Q8&lt;&gt;"",$R8&lt;&gt;"",$S8&lt;&gt;"")),"",IF(IF(NOT(ISNUMBER(A8)),"SIN FECHA; ","")&amp;IF(AND(ISNUMBER(A8),A8&gt;TODAY()),"FECHA FUTURA; ","")&amp;IF(B8="","SIN OBRA; ","")&amp;IF(C8="","SIN CUADRILLA / ENCARGADO; ","")&amp;IF(OR(D8="",E8=""),"SIN PERSONAS U HORAS; ","")&amp;IF(AND(E8&lt;&gt;"",OR(NOT(ISNUMBER(E8)),N(E8)&lt;=0,N(E8)&gt;$I$3)),"HORAS FUERA DE RANGO; ","")&amp;IF(AND(D8&lt;&gt;"",OR(NOT(ISNUMBER(D8)),N(D8)&lt;1,N(D8)&gt;$K$3,N(D8)&lt;&gt;INT(N(D8)))),"PERSONAS FUERA DE RANGO; ","")&amp;IF(AND(OR(OR(UPPER(TRIM(N8))="SÍ",UPPER(TRIM(N8))="SI",UPPER(TRIM(N8))="S"),O8&lt;&gt;""),P8=""),"EXTRA - SIN N.º DE OC/T&amp;M; ","")&amp;IF(AND(OR(OR(UPPER(TRIM(N8))="SÍ",UPPER(TRIM(N8))="SI",UPPER(TRIM(N8))="S"),O8&lt;&gt;""),S8=""),"EXTRA - SIN FOTO; ","")&amp;IF(AND(OR(UPPER(TRIM(L8))="SÍ",UPPER(TRIM(L8))="SI",UPPER(TRIM(L8))="S"),M8=""),"RETRASO - SIN NOTA; ","")&amp;IF(AND(ISNUMBER(A8),B8&lt;&gt;"",C8&lt;&gt;""),IF(COUNTIFS($A$6:$A$105,A8,$B$6:$B$105,B8,$C$6:$C$105,C8)&gt;1,"MISMO DÍA, OBRA Y CUADRILLA DOS VECES; ",""),"")="","",LEFT(IF(NOT(ISNUMBER(A8)),"SIN FECHA; ","")&amp;IF(AND(ISNUMBER(A8),A8&gt;TODAY()),"FECHA FUTURA; ","")&amp;IF(B8="","SIN OBRA; ","")&amp;IF(C8="","SIN CUADRILLA / ENCARGADO; ","")&amp;IF(OR(D8="",E8=""),"SIN PERSONAS U HORAS; ","")&amp;IF(AND(E8&lt;&gt;"",OR(NOT(ISNUMBER(E8)),N(E8)&lt;=0,N(E8)&gt;$I$3)),"HORAS FUERA DE RANGO; ","")&amp;IF(AND(D8&lt;&gt;"",OR(NOT(ISNUMBER(D8)),N(D8)&lt;1,N(D8)&gt;$K$3,N(D8)&lt;&gt;INT(N(D8)))),"PERSONAS FUERA DE RANGO; ","")&amp;IF(AND(OR(OR(UPPER(TRIM(N8))="SÍ",UPPER(TRIM(N8))="SI",UPPER(TRIM(N8))="S"),O8&lt;&gt;""),P8=""),"EXTRA - SIN N.º DE OC/T&amp;M; ","")&amp;IF(AND(OR(OR(UPPER(TRIM(N8))="SÍ",UPPER(TRIM(N8))="SI",UPPER(TRIM(N8))="S"),O8&lt;&gt;""),S8=""),"EXTRA - SIN FOTO; ","")&amp;IF(AND(OR(UPPER(TRIM(L8))="SÍ",UPPER(TRIM(L8))="SI",UPPER(TRIM(L8))="S"),M8=""),"RETRASO - SIN NOTA; ","")&amp;IF(AND(ISNUMBER(A8),B8&lt;&gt;"",C8&lt;&gt;""),IF(COUNTIFS($A$6:$A$105,A8,$B$6:$B$105,B8,$C$6:$C$105,C8)&gt;1,"MISMO DÍA, OBRA Y CUADRILLA DOS VECES; ",""),""),LEN(IF(NOT(ISNUMBER(A8)),"SIN FECHA; ","")&amp;IF(AND(ISNUMBER(A8),A8&gt;TODAY()),"FECHA FUTURA; ","")&amp;IF(B8="","SIN OBRA; ","")&amp;IF(C8="","SIN CUADRILLA / ENCARGADO; ","")&amp;IF(OR(D8="",E8=""),"SIN PERSONAS U HORAS; ","")&amp;IF(AND(E8&lt;&gt;"",OR(NOT(ISNUMBER(E8)),N(E8)&lt;=0,N(E8)&gt;$I$3)),"HORAS FUERA DE RANGO; ","")&amp;IF(AND(D8&lt;&gt;"",OR(NOT(ISNUMBER(D8)),N(D8)&lt;1,N(D8)&gt;$K$3,N(D8)&lt;&gt;INT(N(D8)))),"PERSONAS FUERA DE RANGO; ","")&amp;IF(AND(OR(OR(UPPER(TRIM(N8))="SÍ",UPPER(TRIM(N8))="SI",UPPER(TRIM(N8))="S"),O8&lt;&gt;""),P8=""),"EXTRA - SIN N.º DE OC/T&amp;M; ","")&amp;IF(AND(OR(OR(UPPER(TRIM(N8))="SÍ",UPPER(TRIM(N8))="SI",UPPER(TRIM(N8))="S"),O8&lt;&gt;""),S8=""),"EXTRA - SIN FOTO; ","")&amp;IF(AND(OR(UPPER(TRIM(L8))="SÍ",UPPER(TRIM(L8))="SI",UPPER(TRIM(L8))="S"),M8=""),"RETRASO - SIN NOTA; ","")&amp;IF(AND(ISNUMBER(A8),B8&lt;&gt;"",C8&lt;&gt;""),IF(COUNTIFS($A$6:$A$105,A8,$B$6:$B$105,B8,$C$6:$C$105,C8)&gt;1,"MISMO DÍA, OBRA Y CUADRILLA DOS VECES; ",""),""))-2)))</f>
        <v/>
      </c>
      <c r="V8" s="6" t="n"/>
      <c r="W8" s="6" t="inlineStr">
        <is>
          <t>Ejemplo: trabajo extra, todavía sin orden de cambio ni ticket T&amp;M</t>
        </is>
      </c>
    </row>
    <row r="9">
      <c r="A9" s="9">
        <f>TODAY()-2</f>
        <v/>
      </c>
      <c r="B9" s="10" t="inlineStr">
        <is>
          <t>EJEMPLO Lote 14 (borre este renglón)</t>
        </is>
      </c>
      <c r="C9" s="6" t="inlineStr">
        <is>
          <t>Cuadrilla 4 (José)</t>
        </is>
      </c>
      <c r="D9" s="6" t="n">
        <v>2</v>
      </c>
      <c r="E9" s="6" t="n">
        <v>18</v>
      </c>
      <c r="F9" s="11">
        <f>IF(AND(ISNUMBER(D9),ISNUMBER(E9)),D9*E9,"")</f>
        <v/>
      </c>
      <c r="G9" s="6" t="inlineStr">
        <is>
          <t>Lijar</t>
        </is>
      </c>
      <c r="H9" s="10" t="inlineStr">
        <is>
          <t>Recámaras 2 + 3</t>
        </is>
      </c>
      <c r="I9" s="6" t="n"/>
      <c r="J9" s="10" t="inlineStr">
        <is>
          <t>Esponjas de lija</t>
        </is>
      </c>
      <c r="K9" s="10" t="inlineStr">
        <is>
          <t>Nada</t>
        </is>
      </c>
      <c r="L9" s="6" t="inlineStr">
        <is>
          <t>No</t>
        </is>
      </c>
      <c r="M9" s="10" t="n"/>
      <c r="N9" s="6" t="inlineStr">
        <is>
          <t>No</t>
        </is>
      </c>
      <c r="O9" s="10" t="n"/>
      <c r="P9" s="6" t="n"/>
      <c r="Q9" s="6" t="inlineStr">
        <is>
          <t>Supervisor del GC (ejemplo)</t>
        </is>
      </c>
      <c r="R9" s="6" t="inlineStr">
        <is>
          <t>Ninguno</t>
        </is>
      </c>
      <c r="S9" s="6" t="inlineStr">
        <is>
          <t>[enlace de fotos]</t>
        </is>
      </c>
      <c r="T9" s="12">
        <f>IF(ISNUMBER(A9),TODAY()-A9,"")</f>
        <v/>
      </c>
      <c r="U9" s="13">
        <f>IF(NOT(OR($A9&lt;&gt;"",$B9&lt;&gt;"",$C9&lt;&gt;"",$D9&lt;&gt;"",$E9&lt;&gt;"",$G9&lt;&gt;"",$H9&lt;&gt;"",$I9&lt;&gt;"",$J9&lt;&gt;"",$K9&lt;&gt;"",$L9&lt;&gt;"",$M9&lt;&gt;"",$N9&lt;&gt;"",$O9&lt;&gt;"",$P9&lt;&gt;"",$Q9&lt;&gt;"",$R9&lt;&gt;"",$S9&lt;&gt;"")),"",IF(IF(NOT(ISNUMBER(A9)),"SIN FECHA; ","")&amp;IF(AND(ISNUMBER(A9),A9&gt;TODAY()),"FECHA FUTURA; ","")&amp;IF(B9="","SIN OBRA; ","")&amp;IF(C9="","SIN CUADRILLA / ENCARGADO; ","")&amp;IF(OR(D9="",E9=""),"SIN PERSONAS U HORAS; ","")&amp;IF(AND(E9&lt;&gt;"",OR(NOT(ISNUMBER(E9)),N(E9)&lt;=0,N(E9)&gt;$I$3)),"HORAS FUERA DE RANGO; ","")&amp;IF(AND(D9&lt;&gt;"",OR(NOT(ISNUMBER(D9)),N(D9)&lt;1,N(D9)&gt;$K$3,N(D9)&lt;&gt;INT(N(D9)))),"PERSONAS FUERA DE RANGO; ","")&amp;IF(AND(OR(OR(UPPER(TRIM(N9))="SÍ",UPPER(TRIM(N9))="SI",UPPER(TRIM(N9))="S"),O9&lt;&gt;""),P9=""),"EXTRA - SIN N.º DE OC/T&amp;M; ","")&amp;IF(AND(OR(OR(UPPER(TRIM(N9))="SÍ",UPPER(TRIM(N9))="SI",UPPER(TRIM(N9))="S"),O9&lt;&gt;""),S9=""),"EXTRA - SIN FOTO; ","")&amp;IF(AND(OR(UPPER(TRIM(L9))="SÍ",UPPER(TRIM(L9))="SI",UPPER(TRIM(L9))="S"),M9=""),"RETRASO - SIN NOTA; ","")&amp;IF(AND(ISNUMBER(A9),B9&lt;&gt;"",C9&lt;&gt;""),IF(COUNTIFS($A$6:$A$105,A9,$B$6:$B$105,B9,$C$6:$C$105,C9)&gt;1,"MISMO DÍA, OBRA Y CUADRILLA DOS VECES; ",""),"")="","",LEFT(IF(NOT(ISNUMBER(A9)),"SIN FECHA; ","")&amp;IF(AND(ISNUMBER(A9),A9&gt;TODAY()),"FECHA FUTURA; ","")&amp;IF(B9="","SIN OBRA; ","")&amp;IF(C9="","SIN CUADRILLA / ENCARGADO; ","")&amp;IF(OR(D9="",E9=""),"SIN PERSONAS U HORAS; ","")&amp;IF(AND(E9&lt;&gt;"",OR(NOT(ISNUMBER(E9)),N(E9)&lt;=0,N(E9)&gt;$I$3)),"HORAS FUERA DE RANGO; ","")&amp;IF(AND(D9&lt;&gt;"",OR(NOT(ISNUMBER(D9)),N(D9)&lt;1,N(D9)&gt;$K$3,N(D9)&lt;&gt;INT(N(D9)))),"PERSONAS FUERA DE RANGO; ","")&amp;IF(AND(OR(OR(UPPER(TRIM(N9))="SÍ",UPPER(TRIM(N9))="SI",UPPER(TRIM(N9))="S"),O9&lt;&gt;""),P9=""),"EXTRA - SIN N.º DE OC/T&amp;M; ","")&amp;IF(AND(OR(OR(UPPER(TRIM(N9))="SÍ",UPPER(TRIM(N9))="SI",UPPER(TRIM(N9))="S"),O9&lt;&gt;""),S9=""),"EXTRA - SIN FOTO; ","")&amp;IF(AND(OR(UPPER(TRIM(L9))="SÍ",UPPER(TRIM(L9))="SI",UPPER(TRIM(L9))="S"),M9=""),"RETRASO - SIN NOTA; ","")&amp;IF(AND(ISNUMBER(A9),B9&lt;&gt;"",C9&lt;&gt;""),IF(COUNTIFS($A$6:$A$105,A9,$B$6:$B$105,B9,$C$6:$C$105,C9)&gt;1,"MISMO DÍA, OBRA Y CUADRILLA DOS VECES; ",""),""),LEN(IF(NOT(ISNUMBER(A9)),"SIN FECHA; ","")&amp;IF(AND(ISNUMBER(A9),A9&gt;TODAY()),"FECHA FUTURA; ","")&amp;IF(B9="","SIN OBRA; ","")&amp;IF(C9="","SIN CUADRILLA / ENCARGADO; ","")&amp;IF(OR(D9="",E9=""),"SIN PERSONAS U HORAS; ","")&amp;IF(AND(E9&lt;&gt;"",OR(NOT(ISNUMBER(E9)),N(E9)&lt;=0,N(E9)&gt;$I$3)),"HORAS FUERA DE RANGO; ","")&amp;IF(AND(D9&lt;&gt;"",OR(NOT(ISNUMBER(D9)),N(D9)&lt;1,N(D9)&gt;$K$3,N(D9)&lt;&gt;INT(N(D9)))),"PERSONAS FUERA DE RANGO; ","")&amp;IF(AND(OR(OR(UPPER(TRIM(N9))="SÍ",UPPER(TRIM(N9))="SI",UPPER(TRIM(N9))="S"),O9&lt;&gt;""),P9=""),"EXTRA - SIN N.º DE OC/T&amp;M; ","")&amp;IF(AND(OR(OR(UPPER(TRIM(N9))="SÍ",UPPER(TRIM(N9))="SI",UPPER(TRIM(N9))="S"),O9&lt;&gt;""),S9=""),"EXTRA - SIN FOTO; ","")&amp;IF(AND(OR(UPPER(TRIM(L9))="SÍ",UPPER(TRIM(L9))="SI",UPPER(TRIM(L9))="S"),M9=""),"RETRASO - SIN NOTA; ","")&amp;IF(AND(ISNUMBER(A9),B9&lt;&gt;"",C9&lt;&gt;""),IF(COUNTIFS($A$6:$A$105,A9,$B$6:$B$105,B9,$C$6:$C$105,C9)&gt;1,"MISMO DÍA, OBRA Y CUADRILLA DOS VECES; ",""),""))-2)))</f>
        <v/>
      </c>
      <c r="V9" s="6" t="n"/>
      <c r="W9" s="6" t="inlineStr">
        <is>
          <t>Ejemplo: 18 horas por persona seguramente es un error de dedo</t>
        </is>
      </c>
    </row>
    <row r="10">
      <c r="A10" s="9">
        <f>TODAY()-3</f>
        <v/>
      </c>
      <c r="B10" s="10" t="inlineStr">
        <is>
          <t>EJEMPLO Lote 7 (borre este renglón)</t>
        </is>
      </c>
      <c r="C10" s="6" t="inlineStr">
        <is>
          <t>Cuadrilla 2 (Luis)</t>
        </is>
      </c>
      <c r="D10" s="6" t="n">
        <v>4</v>
      </c>
      <c r="E10" s="6" t="n">
        <v>7</v>
      </c>
      <c r="F10" s="11">
        <f>IF(AND(ISNUMBER(D10),ISNUMBER(E10)),D10*E10,"")</f>
        <v/>
      </c>
      <c r="G10" s="6" t="inlineStr">
        <is>
          <t>Colgar</t>
        </is>
      </c>
      <c r="H10" s="10" t="inlineStr">
        <is>
          <t>Unidad 3: recámara principal</t>
        </is>
      </c>
      <c r="I10" s="6" t="n">
        <v>60</v>
      </c>
      <c r="J10" s="10" t="inlineStr">
        <is>
          <t>60 hojas de 1/2"</t>
        </is>
      </c>
      <c r="K10" s="10" t="inlineStr">
        <is>
          <t>Nada</t>
        </is>
      </c>
      <c r="L10" s="6" t="inlineStr">
        <is>
          <t>Sí</t>
        </is>
      </c>
      <c r="M10" s="10" t="inlineStr">
        <is>
          <t>Lluvia; la tablaroca llegó 2 horas tarde</t>
        </is>
      </c>
      <c r="N10" s="6" t="inlineStr">
        <is>
          <t>Sí</t>
        </is>
      </c>
      <c r="O10" s="10" t="inlineStr">
        <is>
          <t>El supervisor pidió un plafón extra en el pasillo</t>
        </is>
      </c>
      <c r="P10" s="6" t="inlineStr">
        <is>
          <t>OC-12</t>
        </is>
      </c>
      <c r="Q10" s="6" t="inlineStr">
        <is>
          <t>Supervisor del GC (ejemplo)</t>
        </is>
      </c>
      <c r="R10" s="6" t="inlineStr">
        <is>
          <t>Ninguno</t>
        </is>
      </c>
      <c r="S10" s="6" t="inlineStr">
        <is>
          <t>[enlace de fotos]</t>
        </is>
      </c>
      <c r="T10" s="12">
        <f>IF(ISNUMBER(A10),TODAY()-A10,"")</f>
        <v/>
      </c>
      <c r="U10" s="13">
        <f>IF(NOT(OR($A10&lt;&gt;"",$B10&lt;&gt;"",$C10&lt;&gt;"",$D10&lt;&gt;"",$E10&lt;&gt;"",$G10&lt;&gt;"",$H10&lt;&gt;"",$I10&lt;&gt;"",$J10&lt;&gt;"",$K10&lt;&gt;"",$L10&lt;&gt;"",$M10&lt;&gt;"",$N10&lt;&gt;"",$O10&lt;&gt;"",$P10&lt;&gt;"",$Q10&lt;&gt;"",$R10&lt;&gt;"",$S10&lt;&gt;"")),"",IF(IF(NOT(ISNUMBER(A10)),"SIN FECHA; ","")&amp;IF(AND(ISNUMBER(A10),A10&gt;TODAY()),"FECHA FUTURA; ","")&amp;IF(B10="","SIN OBRA; ","")&amp;IF(C10="","SIN CUADRILLA / ENCARGADO; ","")&amp;IF(OR(D10="",E10=""),"SIN PERSONAS U HORAS; ","")&amp;IF(AND(E10&lt;&gt;"",OR(NOT(ISNUMBER(E10)),N(E10)&lt;=0,N(E10)&gt;$I$3)),"HORAS FUERA DE RANGO; ","")&amp;IF(AND(D10&lt;&gt;"",OR(NOT(ISNUMBER(D10)),N(D10)&lt;1,N(D10)&gt;$K$3,N(D10)&lt;&gt;INT(N(D10)))),"PERSONAS FUERA DE RANGO; ","")&amp;IF(AND(OR(OR(UPPER(TRIM(N10))="SÍ",UPPER(TRIM(N10))="SI",UPPER(TRIM(N10))="S"),O10&lt;&gt;""),P10=""),"EXTRA - SIN N.º DE OC/T&amp;M; ","")&amp;IF(AND(OR(OR(UPPER(TRIM(N10))="SÍ",UPPER(TRIM(N10))="SI",UPPER(TRIM(N10))="S"),O10&lt;&gt;""),S10=""),"EXTRA - SIN FOTO; ","")&amp;IF(AND(OR(UPPER(TRIM(L10))="SÍ",UPPER(TRIM(L10))="SI",UPPER(TRIM(L10))="S"),M10=""),"RETRASO - SIN NOTA; ","")&amp;IF(AND(ISNUMBER(A10),B10&lt;&gt;"",C10&lt;&gt;""),IF(COUNTIFS($A$6:$A$105,A10,$B$6:$B$105,B10,$C$6:$C$105,C10)&gt;1,"MISMO DÍA, OBRA Y CUADRILLA DOS VECES; ",""),"")="","",LEFT(IF(NOT(ISNUMBER(A10)),"SIN FECHA; ","")&amp;IF(AND(ISNUMBER(A10),A10&gt;TODAY()),"FECHA FUTURA; ","")&amp;IF(B10="","SIN OBRA; ","")&amp;IF(C10="","SIN CUADRILLA / ENCARGADO; ","")&amp;IF(OR(D10="",E10=""),"SIN PERSONAS U HORAS; ","")&amp;IF(AND(E10&lt;&gt;"",OR(NOT(ISNUMBER(E10)),N(E10)&lt;=0,N(E10)&gt;$I$3)),"HORAS FUERA DE RANGO; ","")&amp;IF(AND(D10&lt;&gt;"",OR(NOT(ISNUMBER(D10)),N(D10)&lt;1,N(D10)&gt;$K$3,N(D10)&lt;&gt;INT(N(D10)))),"PERSONAS FUERA DE RANGO; ","")&amp;IF(AND(OR(OR(UPPER(TRIM(N10))="SÍ",UPPER(TRIM(N10))="SI",UPPER(TRIM(N10))="S"),O10&lt;&gt;""),P10=""),"EXTRA - SIN N.º DE OC/T&amp;M; ","")&amp;IF(AND(OR(OR(UPPER(TRIM(N10))="SÍ",UPPER(TRIM(N10))="SI",UPPER(TRIM(N10))="S"),O10&lt;&gt;""),S10=""),"EXTRA - SIN FOTO; ","")&amp;IF(AND(OR(UPPER(TRIM(L10))="SÍ",UPPER(TRIM(L10))="SI",UPPER(TRIM(L10))="S"),M10=""),"RETRASO - SIN NOTA; ","")&amp;IF(AND(ISNUMBER(A10),B10&lt;&gt;"",C10&lt;&gt;""),IF(COUNTIFS($A$6:$A$105,A10,$B$6:$B$105,B10,$C$6:$C$105,C10)&gt;1,"MISMO DÍA, OBRA Y CUADRILLA DOS VECES; ",""),""),LEN(IF(NOT(ISNUMBER(A10)),"SIN FECHA; ","")&amp;IF(AND(ISNUMBER(A10),A10&gt;TODAY()),"FECHA FUTURA; ","")&amp;IF(B10="","SIN OBRA; ","")&amp;IF(C10="","SIN CUADRILLA / ENCARGADO; ","")&amp;IF(OR(D10="",E10=""),"SIN PERSONAS U HORAS; ","")&amp;IF(AND(E10&lt;&gt;"",OR(NOT(ISNUMBER(E10)),N(E10)&lt;=0,N(E10)&gt;$I$3)),"HORAS FUERA DE RANGO; ","")&amp;IF(AND(D10&lt;&gt;"",OR(NOT(ISNUMBER(D10)),N(D10)&lt;1,N(D10)&gt;$K$3,N(D10)&lt;&gt;INT(N(D10)))),"PERSONAS FUERA DE RANGO; ","")&amp;IF(AND(OR(OR(UPPER(TRIM(N10))="SÍ",UPPER(TRIM(N10))="SI",UPPER(TRIM(N10))="S"),O10&lt;&gt;""),P10=""),"EXTRA - SIN N.º DE OC/T&amp;M; ","")&amp;IF(AND(OR(OR(UPPER(TRIM(N10))="SÍ",UPPER(TRIM(N10))="SI",UPPER(TRIM(N10))="S"),O10&lt;&gt;""),S10=""),"EXTRA - SIN FOTO; ","")&amp;IF(AND(OR(UPPER(TRIM(L10))="SÍ",UPPER(TRIM(L10))="SI",UPPER(TRIM(L10))="S"),M10=""),"RETRASO - SIN NOTA; ","")&amp;IF(AND(ISNUMBER(A10),B10&lt;&gt;"",C10&lt;&gt;""),IF(COUNTIFS($A$6:$A$105,A10,$B$6:$B$105,B10,$C$6:$C$105,C10)&gt;1,"MISMO DÍA, OBRA Y CUADRILLA DOS VECES; ",""),""))-2)))</f>
        <v/>
      </c>
      <c r="V10" s="6" t="inlineStr">
        <is>
          <t>[oficina]</t>
        </is>
      </c>
      <c r="W10" s="6" t="inlineStr">
        <is>
          <t>Ejemplo: retraso y extra anotados, sin aviso</t>
        </is>
      </c>
    </row>
    <row r="11">
      <c r="A11" s="9">
        <f>TODAY()-4</f>
        <v/>
      </c>
      <c r="B11" s="10" t="n"/>
      <c r="C11" s="6" t="inlineStr">
        <is>
          <t>Cuadrilla 1 (Marco)</t>
        </is>
      </c>
      <c r="D11" s="6" t="n">
        <v>5</v>
      </c>
      <c r="E11" s="6" t="n">
        <v>8</v>
      </c>
      <c r="F11" s="11">
        <f>IF(AND(ISNUMBER(D11),ISNUMBER(E11)),D11*E11,"")</f>
        <v/>
      </c>
      <c r="G11" s="6" t="inlineStr">
        <is>
          <t>Textura</t>
        </is>
      </c>
      <c r="H11" s="10" t="inlineStr">
        <is>
          <t>Unidad 1: textura knockdown</t>
        </is>
      </c>
      <c r="I11" s="6" t="n"/>
      <c r="J11" s="10" t="inlineStr">
        <is>
          <t>Mezcla de textura</t>
        </is>
      </c>
      <c r="K11" s="10" t="inlineStr">
        <is>
          <t>Nada</t>
        </is>
      </c>
      <c r="L11" s="6" t="inlineStr">
        <is>
          <t>No</t>
        </is>
      </c>
      <c r="M11" s="10" t="n"/>
      <c r="N11" s="6" t="inlineStr">
        <is>
          <t>No</t>
        </is>
      </c>
      <c r="O11" s="10" t="n"/>
      <c r="P11" s="6" t="n"/>
      <c r="Q11" s="6" t="inlineStr">
        <is>
          <t>Supervisor del GC (ejemplo)</t>
        </is>
      </c>
      <c r="R11" s="6" t="inlineStr">
        <is>
          <t>Ninguno</t>
        </is>
      </c>
      <c r="S11" s="6" t="inlineStr">
        <is>
          <t>[enlace de fotos]</t>
        </is>
      </c>
      <c r="T11" s="12">
        <f>IF(ISNUMBER(A11),TODAY()-A11,"")</f>
        <v/>
      </c>
      <c r="U11" s="13">
        <f>IF(NOT(OR($A11&lt;&gt;"",$B11&lt;&gt;"",$C11&lt;&gt;"",$D11&lt;&gt;"",$E11&lt;&gt;"",$G11&lt;&gt;"",$H11&lt;&gt;"",$I11&lt;&gt;"",$J11&lt;&gt;"",$K11&lt;&gt;"",$L11&lt;&gt;"",$M11&lt;&gt;"",$N11&lt;&gt;"",$O11&lt;&gt;"",$P11&lt;&gt;"",$Q11&lt;&gt;"",$R11&lt;&gt;"",$S11&lt;&gt;"")),"",IF(IF(NOT(ISNUMBER(A11)),"SIN FECHA; ","")&amp;IF(AND(ISNUMBER(A11),A11&gt;TODAY()),"FECHA FUTURA; ","")&amp;IF(B11="","SIN OBRA; ","")&amp;IF(C11="","SIN CUADRILLA / ENCARGADO; ","")&amp;IF(OR(D11="",E11=""),"SIN PERSONAS U HORAS; ","")&amp;IF(AND(E11&lt;&gt;"",OR(NOT(ISNUMBER(E11)),N(E11)&lt;=0,N(E11)&gt;$I$3)),"HORAS FUERA DE RANGO; ","")&amp;IF(AND(D11&lt;&gt;"",OR(NOT(ISNUMBER(D11)),N(D11)&lt;1,N(D11)&gt;$K$3,N(D11)&lt;&gt;INT(N(D11)))),"PERSONAS FUERA DE RANGO; ","")&amp;IF(AND(OR(OR(UPPER(TRIM(N11))="SÍ",UPPER(TRIM(N11))="SI",UPPER(TRIM(N11))="S"),O11&lt;&gt;""),P11=""),"EXTRA - SIN N.º DE OC/T&amp;M; ","")&amp;IF(AND(OR(OR(UPPER(TRIM(N11))="SÍ",UPPER(TRIM(N11))="SI",UPPER(TRIM(N11))="S"),O11&lt;&gt;""),S11=""),"EXTRA - SIN FOTO; ","")&amp;IF(AND(OR(UPPER(TRIM(L11))="SÍ",UPPER(TRIM(L11))="SI",UPPER(TRIM(L11))="S"),M11=""),"RETRASO - SIN NOTA; ","")&amp;IF(AND(ISNUMBER(A11),B11&lt;&gt;"",C11&lt;&gt;""),IF(COUNTIFS($A$6:$A$105,A11,$B$6:$B$105,B11,$C$6:$C$105,C11)&gt;1,"MISMO DÍA, OBRA Y CUADRILLA DOS VECES; ",""),"")="","",LEFT(IF(NOT(ISNUMBER(A11)),"SIN FECHA; ","")&amp;IF(AND(ISNUMBER(A11),A11&gt;TODAY()),"FECHA FUTURA; ","")&amp;IF(B11="","SIN OBRA; ","")&amp;IF(C11="","SIN CUADRILLA / ENCARGADO; ","")&amp;IF(OR(D11="",E11=""),"SIN PERSONAS U HORAS; ","")&amp;IF(AND(E11&lt;&gt;"",OR(NOT(ISNUMBER(E11)),N(E11)&lt;=0,N(E11)&gt;$I$3)),"HORAS FUERA DE RANGO; ","")&amp;IF(AND(D11&lt;&gt;"",OR(NOT(ISNUMBER(D11)),N(D11)&lt;1,N(D11)&gt;$K$3,N(D11)&lt;&gt;INT(N(D11)))),"PERSONAS FUERA DE RANGO; ","")&amp;IF(AND(OR(OR(UPPER(TRIM(N11))="SÍ",UPPER(TRIM(N11))="SI",UPPER(TRIM(N11))="S"),O11&lt;&gt;""),P11=""),"EXTRA - SIN N.º DE OC/T&amp;M; ","")&amp;IF(AND(OR(OR(UPPER(TRIM(N11))="SÍ",UPPER(TRIM(N11))="SI",UPPER(TRIM(N11))="S"),O11&lt;&gt;""),S11=""),"EXTRA - SIN FOTO; ","")&amp;IF(AND(OR(UPPER(TRIM(L11))="SÍ",UPPER(TRIM(L11))="SI",UPPER(TRIM(L11))="S"),M11=""),"RETRASO - SIN NOTA; ","")&amp;IF(AND(ISNUMBER(A11),B11&lt;&gt;"",C11&lt;&gt;""),IF(COUNTIFS($A$6:$A$105,A11,$B$6:$B$105,B11,$C$6:$C$105,C11)&gt;1,"MISMO DÍA, OBRA Y CUADRILLA DOS VECES; ",""),""),LEN(IF(NOT(ISNUMBER(A11)),"SIN FECHA; ","")&amp;IF(AND(ISNUMBER(A11),A11&gt;TODAY()),"FECHA FUTURA; ","")&amp;IF(B11="","SIN OBRA; ","")&amp;IF(C11="","SIN CUADRILLA / ENCARGADO; ","")&amp;IF(OR(D11="",E11=""),"SIN PERSONAS U HORAS; ","")&amp;IF(AND(E11&lt;&gt;"",OR(NOT(ISNUMBER(E11)),N(E11)&lt;=0,N(E11)&gt;$I$3)),"HORAS FUERA DE RANGO; ","")&amp;IF(AND(D11&lt;&gt;"",OR(NOT(ISNUMBER(D11)),N(D11)&lt;1,N(D11)&gt;$K$3,N(D11)&lt;&gt;INT(N(D11)))),"PERSONAS FUERA DE RANGO; ","")&amp;IF(AND(OR(OR(UPPER(TRIM(N11))="SÍ",UPPER(TRIM(N11))="SI",UPPER(TRIM(N11))="S"),O11&lt;&gt;""),P11=""),"EXTRA - SIN N.º DE OC/T&amp;M; ","")&amp;IF(AND(OR(OR(UPPER(TRIM(N11))="SÍ",UPPER(TRIM(N11))="SI",UPPER(TRIM(N11))="S"),O11&lt;&gt;""),S11=""),"EXTRA - SIN FOTO; ","")&amp;IF(AND(OR(UPPER(TRIM(L11))="SÍ",UPPER(TRIM(L11))="SI",UPPER(TRIM(L11))="S"),M11=""),"RETRASO - SIN NOTA; ","")&amp;IF(AND(ISNUMBER(A11),B11&lt;&gt;"",C11&lt;&gt;""),IF(COUNTIFS($A$6:$A$105,A11,$B$6:$B$105,B11,$C$6:$C$105,C11)&gt;1,"MISMO DÍA, OBRA Y CUADRILLA DOS VECES; ",""),""))-2)))</f>
        <v/>
      </c>
      <c r="V11" s="6" t="n"/>
      <c r="W11" s="6" t="inlineStr">
        <is>
          <t>Ejemplo: renglón de EJEMPLO sin obra</t>
        </is>
      </c>
    </row>
    <row r="12">
      <c r="A12" s="9" t="n"/>
      <c r="B12" s="10" t="n"/>
      <c r="C12" s="6" t="n"/>
      <c r="D12" s="6" t="n"/>
      <c r="E12" s="6" t="n"/>
      <c r="F12" s="11">
        <f>IF(AND(ISNUMBER(D12),ISNUMBER(E12)),D12*E12,"")</f>
        <v/>
      </c>
      <c r="G12" s="6" t="n"/>
      <c r="H12" s="10" t="n"/>
      <c r="I12" s="6" t="n"/>
      <c r="J12" s="10" t="n"/>
      <c r="K12" s="10" t="n"/>
      <c r="L12" s="6" t="n"/>
      <c r="M12" s="10" t="n"/>
      <c r="N12" s="6" t="n"/>
      <c r="O12" s="10" t="n"/>
      <c r="P12" s="6" t="n"/>
      <c r="Q12" s="6" t="n"/>
      <c r="R12" s="6" t="n"/>
      <c r="S12" s="6" t="n"/>
      <c r="T12" s="12">
        <f>IF(ISNUMBER(A12),TODAY()-A12,"")</f>
        <v/>
      </c>
      <c r="U12" s="13">
        <f>IF(NOT(OR($A12&lt;&gt;"",$B12&lt;&gt;"",$C12&lt;&gt;"",$D12&lt;&gt;"",$E12&lt;&gt;"",$G12&lt;&gt;"",$H12&lt;&gt;"",$I12&lt;&gt;"",$J12&lt;&gt;"",$K12&lt;&gt;"",$L12&lt;&gt;"",$M12&lt;&gt;"",$N12&lt;&gt;"",$O12&lt;&gt;"",$P12&lt;&gt;"",$Q12&lt;&gt;"",$R12&lt;&gt;"",$S12&lt;&gt;"")),"",IF(IF(NOT(ISNUMBER(A12)),"SIN FECHA; ","")&amp;IF(AND(ISNUMBER(A12),A12&gt;TODAY()),"FECHA FUTURA; ","")&amp;IF(B12="","SIN OBRA; ","")&amp;IF(C12="","SIN CUADRILLA / ENCARGADO; ","")&amp;IF(OR(D12="",E12=""),"SIN PERSONAS U HORAS; ","")&amp;IF(AND(E12&lt;&gt;"",OR(NOT(ISNUMBER(E12)),N(E12)&lt;=0,N(E12)&gt;$I$3)),"HORAS FUERA DE RANGO; ","")&amp;IF(AND(D12&lt;&gt;"",OR(NOT(ISNUMBER(D12)),N(D12)&lt;1,N(D12)&gt;$K$3,N(D12)&lt;&gt;INT(N(D12)))),"PERSONAS FUERA DE RANGO; ","")&amp;IF(AND(OR(OR(UPPER(TRIM(N12))="SÍ",UPPER(TRIM(N12))="SI",UPPER(TRIM(N12))="S"),O12&lt;&gt;""),P12=""),"EXTRA - SIN N.º DE OC/T&amp;M; ","")&amp;IF(AND(OR(OR(UPPER(TRIM(N12))="SÍ",UPPER(TRIM(N12))="SI",UPPER(TRIM(N12))="S"),O12&lt;&gt;""),S12=""),"EXTRA - SIN FOTO; ","")&amp;IF(AND(OR(UPPER(TRIM(L12))="SÍ",UPPER(TRIM(L12))="SI",UPPER(TRIM(L12))="S"),M12=""),"RETRASO - SIN NOTA; ","")&amp;IF(AND(ISNUMBER(A12),B12&lt;&gt;"",C12&lt;&gt;""),IF(COUNTIFS($A$6:$A$105,A12,$B$6:$B$105,B12,$C$6:$C$105,C12)&gt;1,"MISMO DÍA, OBRA Y CUADRILLA DOS VECES; ",""),"")="","",LEFT(IF(NOT(ISNUMBER(A12)),"SIN FECHA; ","")&amp;IF(AND(ISNUMBER(A12),A12&gt;TODAY()),"FECHA FUTURA; ","")&amp;IF(B12="","SIN OBRA; ","")&amp;IF(C12="","SIN CUADRILLA / ENCARGADO; ","")&amp;IF(OR(D12="",E12=""),"SIN PERSONAS U HORAS; ","")&amp;IF(AND(E12&lt;&gt;"",OR(NOT(ISNUMBER(E12)),N(E12)&lt;=0,N(E12)&gt;$I$3)),"HORAS FUERA DE RANGO; ","")&amp;IF(AND(D12&lt;&gt;"",OR(NOT(ISNUMBER(D12)),N(D12)&lt;1,N(D12)&gt;$K$3,N(D12)&lt;&gt;INT(N(D12)))),"PERSONAS FUERA DE RANGO; ","")&amp;IF(AND(OR(OR(UPPER(TRIM(N12))="SÍ",UPPER(TRIM(N12))="SI",UPPER(TRIM(N12))="S"),O12&lt;&gt;""),P12=""),"EXTRA - SIN N.º DE OC/T&amp;M; ","")&amp;IF(AND(OR(OR(UPPER(TRIM(N12))="SÍ",UPPER(TRIM(N12))="SI",UPPER(TRIM(N12))="S"),O12&lt;&gt;""),S12=""),"EXTRA - SIN FOTO; ","")&amp;IF(AND(OR(UPPER(TRIM(L12))="SÍ",UPPER(TRIM(L12))="SI",UPPER(TRIM(L12))="S"),M12=""),"RETRASO - SIN NOTA; ","")&amp;IF(AND(ISNUMBER(A12),B12&lt;&gt;"",C12&lt;&gt;""),IF(COUNTIFS($A$6:$A$105,A12,$B$6:$B$105,B12,$C$6:$C$105,C12)&gt;1,"MISMO DÍA, OBRA Y CUADRILLA DOS VECES; ",""),""),LEN(IF(NOT(ISNUMBER(A12)),"SIN FECHA; ","")&amp;IF(AND(ISNUMBER(A12),A12&gt;TODAY()),"FECHA FUTURA; ","")&amp;IF(B12="","SIN OBRA; ","")&amp;IF(C12="","SIN CUADRILLA / ENCARGADO; ","")&amp;IF(OR(D12="",E12=""),"SIN PERSONAS U HORAS; ","")&amp;IF(AND(E12&lt;&gt;"",OR(NOT(ISNUMBER(E12)),N(E12)&lt;=0,N(E12)&gt;$I$3)),"HORAS FUERA DE RANGO; ","")&amp;IF(AND(D12&lt;&gt;"",OR(NOT(ISNUMBER(D12)),N(D12)&lt;1,N(D12)&gt;$K$3,N(D12)&lt;&gt;INT(N(D12)))),"PERSONAS FUERA DE RANGO; ","")&amp;IF(AND(OR(OR(UPPER(TRIM(N12))="SÍ",UPPER(TRIM(N12))="SI",UPPER(TRIM(N12))="S"),O12&lt;&gt;""),P12=""),"EXTRA - SIN N.º DE OC/T&amp;M; ","")&amp;IF(AND(OR(OR(UPPER(TRIM(N12))="SÍ",UPPER(TRIM(N12))="SI",UPPER(TRIM(N12))="S"),O12&lt;&gt;""),S12=""),"EXTRA - SIN FOTO; ","")&amp;IF(AND(OR(UPPER(TRIM(L12))="SÍ",UPPER(TRIM(L12))="SI",UPPER(TRIM(L12))="S"),M12=""),"RETRASO - SIN NOTA; ","")&amp;IF(AND(ISNUMBER(A12),B12&lt;&gt;"",C12&lt;&gt;""),IF(COUNTIFS($A$6:$A$105,A12,$B$6:$B$105,B12,$C$6:$C$105,C12)&gt;1,"MISMO DÍA, OBRA Y CUADRILLA DOS VECES; ",""),""))-2)))</f>
        <v/>
      </c>
      <c r="V12" s="6" t="n"/>
      <c r="W12" s="6" t="n"/>
    </row>
    <row r="13">
      <c r="A13" s="9" t="n"/>
      <c r="B13" s="10" t="n"/>
      <c r="C13" s="6" t="n"/>
      <c r="D13" s="6" t="n"/>
      <c r="E13" s="6" t="n"/>
      <c r="F13" s="11">
        <f>IF(AND(ISNUMBER(D13),ISNUMBER(E13)),D13*E13,"")</f>
        <v/>
      </c>
      <c r="G13" s="6" t="n"/>
      <c r="H13" s="10" t="n"/>
      <c r="I13" s="6" t="n"/>
      <c r="J13" s="10" t="n"/>
      <c r="K13" s="10" t="n"/>
      <c r="L13" s="6" t="n"/>
      <c r="M13" s="10" t="n"/>
      <c r="N13" s="6" t="n"/>
      <c r="O13" s="10" t="n"/>
      <c r="P13" s="6" t="n"/>
      <c r="Q13" s="6" t="n"/>
      <c r="R13" s="6" t="n"/>
      <c r="S13" s="6" t="n"/>
      <c r="T13" s="12">
        <f>IF(ISNUMBER(A13),TODAY()-A13,"")</f>
        <v/>
      </c>
      <c r="U13" s="13">
        <f>IF(NOT(OR($A13&lt;&gt;"",$B13&lt;&gt;"",$C13&lt;&gt;"",$D13&lt;&gt;"",$E13&lt;&gt;"",$G13&lt;&gt;"",$H13&lt;&gt;"",$I13&lt;&gt;"",$J13&lt;&gt;"",$K13&lt;&gt;"",$L13&lt;&gt;"",$M13&lt;&gt;"",$N13&lt;&gt;"",$O13&lt;&gt;"",$P13&lt;&gt;"",$Q13&lt;&gt;"",$R13&lt;&gt;"",$S13&lt;&gt;"")),"",IF(IF(NOT(ISNUMBER(A13)),"SIN FECHA; ","")&amp;IF(AND(ISNUMBER(A13),A13&gt;TODAY()),"FECHA FUTURA; ","")&amp;IF(B13="","SIN OBRA; ","")&amp;IF(C13="","SIN CUADRILLA / ENCARGADO; ","")&amp;IF(OR(D13="",E13=""),"SIN PERSONAS U HORAS; ","")&amp;IF(AND(E13&lt;&gt;"",OR(NOT(ISNUMBER(E13)),N(E13)&lt;=0,N(E13)&gt;$I$3)),"HORAS FUERA DE RANGO; ","")&amp;IF(AND(D13&lt;&gt;"",OR(NOT(ISNUMBER(D13)),N(D13)&lt;1,N(D13)&gt;$K$3,N(D13)&lt;&gt;INT(N(D13)))),"PERSONAS FUERA DE RANGO; ","")&amp;IF(AND(OR(OR(UPPER(TRIM(N13))="SÍ",UPPER(TRIM(N13))="SI",UPPER(TRIM(N13))="S"),O13&lt;&gt;""),P13=""),"EXTRA - SIN N.º DE OC/T&amp;M; ","")&amp;IF(AND(OR(OR(UPPER(TRIM(N13))="SÍ",UPPER(TRIM(N13))="SI",UPPER(TRIM(N13))="S"),O13&lt;&gt;""),S13=""),"EXTRA - SIN FOTO; ","")&amp;IF(AND(OR(UPPER(TRIM(L13))="SÍ",UPPER(TRIM(L13))="SI",UPPER(TRIM(L13))="S"),M13=""),"RETRASO - SIN NOTA; ","")&amp;IF(AND(ISNUMBER(A13),B13&lt;&gt;"",C13&lt;&gt;""),IF(COUNTIFS($A$6:$A$105,A13,$B$6:$B$105,B13,$C$6:$C$105,C13)&gt;1,"MISMO DÍA, OBRA Y CUADRILLA DOS VECES; ",""),"")="","",LEFT(IF(NOT(ISNUMBER(A13)),"SIN FECHA; ","")&amp;IF(AND(ISNUMBER(A13),A13&gt;TODAY()),"FECHA FUTURA; ","")&amp;IF(B13="","SIN OBRA; ","")&amp;IF(C13="","SIN CUADRILLA / ENCARGADO; ","")&amp;IF(OR(D13="",E13=""),"SIN PERSONAS U HORAS; ","")&amp;IF(AND(E13&lt;&gt;"",OR(NOT(ISNUMBER(E13)),N(E13)&lt;=0,N(E13)&gt;$I$3)),"HORAS FUERA DE RANGO; ","")&amp;IF(AND(D13&lt;&gt;"",OR(NOT(ISNUMBER(D13)),N(D13)&lt;1,N(D13)&gt;$K$3,N(D13)&lt;&gt;INT(N(D13)))),"PERSONAS FUERA DE RANGO; ","")&amp;IF(AND(OR(OR(UPPER(TRIM(N13))="SÍ",UPPER(TRIM(N13))="SI",UPPER(TRIM(N13))="S"),O13&lt;&gt;""),P13=""),"EXTRA - SIN N.º DE OC/T&amp;M; ","")&amp;IF(AND(OR(OR(UPPER(TRIM(N13))="SÍ",UPPER(TRIM(N13))="SI",UPPER(TRIM(N13))="S"),O13&lt;&gt;""),S13=""),"EXTRA - SIN FOTO; ","")&amp;IF(AND(OR(UPPER(TRIM(L13))="SÍ",UPPER(TRIM(L13))="SI",UPPER(TRIM(L13))="S"),M13=""),"RETRASO - SIN NOTA; ","")&amp;IF(AND(ISNUMBER(A13),B13&lt;&gt;"",C13&lt;&gt;""),IF(COUNTIFS($A$6:$A$105,A13,$B$6:$B$105,B13,$C$6:$C$105,C13)&gt;1,"MISMO DÍA, OBRA Y CUADRILLA DOS VECES; ",""),""),LEN(IF(NOT(ISNUMBER(A13)),"SIN FECHA; ","")&amp;IF(AND(ISNUMBER(A13),A13&gt;TODAY()),"FECHA FUTURA; ","")&amp;IF(B13="","SIN OBRA; ","")&amp;IF(C13="","SIN CUADRILLA / ENCARGADO; ","")&amp;IF(OR(D13="",E13=""),"SIN PERSONAS U HORAS; ","")&amp;IF(AND(E13&lt;&gt;"",OR(NOT(ISNUMBER(E13)),N(E13)&lt;=0,N(E13)&gt;$I$3)),"HORAS FUERA DE RANGO; ","")&amp;IF(AND(D13&lt;&gt;"",OR(NOT(ISNUMBER(D13)),N(D13)&lt;1,N(D13)&gt;$K$3,N(D13)&lt;&gt;INT(N(D13)))),"PERSONAS FUERA DE RANGO; ","")&amp;IF(AND(OR(OR(UPPER(TRIM(N13))="SÍ",UPPER(TRIM(N13))="SI",UPPER(TRIM(N13))="S"),O13&lt;&gt;""),P13=""),"EXTRA - SIN N.º DE OC/T&amp;M; ","")&amp;IF(AND(OR(OR(UPPER(TRIM(N13))="SÍ",UPPER(TRIM(N13))="SI",UPPER(TRIM(N13))="S"),O13&lt;&gt;""),S13=""),"EXTRA - SIN FOTO; ","")&amp;IF(AND(OR(UPPER(TRIM(L13))="SÍ",UPPER(TRIM(L13))="SI",UPPER(TRIM(L13))="S"),M13=""),"RETRASO - SIN NOTA; ","")&amp;IF(AND(ISNUMBER(A13),B13&lt;&gt;"",C13&lt;&gt;""),IF(COUNTIFS($A$6:$A$105,A13,$B$6:$B$105,B13,$C$6:$C$105,C13)&gt;1,"MISMO DÍA, OBRA Y CUADRILLA DOS VECES; ",""),""))-2)))</f>
        <v/>
      </c>
      <c r="V13" s="6" t="n"/>
      <c r="W13" s="6" t="n"/>
    </row>
    <row r="14">
      <c r="A14" s="9" t="n"/>
      <c r="B14" s="10" t="n"/>
      <c r="C14" s="6" t="n"/>
      <c r="D14" s="6" t="n"/>
      <c r="E14" s="6" t="n"/>
      <c r="F14" s="11">
        <f>IF(AND(ISNUMBER(D14),ISNUMBER(E14)),D14*E14,"")</f>
        <v/>
      </c>
      <c r="G14" s="6" t="n"/>
      <c r="H14" s="10" t="n"/>
      <c r="I14" s="6" t="n"/>
      <c r="J14" s="10" t="n"/>
      <c r="K14" s="10" t="n"/>
      <c r="L14" s="6" t="n"/>
      <c r="M14" s="10" t="n"/>
      <c r="N14" s="6" t="n"/>
      <c r="O14" s="10" t="n"/>
      <c r="P14" s="6" t="n"/>
      <c r="Q14" s="6" t="n"/>
      <c r="R14" s="6" t="n"/>
      <c r="S14" s="6" t="n"/>
      <c r="T14" s="12">
        <f>IF(ISNUMBER(A14),TODAY()-A14,"")</f>
        <v/>
      </c>
      <c r="U14" s="13">
        <f>IF(NOT(OR($A14&lt;&gt;"",$B14&lt;&gt;"",$C14&lt;&gt;"",$D14&lt;&gt;"",$E14&lt;&gt;"",$G14&lt;&gt;"",$H14&lt;&gt;"",$I14&lt;&gt;"",$J14&lt;&gt;"",$K14&lt;&gt;"",$L14&lt;&gt;"",$M14&lt;&gt;"",$N14&lt;&gt;"",$O14&lt;&gt;"",$P14&lt;&gt;"",$Q14&lt;&gt;"",$R14&lt;&gt;"",$S14&lt;&gt;"")),"",IF(IF(NOT(ISNUMBER(A14)),"SIN FECHA; ","")&amp;IF(AND(ISNUMBER(A14),A14&gt;TODAY()),"FECHA FUTURA; ","")&amp;IF(B14="","SIN OBRA; ","")&amp;IF(C14="","SIN CUADRILLA / ENCARGADO; ","")&amp;IF(OR(D14="",E14=""),"SIN PERSONAS U HORAS; ","")&amp;IF(AND(E14&lt;&gt;"",OR(NOT(ISNUMBER(E14)),N(E14)&lt;=0,N(E14)&gt;$I$3)),"HORAS FUERA DE RANGO; ","")&amp;IF(AND(D14&lt;&gt;"",OR(NOT(ISNUMBER(D14)),N(D14)&lt;1,N(D14)&gt;$K$3,N(D14)&lt;&gt;INT(N(D14)))),"PERSONAS FUERA DE RANGO; ","")&amp;IF(AND(OR(OR(UPPER(TRIM(N14))="SÍ",UPPER(TRIM(N14))="SI",UPPER(TRIM(N14))="S"),O14&lt;&gt;""),P14=""),"EXTRA - SIN N.º DE OC/T&amp;M; ","")&amp;IF(AND(OR(OR(UPPER(TRIM(N14))="SÍ",UPPER(TRIM(N14))="SI",UPPER(TRIM(N14))="S"),O14&lt;&gt;""),S14=""),"EXTRA - SIN FOTO; ","")&amp;IF(AND(OR(UPPER(TRIM(L14))="SÍ",UPPER(TRIM(L14))="SI",UPPER(TRIM(L14))="S"),M14=""),"RETRASO - SIN NOTA; ","")&amp;IF(AND(ISNUMBER(A14),B14&lt;&gt;"",C14&lt;&gt;""),IF(COUNTIFS($A$6:$A$105,A14,$B$6:$B$105,B14,$C$6:$C$105,C14)&gt;1,"MISMO DÍA, OBRA Y CUADRILLA DOS VECES; ",""),"")="","",LEFT(IF(NOT(ISNUMBER(A14)),"SIN FECHA; ","")&amp;IF(AND(ISNUMBER(A14),A14&gt;TODAY()),"FECHA FUTURA; ","")&amp;IF(B14="","SIN OBRA; ","")&amp;IF(C14="","SIN CUADRILLA / ENCARGADO; ","")&amp;IF(OR(D14="",E14=""),"SIN PERSONAS U HORAS; ","")&amp;IF(AND(E14&lt;&gt;"",OR(NOT(ISNUMBER(E14)),N(E14)&lt;=0,N(E14)&gt;$I$3)),"HORAS FUERA DE RANGO; ","")&amp;IF(AND(D14&lt;&gt;"",OR(NOT(ISNUMBER(D14)),N(D14)&lt;1,N(D14)&gt;$K$3,N(D14)&lt;&gt;INT(N(D14)))),"PERSONAS FUERA DE RANGO; ","")&amp;IF(AND(OR(OR(UPPER(TRIM(N14))="SÍ",UPPER(TRIM(N14))="SI",UPPER(TRIM(N14))="S"),O14&lt;&gt;""),P14=""),"EXTRA - SIN N.º DE OC/T&amp;M; ","")&amp;IF(AND(OR(OR(UPPER(TRIM(N14))="SÍ",UPPER(TRIM(N14))="SI",UPPER(TRIM(N14))="S"),O14&lt;&gt;""),S14=""),"EXTRA - SIN FOTO; ","")&amp;IF(AND(OR(UPPER(TRIM(L14))="SÍ",UPPER(TRIM(L14))="SI",UPPER(TRIM(L14))="S"),M14=""),"RETRASO - SIN NOTA; ","")&amp;IF(AND(ISNUMBER(A14),B14&lt;&gt;"",C14&lt;&gt;""),IF(COUNTIFS($A$6:$A$105,A14,$B$6:$B$105,B14,$C$6:$C$105,C14)&gt;1,"MISMO DÍA, OBRA Y CUADRILLA DOS VECES; ",""),""),LEN(IF(NOT(ISNUMBER(A14)),"SIN FECHA; ","")&amp;IF(AND(ISNUMBER(A14),A14&gt;TODAY()),"FECHA FUTURA; ","")&amp;IF(B14="","SIN OBRA; ","")&amp;IF(C14="","SIN CUADRILLA / ENCARGADO; ","")&amp;IF(OR(D14="",E14=""),"SIN PERSONAS U HORAS; ","")&amp;IF(AND(E14&lt;&gt;"",OR(NOT(ISNUMBER(E14)),N(E14)&lt;=0,N(E14)&gt;$I$3)),"HORAS FUERA DE RANGO; ","")&amp;IF(AND(D14&lt;&gt;"",OR(NOT(ISNUMBER(D14)),N(D14)&lt;1,N(D14)&gt;$K$3,N(D14)&lt;&gt;INT(N(D14)))),"PERSONAS FUERA DE RANGO; ","")&amp;IF(AND(OR(OR(UPPER(TRIM(N14))="SÍ",UPPER(TRIM(N14))="SI",UPPER(TRIM(N14))="S"),O14&lt;&gt;""),P14=""),"EXTRA - SIN N.º DE OC/T&amp;M; ","")&amp;IF(AND(OR(OR(UPPER(TRIM(N14))="SÍ",UPPER(TRIM(N14))="SI",UPPER(TRIM(N14))="S"),O14&lt;&gt;""),S14=""),"EXTRA - SIN FOTO; ","")&amp;IF(AND(OR(UPPER(TRIM(L14))="SÍ",UPPER(TRIM(L14))="SI",UPPER(TRIM(L14))="S"),M14=""),"RETRASO - SIN NOTA; ","")&amp;IF(AND(ISNUMBER(A14),B14&lt;&gt;"",C14&lt;&gt;""),IF(COUNTIFS($A$6:$A$105,A14,$B$6:$B$105,B14,$C$6:$C$105,C14)&gt;1,"MISMO DÍA, OBRA Y CUADRILLA DOS VECES; ",""),""))-2)))</f>
        <v/>
      </c>
      <c r="V14" s="6" t="n"/>
      <c r="W14" s="6" t="n"/>
    </row>
    <row r="15">
      <c r="A15" s="9" t="n"/>
      <c r="B15" s="10" t="n"/>
      <c r="C15" s="6" t="n"/>
      <c r="D15" s="6" t="n"/>
      <c r="E15" s="6" t="n"/>
      <c r="F15" s="11">
        <f>IF(AND(ISNUMBER(D15),ISNUMBER(E15)),D15*E15,"")</f>
        <v/>
      </c>
      <c r="G15" s="6" t="n"/>
      <c r="H15" s="10" t="n"/>
      <c r="I15" s="6" t="n"/>
      <c r="J15" s="10" t="n"/>
      <c r="K15" s="10" t="n"/>
      <c r="L15" s="6" t="n"/>
      <c r="M15" s="10" t="n"/>
      <c r="N15" s="6" t="n"/>
      <c r="O15" s="10" t="n"/>
      <c r="P15" s="6" t="n"/>
      <c r="Q15" s="6" t="n"/>
      <c r="R15" s="6" t="n"/>
      <c r="S15" s="6" t="n"/>
      <c r="T15" s="12">
        <f>IF(ISNUMBER(A15),TODAY()-A15,"")</f>
        <v/>
      </c>
      <c r="U15" s="13">
        <f>IF(NOT(OR($A15&lt;&gt;"",$B15&lt;&gt;"",$C15&lt;&gt;"",$D15&lt;&gt;"",$E15&lt;&gt;"",$G15&lt;&gt;"",$H15&lt;&gt;"",$I15&lt;&gt;"",$J15&lt;&gt;"",$K15&lt;&gt;"",$L15&lt;&gt;"",$M15&lt;&gt;"",$N15&lt;&gt;"",$O15&lt;&gt;"",$P15&lt;&gt;"",$Q15&lt;&gt;"",$R15&lt;&gt;"",$S15&lt;&gt;"")),"",IF(IF(NOT(ISNUMBER(A15)),"SIN FECHA; ","")&amp;IF(AND(ISNUMBER(A15),A15&gt;TODAY()),"FECHA FUTURA; ","")&amp;IF(B15="","SIN OBRA; ","")&amp;IF(C15="","SIN CUADRILLA / ENCARGADO; ","")&amp;IF(OR(D15="",E15=""),"SIN PERSONAS U HORAS; ","")&amp;IF(AND(E15&lt;&gt;"",OR(NOT(ISNUMBER(E15)),N(E15)&lt;=0,N(E15)&gt;$I$3)),"HORAS FUERA DE RANGO; ","")&amp;IF(AND(D15&lt;&gt;"",OR(NOT(ISNUMBER(D15)),N(D15)&lt;1,N(D15)&gt;$K$3,N(D15)&lt;&gt;INT(N(D15)))),"PERSONAS FUERA DE RANGO; ","")&amp;IF(AND(OR(OR(UPPER(TRIM(N15))="SÍ",UPPER(TRIM(N15))="SI",UPPER(TRIM(N15))="S"),O15&lt;&gt;""),P15=""),"EXTRA - SIN N.º DE OC/T&amp;M; ","")&amp;IF(AND(OR(OR(UPPER(TRIM(N15))="SÍ",UPPER(TRIM(N15))="SI",UPPER(TRIM(N15))="S"),O15&lt;&gt;""),S15=""),"EXTRA - SIN FOTO; ","")&amp;IF(AND(OR(UPPER(TRIM(L15))="SÍ",UPPER(TRIM(L15))="SI",UPPER(TRIM(L15))="S"),M15=""),"RETRASO - SIN NOTA; ","")&amp;IF(AND(ISNUMBER(A15),B15&lt;&gt;"",C15&lt;&gt;""),IF(COUNTIFS($A$6:$A$105,A15,$B$6:$B$105,B15,$C$6:$C$105,C15)&gt;1,"MISMO DÍA, OBRA Y CUADRILLA DOS VECES; ",""),"")="","",LEFT(IF(NOT(ISNUMBER(A15)),"SIN FECHA; ","")&amp;IF(AND(ISNUMBER(A15),A15&gt;TODAY()),"FECHA FUTURA; ","")&amp;IF(B15="","SIN OBRA; ","")&amp;IF(C15="","SIN CUADRILLA / ENCARGADO; ","")&amp;IF(OR(D15="",E15=""),"SIN PERSONAS U HORAS; ","")&amp;IF(AND(E15&lt;&gt;"",OR(NOT(ISNUMBER(E15)),N(E15)&lt;=0,N(E15)&gt;$I$3)),"HORAS FUERA DE RANGO; ","")&amp;IF(AND(D15&lt;&gt;"",OR(NOT(ISNUMBER(D15)),N(D15)&lt;1,N(D15)&gt;$K$3,N(D15)&lt;&gt;INT(N(D15)))),"PERSONAS FUERA DE RANGO; ","")&amp;IF(AND(OR(OR(UPPER(TRIM(N15))="SÍ",UPPER(TRIM(N15))="SI",UPPER(TRIM(N15))="S"),O15&lt;&gt;""),P15=""),"EXTRA - SIN N.º DE OC/T&amp;M; ","")&amp;IF(AND(OR(OR(UPPER(TRIM(N15))="SÍ",UPPER(TRIM(N15))="SI",UPPER(TRIM(N15))="S"),O15&lt;&gt;""),S15=""),"EXTRA - SIN FOTO; ","")&amp;IF(AND(OR(UPPER(TRIM(L15))="SÍ",UPPER(TRIM(L15))="SI",UPPER(TRIM(L15))="S"),M15=""),"RETRASO - SIN NOTA; ","")&amp;IF(AND(ISNUMBER(A15),B15&lt;&gt;"",C15&lt;&gt;""),IF(COUNTIFS($A$6:$A$105,A15,$B$6:$B$105,B15,$C$6:$C$105,C15)&gt;1,"MISMO DÍA, OBRA Y CUADRILLA DOS VECES; ",""),""),LEN(IF(NOT(ISNUMBER(A15)),"SIN FECHA; ","")&amp;IF(AND(ISNUMBER(A15),A15&gt;TODAY()),"FECHA FUTURA; ","")&amp;IF(B15="","SIN OBRA; ","")&amp;IF(C15="","SIN CUADRILLA / ENCARGADO; ","")&amp;IF(OR(D15="",E15=""),"SIN PERSONAS U HORAS; ","")&amp;IF(AND(E15&lt;&gt;"",OR(NOT(ISNUMBER(E15)),N(E15)&lt;=0,N(E15)&gt;$I$3)),"HORAS FUERA DE RANGO; ","")&amp;IF(AND(D15&lt;&gt;"",OR(NOT(ISNUMBER(D15)),N(D15)&lt;1,N(D15)&gt;$K$3,N(D15)&lt;&gt;INT(N(D15)))),"PERSONAS FUERA DE RANGO; ","")&amp;IF(AND(OR(OR(UPPER(TRIM(N15))="SÍ",UPPER(TRIM(N15))="SI",UPPER(TRIM(N15))="S"),O15&lt;&gt;""),P15=""),"EXTRA - SIN N.º DE OC/T&amp;M; ","")&amp;IF(AND(OR(OR(UPPER(TRIM(N15))="SÍ",UPPER(TRIM(N15))="SI",UPPER(TRIM(N15))="S"),O15&lt;&gt;""),S15=""),"EXTRA - SIN FOTO; ","")&amp;IF(AND(OR(UPPER(TRIM(L15))="SÍ",UPPER(TRIM(L15))="SI",UPPER(TRIM(L15))="S"),M15=""),"RETRASO - SIN NOTA; ","")&amp;IF(AND(ISNUMBER(A15),B15&lt;&gt;"",C15&lt;&gt;""),IF(COUNTIFS($A$6:$A$105,A15,$B$6:$B$105,B15,$C$6:$C$105,C15)&gt;1,"MISMO DÍA, OBRA Y CUADRILLA DOS VECES; ",""),""))-2)))</f>
        <v/>
      </c>
      <c r="V15" s="6" t="n"/>
      <c r="W15" s="6" t="n"/>
    </row>
    <row r="16">
      <c r="A16" s="9" t="n"/>
      <c r="B16" s="10" t="n"/>
      <c r="C16" s="6" t="n"/>
      <c r="D16" s="6" t="n"/>
      <c r="E16" s="6" t="n"/>
      <c r="F16" s="11">
        <f>IF(AND(ISNUMBER(D16),ISNUMBER(E16)),D16*E16,"")</f>
        <v/>
      </c>
      <c r="G16" s="6" t="n"/>
      <c r="H16" s="10" t="n"/>
      <c r="I16" s="6" t="n"/>
      <c r="J16" s="10" t="n"/>
      <c r="K16" s="10" t="n"/>
      <c r="L16" s="6" t="n"/>
      <c r="M16" s="10" t="n"/>
      <c r="N16" s="6" t="n"/>
      <c r="O16" s="10" t="n"/>
      <c r="P16" s="6" t="n"/>
      <c r="Q16" s="6" t="n"/>
      <c r="R16" s="6" t="n"/>
      <c r="S16" s="6" t="n"/>
      <c r="T16" s="12">
        <f>IF(ISNUMBER(A16),TODAY()-A16,"")</f>
        <v/>
      </c>
      <c r="U16" s="13">
        <f>IF(NOT(OR($A16&lt;&gt;"",$B16&lt;&gt;"",$C16&lt;&gt;"",$D16&lt;&gt;"",$E16&lt;&gt;"",$G16&lt;&gt;"",$H16&lt;&gt;"",$I16&lt;&gt;"",$J16&lt;&gt;"",$K16&lt;&gt;"",$L16&lt;&gt;"",$M16&lt;&gt;"",$N16&lt;&gt;"",$O16&lt;&gt;"",$P16&lt;&gt;"",$Q16&lt;&gt;"",$R16&lt;&gt;"",$S16&lt;&gt;"")),"",IF(IF(NOT(ISNUMBER(A16)),"SIN FECHA; ","")&amp;IF(AND(ISNUMBER(A16),A16&gt;TODAY()),"FECHA FUTURA; ","")&amp;IF(B16="","SIN OBRA; ","")&amp;IF(C16="","SIN CUADRILLA / ENCARGADO; ","")&amp;IF(OR(D16="",E16=""),"SIN PERSONAS U HORAS; ","")&amp;IF(AND(E16&lt;&gt;"",OR(NOT(ISNUMBER(E16)),N(E16)&lt;=0,N(E16)&gt;$I$3)),"HORAS FUERA DE RANGO; ","")&amp;IF(AND(D16&lt;&gt;"",OR(NOT(ISNUMBER(D16)),N(D16)&lt;1,N(D16)&gt;$K$3,N(D16)&lt;&gt;INT(N(D16)))),"PERSONAS FUERA DE RANGO; ","")&amp;IF(AND(OR(OR(UPPER(TRIM(N16))="SÍ",UPPER(TRIM(N16))="SI",UPPER(TRIM(N16))="S"),O16&lt;&gt;""),P16=""),"EXTRA - SIN N.º DE OC/T&amp;M; ","")&amp;IF(AND(OR(OR(UPPER(TRIM(N16))="SÍ",UPPER(TRIM(N16))="SI",UPPER(TRIM(N16))="S"),O16&lt;&gt;""),S16=""),"EXTRA - SIN FOTO; ","")&amp;IF(AND(OR(UPPER(TRIM(L16))="SÍ",UPPER(TRIM(L16))="SI",UPPER(TRIM(L16))="S"),M16=""),"RETRASO - SIN NOTA; ","")&amp;IF(AND(ISNUMBER(A16),B16&lt;&gt;"",C16&lt;&gt;""),IF(COUNTIFS($A$6:$A$105,A16,$B$6:$B$105,B16,$C$6:$C$105,C16)&gt;1,"MISMO DÍA, OBRA Y CUADRILLA DOS VECES; ",""),"")="","",LEFT(IF(NOT(ISNUMBER(A16)),"SIN FECHA; ","")&amp;IF(AND(ISNUMBER(A16),A16&gt;TODAY()),"FECHA FUTURA; ","")&amp;IF(B16="","SIN OBRA; ","")&amp;IF(C16="","SIN CUADRILLA / ENCARGADO; ","")&amp;IF(OR(D16="",E16=""),"SIN PERSONAS U HORAS; ","")&amp;IF(AND(E16&lt;&gt;"",OR(NOT(ISNUMBER(E16)),N(E16)&lt;=0,N(E16)&gt;$I$3)),"HORAS FUERA DE RANGO; ","")&amp;IF(AND(D16&lt;&gt;"",OR(NOT(ISNUMBER(D16)),N(D16)&lt;1,N(D16)&gt;$K$3,N(D16)&lt;&gt;INT(N(D16)))),"PERSONAS FUERA DE RANGO; ","")&amp;IF(AND(OR(OR(UPPER(TRIM(N16))="SÍ",UPPER(TRIM(N16))="SI",UPPER(TRIM(N16))="S"),O16&lt;&gt;""),P16=""),"EXTRA - SIN N.º DE OC/T&amp;M; ","")&amp;IF(AND(OR(OR(UPPER(TRIM(N16))="SÍ",UPPER(TRIM(N16))="SI",UPPER(TRIM(N16))="S"),O16&lt;&gt;""),S16=""),"EXTRA - SIN FOTO; ","")&amp;IF(AND(OR(UPPER(TRIM(L16))="SÍ",UPPER(TRIM(L16))="SI",UPPER(TRIM(L16))="S"),M16=""),"RETRASO - SIN NOTA; ","")&amp;IF(AND(ISNUMBER(A16),B16&lt;&gt;"",C16&lt;&gt;""),IF(COUNTIFS($A$6:$A$105,A16,$B$6:$B$105,B16,$C$6:$C$105,C16)&gt;1,"MISMO DÍA, OBRA Y CUADRILLA DOS VECES; ",""),""),LEN(IF(NOT(ISNUMBER(A16)),"SIN FECHA; ","")&amp;IF(AND(ISNUMBER(A16),A16&gt;TODAY()),"FECHA FUTURA; ","")&amp;IF(B16="","SIN OBRA; ","")&amp;IF(C16="","SIN CUADRILLA / ENCARGADO; ","")&amp;IF(OR(D16="",E16=""),"SIN PERSONAS U HORAS; ","")&amp;IF(AND(E16&lt;&gt;"",OR(NOT(ISNUMBER(E16)),N(E16)&lt;=0,N(E16)&gt;$I$3)),"HORAS FUERA DE RANGO; ","")&amp;IF(AND(D16&lt;&gt;"",OR(NOT(ISNUMBER(D16)),N(D16)&lt;1,N(D16)&gt;$K$3,N(D16)&lt;&gt;INT(N(D16)))),"PERSONAS FUERA DE RANGO; ","")&amp;IF(AND(OR(OR(UPPER(TRIM(N16))="SÍ",UPPER(TRIM(N16))="SI",UPPER(TRIM(N16))="S"),O16&lt;&gt;""),P16=""),"EXTRA - SIN N.º DE OC/T&amp;M; ","")&amp;IF(AND(OR(OR(UPPER(TRIM(N16))="SÍ",UPPER(TRIM(N16))="SI",UPPER(TRIM(N16))="S"),O16&lt;&gt;""),S16=""),"EXTRA - SIN FOTO; ","")&amp;IF(AND(OR(UPPER(TRIM(L16))="SÍ",UPPER(TRIM(L16))="SI",UPPER(TRIM(L16))="S"),M16=""),"RETRASO - SIN NOTA; ","")&amp;IF(AND(ISNUMBER(A16),B16&lt;&gt;"",C16&lt;&gt;""),IF(COUNTIFS($A$6:$A$105,A16,$B$6:$B$105,B16,$C$6:$C$105,C16)&gt;1,"MISMO DÍA, OBRA Y CUADRILLA DOS VECES; ",""),""))-2)))</f>
        <v/>
      </c>
      <c r="V16" s="6" t="n"/>
      <c r="W16" s="6" t="n"/>
    </row>
    <row r="17">
      <c r="A17" s="9" t="n"/>
      <c r="B17" s="10" t="n"/>
      <c r="C17" s="6" t="n"/>
      <c r="D17" s="6" t="n"/>
      <c r="E17" s="6" t="n"/>
      <c r="F17" s="11">
        <f>IF(AND(ISNUMBER(D17),ISNUMBER(E17)),D17*E17,"")</f>
        <v/>
      </c>
      <c r="G17" s="6" t="n"/>
      <c r="H17" s="10" t="n"/>
      <c r="I17" s="6" t="n"/>
      <c r="J17" s="10" t="n"/>
      <c r="K17" s="10" t="n"/>
      <c r="L17" s="6" t="n"/>
      <c r="M17" s="10" t="n"/>
      <c r="N17" s="6" t="n"/>
      <c r="O17" s="10" t="n"/>
      <c r="P17" s="6" t="n"/>
      <c r="Q17" s="6" t="n"/>
      <c r="R17" s="6" t="n"/>
      <c r="S17" s="6" t="n"/>
      <c r="T17" s="12">
        <f>IF(ISNUMBER(A17),TODAY()-A17,"")</f>
        <v/>
      </c>
      <c r="U17" s="13">
        <f>IF(NOT(OR($A17&lt;&gt;"",$B17&lt;&gt;"",$C17&lt;&gt;"",$D17&lt;&gt;"",$E17&lt;&gt;"",$G17&lt;&gt;"",$H17&lt;&gt;"",$I17&lt;&gt;"",$J17&lt;&gt;"",$K17&lt;&gt;"",$L17&lt;&gt;"",$M17&lt;&gt;"",$N17&lt;&gt;"",$O17&lt;&gt;"",$P17&lt;&gt;"",$Q17&lt;&gt;"",$R17&lt;&gt;"",$S17&lt;&gt;"")),"",IF(IF(NOT(ISNUMBER(A17)),"SIN FECHA; ","")&amp;IF(AND(ISNUMBER(A17),A17&gt;TODAY()),"FECHA FUTURA; ","")&amp;IF(B17="","SIN OBRA; ","")&amp;IF(C17="","SIN CUADRILLA / ENCARGADO; ","")&amp;IF(OR(D17="",E17=""),"SIN PERSONAS U HORAS; ","")&amp;IF(AND(E17&lt;&gt;"",OR(NOT(ISNUMBER(E17)),N(E17)&lt;=0,N(E17)&gt;$I$3)),"HORAS FUERA DE RANGO; ","")&amp;IF(AND(D17&lt;&gt;"",OR(NOT(ISNUMBER(D17)),N(D17)&lt;1,N(D17)&gt;$K$3,N(D17)&lt;&gt;INT(N(D17)))),"PERSONAS FUERA DE RANGO; ","")&amp;IF(AND(OR(OR(UPPER(TRIM(N17))="SÍ",UPPER(TRIM(N17))="SI",UPPER(TRIM(N17))="S"),O17&lt;&gt;""),P17=""),"EXTRA - SIN N.º DE OC/T&amp;M; ","")&amp;IF(AND(OR(OR(UPPER(TRIM(N17))="SÍ",UPPER(TRIM(N17))="SI",UPPER(TRIM(N17))="S"),O17&lt;&gt;""),S17=""),"EXTRA - SIN FOTO; ","")&amp;IF(AND(OR(UPPER(TRIM(L17))="SÍ",UPPER(TRIM(L17))="SI",UPPER(TRIM(L17))="S"),M17=""),"RETRASO - SIN NOTA; ","")&amp;IF(AND(ISNUMBER(A17),B17&lt;&gt;"",C17&lt;&gt;""),IF(COUNTIFS($A$6:$A$105,A17,$B$6:$B$105,B17,$C$6:$C$105,C17)&gt;1,"MISMO DÍA, OBRA Y CUADRILLA DOS VECES; ",""),"")="","",LEFT(IF(NOT(ISNUMBER(A17)),"SIN FECHA; ","")&amp;IF(AND(ISNUMBER(A17),A17&gt;TODAY()),"FECHA FUTURA; ","")&amp;IF(B17="","SIN OBRA; ","")&amp;IF(C17="","SIN CUADRILLA / ENCARGADO; ","")&amp;IF(OR(D17="",E17=""),"SIN PERSONAS U HORAS; ","")&amp;IF(AND(E17&lt;&gt;"",OR(NOT(ISNUMBER(E17)),N(E17)&lt;=0,N(E17)&gt;$I$3)),"HORAS FUERA DE RANGO; ","")&amp;IF(AND(D17&lt;&gt;"",OR(NOT(ISNUMBER(D17)),N(D17)&lt;1,N(D17)&gt;$K$3,N(D17)&lt;&gt;INT(N(D17)))),"PERSONAS FUERA DE RANGO; ","")&amp;IF(AND(OR(OR(UPPER(TRIM(N17))="SÍ",UPPER(TRIM(N17))="SI",UPPER(TRIM(N17))="S"),O17&lt;&gt;""),P17=""),"EXTRA - SIN N.º DE OC/T&amp;M; ","")&amp;IF(AND(OR(OR(UPPER(TRIM(N17))="SÍ",UPPER(TRIM(N17))="SI",UPPER(TRIM(N17))="S"),O17&lt;&gt;""),S17=""),"EXTRA - SIN FOTO; ","")&amp;IF(AND(OR(UPPER(TRIM(L17))="SÍ",UPPER(TRIM(L17))="SI",UPPER(TRIM(L17))="S"),M17=""),"RETRASO - SIN NOTA; ","")&amp;IF(AND(ISNUMBER(A17),B17&lt;&gt;"",C17&lt;&gt;""),IF(COUNTIFS($A$6:$A$105,A17,$B$6:$B$105,B17,$C$6:$C$105,C17)&gt;1,"MISMO DÍA, OBRA Y CUADRILLA DOS VECES; ",""),""),LEN(IF(NOT(ISNUMBER(A17)),"SIN FECHA; ","")&amp;IF(AND(ISNUMBER(A17),A17&gt;TODAY()),"FECHA FUTURA; ","")&amp;IF(B17="","SIN OBRA; ","")&amp;IF(C17="","SIN CUADRILLA / ENCARGADO; ","")&amp;IF(OR(D17="",E17=""),"SIN PERSONAS U HORAS; ","")&amp;IF(AND(E17&lt;&gt;"",OR(NOT(ISNUMBER(E17)),N(E17)&lt;=0,N(E17)&gt;$I$3)),"HORAS FUERA DE RANGO; ","")&amp;IF(AND(D17&lt;&gt;"",OR(NOT(ISNUMBER(D17)),N(D17)&lt;1,N(D17)&gt;$K$3,N(D17)&lt;&gt;INT(N(D17)))),"PERSONAS FUERA DE RANGO; ","")&amp;IF(AND(OR(OR(UPPER(TRIM(N17))="SÍ",UPPER(TRIM(N17))="SI",UPPER(TRIM(N17))="S"),O17&lt;&gt;""),P17=""),"EXTRA - SIN N.º DE OC/T&amp;M; ","")&amp;IF(AND(OR(OR(UPPER(TRIM(N17))="SÍ",UPPER(TRIM(N17))="SI",UPPER(TRIM(N17))="S"),O17&lt;&gt;""),S17=""),"EXTRA - SIN FOTO; ","")&amp;IF(AND(OR(UPPER(TRIM(L17))="SÍ",UPPER(TRIM(L17))="SI",UPPER(TRIM(L17))="S"),M17=""),"RETRASO - SIN NOTA; ","")&amp;IF(AND(ISNUMBER(A17),B17&lt;&gt;"",C17&lt;&gt;""),IF(COUNTIFS($A$6:$A$105,A17,$B$6:$B$105,B17,$C$6:$C$105,C17)&gt;1,"MISMO DÍA, OBRA Y CUADRILLA DOS VECES; ",""),""))-2)))</f>
        <v/>
      </c>
      <c r="V17" s="6" t="n"/>
      <c r="W17" s="6" t="n"/>
    </row>
    <row r="18">
      <c r="A18" s="9" t="n"/>
      <c r="B18" s="10" t="n"/>
      <c r="C18" s="6" t="n"/>
      <c r="D18" s="6" t="n"/>
      <c r="E18" s="6" t="n"/>
      <c r="F18" s="11">
        <f>IF(AND(ISNUMBER(D18),ISNUMBER(E18)),D18*E18,"")</f>
        <v/>
      </c>
      <c r="G18" s="6" t="n"/>
      <c r="H18" s="10" t="n"/>
      <c r="I18" s="6" t="n"/>
      <c r="J18" s="10" t="n"/>
      <c r="K18" s="10" t="n"/>
      <c r="L18" s="6" t="n"/>
      <c r="M18" s="10" t="n"/>
      <c r="N18" s="6" t="n"/>
      <c r="O18" s="10" t="n"/>
      <c r="P18" s="6" t="n"/>
      <c r="Q18" s="6" t="n"/>
      <c r="R18" s="6" t="n"/>
      <c r="S18" s="6" t="n"/>
      <c r="T18" s="12">
        <f>IF(ISNUMBER(A18),TODAY()-A18,"")</f>
        <v/>
      </c>
      <c r="U18" s="13">
        <f>IF(NOT(OR($A18&lt;&gt;"",$B18&lt;&gt;"",$C18&lt;&gt;"",$D18&lt;&gt;"",$E18&lt;&gt;"",$G18&lt;&gt;"",$H18&lt;&gt;"",$I18&lt;&gt;"",$J18&lt;&gt;"",$K18&lt;&gt;"",$L18&lt;&gt;"",$M18&lt;&gt;"",$N18&lt;&gt;"",$O18&lt;&gt;"",$P18&lt;&gt;"",$Q18&lt;&gt;"",$R18&lt;&gt;"",$S18&lt;&gt;"")),"",IF(IF(NOT(ISNUMBER(A18)),"SIN FECHA; ","")&amp;IF(AND(ISNUMBER(A18),A18&gt;TODAY()),"FECHA FUTURA; ","")&amp;IF(B18="","SIN OBRA; ","")&amp;IF(C18="","SIN CUADRILLA / ENCARGADO; ","")&amp;IF(OR(D18="",E18=""),"SIN PERSONAS U HORAS; ","")&amp;IF(AND(E18&lt;&gt;"",OR(NOT(ISNUMBER(E18)),N(E18)&lt;=0,N(E18)&gt;$I$3)),"HORAS FUERA DE RANGO; ","")&amp;IF(AND(D18&lt;&gt;"",OR(NOT(ISNUMBER(D18)),N(D18)&lt;1,N(D18)&gt;$K$3,N(D18)&lt;&gt;INT(N(D18)))),"PERSONAS FUERA DE RANGO; ","")&amp;IF(AND(OR(OR(UPPER(TRIM(N18))="SÍ",UPPER(TRIM(N18))="SI",UPPER(TRIM(N18))="S"),O18&lt;&gt;""),P18=""),"EXTRA - SIN N.º DE OC/T&amp;M; ","")&amp;IF(AND(OR(OR(UPPER(TRIM(N18))="SÍ",UPPER(TRIM(N18))="SI",UPPER(TRIM(N18))="S"),O18&lt;&gt;""),S18=""),"EXTRA - SIN FOTO; ","")&amp;IF(AND(OR(UPPER(TRIM(L18))="SÍ",UPPER(TRIM(L18))="SI",UPPER(TRIM(L18))="S"),M18=""),"RETRASO - SIN NOTA; ","")&amp;IF(AND(ISNUMBER(A18),B18&lt;&gt;"",C18&lt;&gt;""),IF(COUNTIFS($A$6:$A$105,A18,$B$6:$B$105,B18,$C$6:$C$105,C18)&gt;1,"MISMO DÍA, OBRA Y CUADRILLA DOS VECES; ",""),"")="","",LEFT(IF(NOT(ISNUMBER(A18)),"SIN FECHA; ","")&amp;IF(AND(ISNUMBER(A18),A18&gt;TODAY()),"FECHA FUTURA; ","")&amp;IF(B18="","SIN OBRA; ","")&amp;IF(C18="","SIN CUADRILLA / ENCARGADO; ","")&amp;IF(OR(D18="",E18=""),"SIN PERSONAS U HORAS; ","")&amp;IF(AND(E18&lt;&gt;"",OR(NOT(ISNUMBER(E18)),N(E18)&lt;=0,N(E18)&gt;$I$3)),"HORAS FUERA DE RANGO; ","")&amp;IF(AND(D18&lt;&gt;"",OR(NOT(ISNUMBER(D18)),N(D18)&lt;1,N(D18)&gt;$K$3,N(D18)&lt;&gt;INT(N(D18)))),"PERSONAS FUERA DE RANGO; ","")&amp;IF(AND(OR(OR(UPPER(TRIM(N18))="SÍ",UPPER(TRIM(N18))="SI",UPPER(TRIM(N18))="S"),O18&lt;&gt;""),P18=""),"EXTRA - SIN N.º DE OC/T&amp;M; ","")&amp;IF(AND(OR(OR(UPPER(TRIM(N18))="SÍ",UPPER(TRIM(N18))="SI",UPPER(TRIM(N18))="S"),O18&lt;&gt;""),S18=""),"EXTRA - SIN FOTO; ","")&amp;IF(AND(OR(UPPER(TRIM(L18))="SÍ",UPPER(TRIM(L18))="SI",UPPER(TRIM(L18))="S"),M18=""),"RETRASO - SIN NOTA; ","")&amp;IF(AND(ISNUMBER(A18),B18&lt;&gt;"",C18&lt;&gt;""),IF(COUNTIFS($A$6:$A$105,A18,$B$6:$B$105,B18,$C$6:$C$105,C18)&gt;1,"MISMO DÍA, OBRA Y CUADRILLA DOS VECES; ",""),""),LEN(IF(NOT(ISNUMBER(A18)),"SIN FECHA; ","")&amp;IF(AND(ISNUMBER(A18),A18&gt;TODAY()),"FECHA FUTURA; ","")&amp;IF(B18="","SIN OBRA; ","")&amp;IF(C18="","SIN CUADRILLA / ENCARGADO; ","")&amp;IF(OR(D18="",E18=""),"SIN PERSONAS U HORAS; ","")&amp;IF(AND(E18&lt;&gt;"",OR(NOT(ISNUMBER(E18)),N(E18)&lt;=0,N(E18)&gt;$I$3)),"HORAS FUERA DE RANGO; ","")&amp;IF(AND(D18&lt;&gt;"",OR(NOT(ISNUMBER(D18)),N(D18)&lt;1,N(D18)&gt;$K$3,N(D18)&lt;&gt;INT(N(D18)))),"PERSONAS FUERA DE RANGO; ","")&amp;IF(AND(OR(OR(UPPER(TRIM(N18))="SÍ",UPPER(TRIM(N18))="SI",UPPER(TRIM(N18))="S"),O18&lt;&gt;""),P18=""),"EXTRA - SIN N.º DE OC/T&amp;M; ","")&amp;IF(AND(OR(OR(UPPER(TRIM(N18))="SÍ",UPPER(TRIM(N18))="SI",UPPER(TRIM(N18))="S"),O18&lt;&gt;""),S18=""),"EXTRA - SIN FOTO; ","")&amp;IF(AND(OR(UPPER(TRIM(L18))="SÍ",UPPER(TRIM(L18))="SI",UPPER(TRIM(L18))="S"),M18=""),"RETRASO - SIN NOTA; ","")&amp;IF(AND(ISNUMBER(A18),B18&lt;&gt;"",C18&lt;&gt;""),IF(COUNTIFS($A$6:$A$105,A18,$B$6:$B$105,B18,$C$6:$C$105,C18)&gt;1,"MISMO DÍA, OBRA Y CUADRILLA DOS VECES; ",""),""))-2)))</f>
        <v/>
      </c>
      <c r="V18" s="6" t="n"/>
      <c r="W18" s="6" t="n"/>
    </row>
    <row r="19">
      <c r="A19" s="9" t="n"/>
      <c r="B19" s="10" t="n"/>
      <c r="C19" s="6" t="n"/>
      <c r="D19" s="6" t="n"/>
      <c r="E19" s="6" t="n"/>
      <c r="F19" s="11">
        <f>IF(AND(ISNUMBER(D19),ISNUMBER(E19)),D19*E19,"")</f>
        <v/>
      </c>
      <c r="G19" s="6" t="n"/>
      <c r="H19" s="10" t="n"/>
      <c r="I19" s="6" t="n"/>
      <c r="J19" s="10" t="n"/>
      <c r="K19" s="10" t="n"/>
      <c r="L19" s="6" t="n"/>
      <c r="M19" s="10" t="n"/>
      <c r="N19" s="6" t="n"/>
      <c r="O19" s="10" t="n"/>
      <c r="P19" s="6" t="n"/>
      <c r="Q19" s="6" t="n"/>
      <c r="R19" s="6" t="n"/>
      <c r="S19" s="6" t="n"/>
      <c r="T19" s="12">
        <f>IF(ISNUMBER(A19),TODAY()-A19,"")</f>
        <v/>
      </c>
      <c r="U19" s="13">
        <f>IF(NOT(OR($A19&lt;&gt;"",$B19&lt;&gt;"",$C19&lt;&gt;"",$D19&lt;&gt;"",$E19&lt;&gt;"",$G19&lt;&gt;"",$H19&lt;&gt;"",$I19&lt;&gt;"",$J19&lt;&gt;"",$K19&lt;&gt;"",$L19&lt;&gt;"",$M19&lt;&gt;"",$N19&lt;&gt;"",$O19&lt;&gt;"",$P19&lt;&gt;"",$Q19&lt;&gt;"",$R19&lt;&gt;"",$S19&lt;&gt;"")),"",IF(IF(NOT(ISNUMBER(A19)),"SIN FECHA; ","")&amp;IF(AND(ISNUMBER(A19),A19&gt;TODAY()),"FECHA FUTURA; ","")&amp;IF(B19="","SIN OBRA; ","")&amp;IF(C19="","SIN CUADRILLA / ENCARGADO; ","")&amp;IF(OR(D19="",E19=""),"SIN PERSONAS U HORAS; ","")&amp;IF(AND(E19&lt;&gt;"",OR(NOT(ISNUMBER(E19)),N(E19)&lt;=0,N(E19)&gt;$I$3)),"HORAS FUERA DE RANGO; ","")&amp;IF(AND(D19&lt;&gt;"",OR(NOT(ISNUMBER(D19)),N(D19)&lt;1,N(D19)&gt;$K$3,N(D19)&lt;&gt;INT(N(D19)))),"PERSONAS FUERA DE RANGO; ","")&amp;IF(AND(OR(OR(UPPER(TRIM(N19))="SÍ",UPPER(TRIM(N19))="SI",UPPER(TRIM(N19))="S"),O19&lt;&gt;""),P19=""),"EXTRA - SIN N.º DE OC/T&amp;M; ","")&amp;IF(AND(OR(OR(UPPER(TRIM(N19))="SÍ",UPPER(TRIM(N19))="SI",UPPER(TRIM(N19))="S"),O19&lt;&gt;""),S19=""),"EXTRA - SIN FOTO; ","")&amp;IF(AND(OR(UPPER(TRIM(L19))="SÍ",UPPER(TRIM(L19))="SI",UPPER(TRIM(L19))="S"),M19=""),"RETRASO - SIN NOTA; ","")&amp;IF(AND(ISNUMBER(A19),B19&lt;&gt;"",C19&lt;&gt;""),IF(COUNTIFS($A$6:$A$105,A19,$B$6:$B$105,B19,$C$6:$C$105,C19)&gt;1,"MISMO DÍA, OBRA Y CUADRILLA DOS VECES; ",""),"")="","",LEFT(IF(NOT(ISNUMBER(A19)),"SIN FECHA; ","")&amp;IF(AND(ISNUMBER(A19),A19&gt;TODAY()),"FECHA FUTURA; ","")&amp;IF(B19="","SIN OBRA; ","")&amp;IF(C19="","SIN CUADRILLA / ENCARGADO; ","")&amp;IF(OR(D19="",E19=""),"SIN PERSONAS U HORAS; ","")&amp;IF(AND(E19&lt;&gt;"",OR(NOT(ISNUMBER(E19)),N(E19)&lt;=0,N(E19)&gt;$I$3)),"HORAS FUERA DE RANGO; ","")&amp;IF(AND(D19&lt;&gt;"",OR(NOT(ISNUMBER(D19)),N(D19)&lt;1,N(D19)&gt;$K$3,N(D19)&lt;&gt;INT(N(D19)))),"PERSONAS FUERA DE RANGO; ","")&amp;IF(AND(OR(OR(UPPER(TRIM(N19))="SÍ",UPPER(TRIM(N19))="SI",UPPER(TRIM(N19))="S"),O19&lt;&gt;""),P19=""),"EXTRA - SIN N.º DE OC/T&amp;M; ","")&amp;IF(AND(OR(OR(UPPER(TRIM(N19))="SÍ",UPPER(TRIM(N19))="SI",UPPER(TRIM(N19))="S"),O19&lt;&gt;""),S19=""),"EXTRA - SIN FOTO; ","")&amp;IF(AND(OR(UPPER(TRIM(L19))="SÍ",UPPER(TRIM(L19))="SI",UPPER(TRIM(L19))="S"),M19=""),"RETRASO - SIN NOTA; ","")&amp;IF(AND(ISNUMBER(A19),B19&lt;&gt;"",C19&lt;&gt;""),IF(COUNTIFS($A$6:$A$105,A19,$B$6:$B$105,B19,$C$6:$C$105,C19)&gt;1,"MISMO DÍA, OBRA Y CUADRILLA DOS VECES; ",""),""),LEN(IF(NOT(ISNUMBER(A19)),"SIN FECHA; ","")&amp;IF(AND(ISNUMBER(A19),A19&gt;TODAY()),"FECHA FUTURA; ","")&amp;IF(B19="","SIN OBRA; ","")&amp;IF(C19="","SIN CUADRILLA / ENCARGADO; ","")&amp;IF(OR(D19="",E19=""),"SIN PERSONAS U HORAS; ","")&amp;IF(AND(E19&lt;&gt;"",OR(NOT(ISNUMBER(E19)),N(E19)&lt;=0,N(E19)&gt;$I$3)),"HORAS FUERA DE RANGO; ","")&amp;IF(AND(D19&lt;&gt;"",OR(NOT(ISNUMBER(D19)),N(D19)&lt;1,N(D19)&gt;$K$3,N(D19)&lt;&gt;INT(N(D19)))),"PERSONAS FUERA DE RANGO; ","")&amp;IF(AND(OR(OR(UPPER(TRIM(N19))="SÍ",UPPER(TRIM(N19))="SI",UPPER(TRIM(N19))="S"),O19&lt;&gt;""),P19=""),"EXTRA - SIN N.º DE OC/T&amp;M; ","")&amp;IF(AND(OR(OR(UPPER(TRIM(N19))="SÍ",UPPER(TRIM(N19))="SI",UPPER(TRIM(N19))="S"),O19&lt;&gt;""),S19=""),"EXTRA - SIN FOTO; ","")&amp;IF(AND(OR(UPPER(TRIM(L19))="SÍ",UPPER(TRIM(L19))="SI",UPPER(TRIM(L19))="S"),M19=""),"RETRASO - SIN NOTA; ","")&amp;IF(AND(ISNUMBER(A19),B19&lt;&gt;"",C19&lt;&gt;""),IF(COUNTIFS($A$6:$A$105,A19,$B$6:$B$105,B19,$C$6:$C$105,C19)&gt;1,"MISMO DÍA, OBRA Y CUADRILLA DOS VECES; ",""),""))-2)))</f>
        <v/>
      </c>
      <c r="V19" s="6" t="n"/>
      <c r="W19" s="6" t="n"/>
    </row>
    <row r="20">
      <c r="A20" s="9" t="n"/>
      <c r="B20" s="10" t="n"/>
      <c r="C20" s="6" t="n"/>
      <c r="D20" s="6" t="n"/>
      <c r="E20" s="6" t="n"/>
      <c r="F20" s="11">
        <f>IF(AND(ISNUMBER(D20),ISNUMBER(E20)),D20*E20,"")</f>
        <v/>
      </c>
      <c r="G20" s="6" t="n"/>
      <c r="H20" s="10" t="n"/>
      <c r="I20" s="6" t="n"/>
      <c r="J20" s="10" t="n"/>
      <c r="K20" s="10" t="n"/>
      <c r="L20" s="6" t="n"/>
      <c r="M20" s="10" t="n"/>
      <c r="N20" s="6" t="n"/>
      <c r="O20" s="10" t="n"/>
      <c r="P20" s="6" t="n"/>
      <c r="Q20" s="6" t="n"/>
      <c r="R20" s="6" t="n"/>
      <c r="S20" s="6" t="n"/>
      <c r="T20" s="12">
        <f>IF(ISNUMBER(A20),TODAY()-A20,"")</f>
        <v/>
      </c>
      <c r="U20" s="13">
        <f>IF(NOT(OR($A20&lt;&gt;"",$B20&lt;&gt;"",$C20&lt;&gt;"",$D20&lt;&gt;"",$E20&lt;&gt;"",$G20&lt;&gt;"",$H20&lt;&gt;"",$I20&lt;&gt;"",$J20&lt;&gt;"",$K20&lt;&gt;"",$L20&lt;&gt;"",$M20&lt;&gt;"",$N20&lt;&gt;"",$O20&lt;&gt;"",$P20&lt;&gt;"",$Q20&lt;&gt;"",$R20&lt;&gt;"",$S20&lt;&gt;"")),"",IF(IF(NOT(ISNUMBER(A20)),"SIN FECHA; ","")&amp;IF(AND(ISNUMBER(A20),A20&gt;TODAY()),"FECHA FUTURA; ","")&amp;IF(B20="","SIN OBRA; ","")&amp;IF(C20="","SIN CUADRILLA / ENCARGADO; ","")&amp;IF(OR(D20="",E20=""),"SIN PERSONAS U HORAS; ","")&amp;IF(AND(E20&lt;&gt;"",OR(NOT(ISNUMBER(E20)),N(E20)&lt;=0,N(E20)&gt;$I$3)),"HORAS FUERA DE RANGO; ","")&amp;IF(AND(D20&lt;&gt;"",OR(NOT(ISNUMBER(D20)),N(D20)&lt;1,N(D20)&gt;$K$3,N(D20)&lt;&gt;INT(N(D20)))),"PERSONAS FUERA DE RANGO; ","")&amp;IF(AND(OR(OR(UPPER(TRIM(N20))="SÍ",UPPER(TRIM(N20))="SI",UPPER(TRIM(N20))="S"),O20&lt;&gt;""),P20=""),"EXTRA - SIN N.º DE OC/T&amp;M; ","")&amp;IF(AND(OR(OR(UPPER(TRIM(N20))="SÍ",UPPER(TRIM(N20))="SI",UPPER(TRIM(N20))="S"),O20&lt;&gt;""),S20=""),"EXTRA - SIN FOTO; ","")&amp;IF(AND(OR(UPPER(TRIM(L20))="SÍ",UPPER(TRIM(L20))="SI",UPPER(TRIM(L20))="S"),M20=""),"RETRASO - SIN NOTA; ","")&amp;IF(AND(ISNUMBER(A20),B20&lt;&gt;"",C20&lt;&gt;""),IF(COUNTIFS($A$6:$A$105,A20,$B$6:$B$105,B20,$C$6:$C$105,C20)&gt;1,"MISMO DÍA, OBRA Y CUADRILLA DOS VECES; ",""),"")="","",LEFT(IF(NOT(ISNUMBER(A20)),"SIN FECHA; ","")&amp;IF(AND(ISNUMBER(A20),A20&gt;TODAY()),"FECHA FUTURA; ","")&amp;IF(B20="","SIN OBRA; ","")&amp;IF(C20="","SIN CUADRILLA / ENCARGADO; ","")&amp;IF(OR(D20="",E20=""),"SIN PERSONAS U HORAS; ","")&amp;IF(AND(E20&lt;&gt;"",OR(NOT(ISNUMBER(E20)),N(E20)&lt;=0,N(E20)&gt;$I$3)),"HORAS FUERA DE RANGO; ","")&amp;IF(AND(D20&lt;&gt;"",OR(NOT(ISNUMBER(D20)),N(D20)&lt;1,N(D20)&gt;$K$3,N(D20)&lt;&gt;INT(N(D20)))),"PERSONAS FUERA DE RANGO; ","")&amp;IF(AND(OR(OR(UPPER(TRIM(N20))="SÍ",UPPER(TRIM(N20))="SI",UPPER(TRIM(N20))="S"),O20&lt;&gt;""),P20=""),"EXTRA - SIN N.º DE OC/T&amp;M; ","")&amp;IF(AND(OR(OR(UPPER(TRIM(N20))="SÍ",UPPER(TRIM(N20))="SI",UPPER(TRIM(N20))="S"),O20&lt;&gt;""),S20=""),"EXTRA - SIN FOTO; ","")&amp;IF(AND(OR(UPPER(TRIM(L20))="SÍ",UPPER(TRIM(L20))="SI",UPPER(TRIM(L20))="S"),M20=""),"RETRASO - SIN NOTA; ","")&amp;IF(AND(ISNUMBER(A20),B20&lt;&gt;"",C20&lt;&gt;""),IF(COUNTIFS($A$6:$A$105,A20,$B$6:$B$105,B20,$C$6:$C$105,C20)&gt;1,"MISMO DÍA, OBRA Y CUADRILLA DOS VECES; ",""),""),LEN(IF(NOT(ISNUMBER(A20)),"SIN FECHA; ","")&amp;IF(AND(ISNUMBER(A20),A20&gt;TODAY()),"FECHA FUTURA; ","")&amp;IF(B20="","SIN OBRA; ","")&amp;IF(C20="","SIN CUADRILLA / ENCARGADO; ","")&amp;IF(OR(D20="",E20=""),"SIN PERSONAS U HORAS; ","")&amp;IF(AND(E20&lt;&gt;"",OR(NOT(ISNUMBER(E20)),N(E20)&lt;=0,N(E20)&gt;$I$3)),"HORAS FUERA DE RANGO; ","")&amp;IF(AND(D20&lt;&gt;"",OR(NOT(ISNUMBER(D20)),N(D20)&lt;1,N(D20)&gt;$K$3,N(D20)&lt;&gt;INT(N(D20)))),"PERSONAS FUERA DE RANGO; ","")&amp;IF(AND(OR(OR(UPPER(TRIM(N20))="SÍ",UPPER(TRIM(N20))="SI",UPPER(TRIM(N20))="S"),O20&lt;&gt;""),P20=""),"EXTRA - SIN N.º DE OC/T&amp;M; ","")&amp;IF(AND(OR(OR(UPPER(TRIM(N20))="SÍ",UPPER(TRIM(N20))="SI",UPPER(TRIM(N20))="S"),O20&lt;&gt;""),S20=""),"EXTRA - SIN FOTO; ","")&amp;IF(AND(OR(UPPER(TRIM(L20))="SÍ",UPPER(TRIM(L20))="SI",UPPER(TRIM(L20))="S"),M20=""),"RETRASO - SIN NOTA; ","")&amp;IF(AND(ISNUMBER(A20),B20&lt;&gt;"",C20&lt;&gt;""),IF(COUNTIFS($A$6:$A$105,A20,$B$6:$B$105,B20,$C$6:$C$105,C20)&gt;1,"MISMO DÍA, OBRA Y CUADRILLA DOS VECES; ",""),""))-2)))</f>
        <v/>
      </c>
      <c r="V20" s="6" t="n"/>
      <c r="W20" s="6" t="n"/>
    </row>
    <row r="21">
      <c r="A21" s="9" t="n"/>
      <c r="B21" s="10" t="n"/>
      <c r="C21" s="6" t="n"/>
      <c r="D21" s="6" t="n"/>
      <c r="E21" s="6" t="n"/>
      <c r="F21" s="11">
        <f>IF(AND(ISNUMBER(D21),ISNUMBER(E21)),D21*E21,"")</f>
        <v/>
      </c>
      <c r="G21" s="6" t="n"/>
      <c r="H21" s="10" t="n"/>
      <c r="I21" s="6" t="n"/>
      <c r="J21" s="10" t="n"/>
      <c r="K21" s="10" t="n"/>
      <c r="L21" s="6" t="n"/>
      <c r="M21" s="10" t="n"/>
      <c r="N21" s="6" t="n"/>
      <c r="O21" s="10" t="n"/>
      <c r="P21" s="6" t="n"/>
      <c r="Q21" s="6" t="n"/>
      <c r="R21" s="6" t="n"/>
      <c r="S21" s="6" t="n"/>
      <c r="T21" s="12">
        <f>IF(ISNUMBER(A21),TODAY()-A21,"")</f>
        <v/>
      </c>
      <c r="U21" s="13">
        <f>IF(NOT(OR($A21&lt;&gt;"",$B21&lt;&gt;"",$C21&lt;&gt;"",$D21&lt;&gt;"",$E21&lt;&gt;"",$G21&lt;&gt;"",$H21&lt;&gt;"",$I21&lt;&gt;"",$J21&lt;&gt;"",$K21&lt;&gt;"",$L21&lt;&gt;"",$M21&lt;&gt;"",$N21&lt;&gt;"",$O21&lt;&gt;"",$P21&lt;&gt;"",$Q21&lt;&gt;"",$R21&lt;&gt;"",$S21&lt;&gt;"")),"",IF(IF(NOT(ISNUMBER(A21)),"SIN FECHA; ","")&amp;IF(AND(ISNUMBER(A21),A21&gt;TODAY()),"FECHA FUTURA; ","")&amp;IF(B21="","SIN OBRA; ","")&amp;IF(C21="","SIN CUADRILLA / ENCARGADO; ","")&amp;IF(OR(D21="",E21=""),"SIN PERSONAS U HORAS; ","")&amp;IF(AND(E21&lt;&gt;"",OR(NOT(ISNUMBER(E21)),N(E21)&lt;=0,N(E21)&gt;$I$3)),"HORAS FUERA DE RANGO; ","")&amp;IF(AND(D21&lt;&gt;"",OR(NOT(ISNUMBER(D21)),N(D21)&lt;1,N(D21)&gt;$K$3,N(D21)&lt;&gt;INT(N(D21)))),"PERSONAS FUERA DE RANGO; ","")&amp;IF(AND(OR(OR(UPPER(TRIM(N21))="SÍ",UPPER(TRIM(N21))="SI",UPPER(TRIM(N21))="S"),O21&lt;&gt;""),P21=""),"EXTRA - SIN N.º DE OC/T&amp;M; ","")&amp;IF(AND(OR(OR(UPPER(TRIM(N21))="SÍ",UPPER(TRIM(N21))="SI",UPPER(TRIM(N21))="S"),O21&lt;&gt;""),S21=""),"EXTRA - SIN FOTO; ","")&amp;IF(AND(OR(UPPER(TRIM(L21))="SÍ",UPPER(TRIM(L21))="SI",UPPER(TRIM(L21))="S"),M21=""),"RETRASO - SIN NOTA; ","")&amp;IF(AND(ISNUMBER(A21),B21&lt;&gt;"",C21&lt;&gt;""),IF(COUNTIFS($A$6:$A$105,A21,$B$6:$B$105,B21,$C$6:$C$105,C21)&gt;1,"MISMO DÍA, OBRA Y CUADRILLA DOS VECES; ",""),"")="","",LEFT(IF(NOT(ISNUMBER(A21)),"SIN FECHA; ","")&amp;IF(AND(ISNUMBER(A21),A21&gt;TODAY()),"FECHA FUTURA; ","")&amp;IF(B21="","SIN OBRA; ","")&amp;IF(C21="","SIN CUADRILLA / ENCARGADO; ","")&amp;IF(OR(D21="",E21=""),"SIN PERSONAS U HORAS; ","")&amp;IF(AND(E21&lt;&gt;"",OR(NOT(ISNUMBER(E21)),N(E21)&lt;=0,N(E21)&gt;$I$3)),"HORAS FUERA DE RANGO; ","")&amp;IF(AND(D21&lt;&gt;"",OR(NOT(ISNUMBER(D21)),N(D21)&lt;1,N(D21)&gt;$K$3,N(D21)&lt;&gt;INT(N(D21)))),"PERSONAS FUERA DE RANGO; ","")&amp;IF(AND(OR(OR(UPPER(TRIM(N21))="SÍ",UPPER(TRIM(N21))="SI",UPPER(TRIM(N21))="S"),O21&lt;&gt;""),P21=""),"EXTRA - SIN N.º DE OC/T&amp;M; ","")&amp;IF(AND(OR(OR(UPPER(TRIM(N21))="SÍ",UPPER(TRIM(N21))="SI",UPPER(TRIM(N21))="S"),O21&lt;&gt;""),S21=""),"EXTRA - SIN FOTO; ","")&amp;IF(AND(OR(UPPER(TRIM(L21))="SÍ",UPPER(TRIM(L21))="SI",UPPER(TRIM(L21))="S"),M21=""),"RETRASO - SIN NOTA; ","")&amp;IF(AND(ISNUMBER(A21),B21&lt;&gt;"",C21&lt;&gt;""),IF(COUNTIFS($A$6:$A$105,A21,$B$6:$B$105,B21,$C$6:$C$105,C21)&gt;1,"MISMO DÍA, OBRA Y CUADRILLA DOS VECES; ",""),""),LEN(IF(NOT(ISNUMBER(A21)),"SIN FECHA; ","")&amp;IF(AND(ISNUMBER(A21),A21&gt;TODAY()),"FECHA FUTURA; ","")&amp;IF(B21="","SIN OBRA; ","")&amp;IF(C21="","SIN CUADRILLA / ENCARGADO; ","")&amp;IF(OR(D21="",E21=""),"SIN PERSONAS U HORAS; ","")&amp;IF(AND(E21&lt;&gt;"",OR(NOT(ISNUMBER(E21)),N(E21)&lt;=0,N(E21)&gt;$I$3)),"HORAS FUERA DE RANGO; ","")&amp;IF(AND(D21&lt;&gt;"",OR(NOT(ISNUMBER(D21)),N(D21)&lt;1,N(D21)&gt;$K$3,N(D21)&lt;&gt;INT(N(D21)))),"PERSONAS FUERA DE RANGO; ","")&amp;IF(AND(OR(OR(UPPER(TRIM(N21))="SÍ",UPPER(TRIM(N21))="SI",UPPER(TRIM(N21))="S"),O21&lt;&gt;""),P21=""),"EXTRA - SIN N.º DE OC/T&amp;M; ","")&amp;IF(AND(OR(OR(UPPER(TRIM(N21))="SÍ",UPPER(TRIM(N21))="SI",UPPER(TRIM(N21))="S"),O21&lt;&gt;""),S21=""),"EXTRA - SIN FOTO; ","")&amp;IF(AND(OR(UPPER(TRIM(L21))="SÍ",UPPER(TRIM(L21))="SI",UPPER(TRIM(L21))="S"),M21=""),"RETRASO - SIN NOTA; ","")&amp;IF(AND(ISNUMBER(A21),B21&lt;&gt;"",C21&lt;&gt;""),IF(COUNTIFS($A$6:$A$105,A21,$B$6:$B$105,B21,$C$6:$C$105,C21)&gt;1,"MISMO DÍA, OBRA Y CUADRILLA DOS VECES; ",""),""))-2)))</f>
        <v/>
      </c>
      <c r="V21" s="6" t="n"/>
      <c r="W21" s="6" t="n"/>
    </row>
    <row r="22">
      <c r="A22" s="9" t="n"/>
      <c r="B22" s="10" t="n"/>
      <c r="C22" s="6" t="n"/>
      <c r="D22" s="6" t="n"/>
      <c r="E22" s="6" t="n"/>
      <c r="F22" s="11">
        <f>IF(AND(ISNUMBER(D22),ISNUMBER(E22)),D22*E22,"")</f>
        <v/>
      </c>
      <c r="G22" s="6" t="n"/>
      <c r="H22" s="10" t="n"/>
      <c r="I22" s="6" t="n"/>
      <c r="J22" s="10" t="n"/>
      <c r="K22" s="10" t="n"/>
      <c r="L22" s="6" t="n"/>
      <c r="M22" s="10" t="n"/>
      <c r="N22" s="6" t="n"/>
      <c r="O22" s="10" t="n"/>
      <c r="P22" s="6" t="n"/>
      <c r="Q22" s="6" t="n"/>
      <c r="R22" s="6" t="n"/>
      <c r="S22" s="6" t="n"/>
      <c r="T22" s="12">
        <f>IF(ISNUMBER(A22),TODAY()-A22,"")</f>
        <v/>
      </c>
      <c r="U22" s="13">
        <f>IF(NOT(OR($A22&lt;&gt;"",$B22&lt;&gt;"",$C22&lt;&gt;"",$D22&lt;&gt;"",$E22&lt;&gt;"",$G22&lt;&gt;"",$H22&lt;&gt;"",$I22&lt;&gt;"",$J22&lt;&gt;"",$K22&lt;&gt;"",$L22&lt;&gt;"",$M22&lt;&gt;"",$N22&lt;&gt;"",$O22&lt;&gt;"",$P22&lt;&gt;"",$Q22&lt;&gt;"",$R22&lt;&gt;"",$S22&lt;&gt;"")),"",IF(IF(NOT(ISNUMBER(A22)),"SIN FECHA; ","")&amp;IF(AND(ISNUMBER(A22),A22&gt;TODAY()),"FECHA FUTURA; ","")&amp;IF(B22="","SIN OBRA; ","")&amp;IF(C22="","SIN CUADRILLA / ENCARGADO; ","")&amp;IF(OR(D22="",E22=""),"SIN PERSONAS U HORAS; ","")&amp;IF(AND(E22&lt;&gt;"",OR(NOT(ISNUMBER(E22)),N(E22)&lt;=0,N(E22)&gt;$I$3)),"HORAS FUERA DE RANGO; ","")&amp;IF(AND(D22&lt;&gt;"",OR(NOT(ISNUMBER(D22)),N(D22)&lt;1,N(D22)&gt;$K$3,N(D22)&lt;&gt;INT(N(D22)))),"PERSONAS FUERA DE RANGO; ","")&amp;IF(AND(OR(OR(UPPER(TRIM(N22))="SÍ",UPPER(TRIM(N22))="SI",UPPER(TRIM(N22))="S"),O22&lt;&gt;""),P22=""),"EXTRA - SIN N.º DE OC/T&amp;M; ","")&amp;IF(AND(OR(OR(UPPER(TRIM(N22))="SÍ",UPPER(TRIM(N22))="SI",UPPER(TRIM(N22))="S"),O22&lt;&gt;""),S22=""),"EXTRA - SIN FOTO; ","")&amp;IF(AND(OR(UPPER(TRIM(L22))="SÍ",UPPER(TRIM(L22))="SI",UPPER(TRIM(L22))="S"),M22=""),"RETRASO - SIN NOTA; ","")&amp;IF(AND(ISNUMBER(A22),B22&lt;&gt;"",C22&lt;&gt;""),IF(COUNTIFS($A$6:$A$105,A22,$B$6:$B$105,B22,$C$6:$C$105,C22)&gt;1,"MISMO DÍA, OBRA Y CUADRILLA DOS VECES; ",""),"")="","",LEFT(IF(NOT(ISNUMBER(A22)),"SIN FECHA; ","")&amp;IF(AND(ISNUMBER(A22),A22&gt;TODAY()),"FECHA FUTURA; ","")&amp;IF(B22="","SIN OBRA; ","")&amp;IF(C22="","SIN CUADRILLA / ENCARGADO; ","")&amp;IF(OR(D22="",E22=""),"SIN PERSONAS U HORAS; ","")&amp;IF(AND(E22&lt;&gt;"",OR(NOT(ISNUMBER(E22)),N(E22)&lt;=0,N(E22)&gt;$I$3)),"HORAS FUERA DE RANGO; ","")&amp;IF(AND(D22&lt;&gt;"",OR(NOT(ISNUMBER(D22)),N(D22)&lt;1,N(D22)&gt;$K$3,N(D22)&lt;&gt;INT(N(D22)))),"PERSONAS FUERA DE RANGO; ","")&amp;IF(AND(OR(OR(UPPER(TRIM(N22))="SÍ",UPPER(TRIM(N22))="SI",UPPER(TRIM(N22))="S"),O22&lt;&gt;""),P22=""),"EXTRA - SIN N.º DE OC/T&amp;M; ","")&amp;IF(AND(OR(OR(UPPER(TRIM(N22))="SÍ",UPPER(TRIM(N22))="SI",UPPER(TRIM(N22))="S"),O22&lt;&gt;""),S22=""),"EXTRA - SIN FOTO; ","")&amp;IF(AND(OR(UPPER(TRIM(L22))="SÍ",UPPER(TRIM(L22))="SI",UPPER(TRIM(L22))="S"),M22=""),"RETRASO - SIN NOTA; ","")&amp;IF(AND(ISNUMBER(A22),B22&lt;&gt;"",C22&lt;&gt;""),IF(COUNTIFS($A$6:$A$105,A22,$B$6:$B$105,B22,$C$6:$C$105,C22)&gt;1,"MISMO DÍA, OBRA Y CUADRILLA DOS VECES; ",""),""),LEN(IF(NOT(ISNUMBER(A22)),"SIN FECHA; ","")&amp;IF(AND(ISNUMBER(A22),A22&gt;TODAY()),"FECHA FUTURA; ","")&amp;IF(B22="","SIN OBRA; ","")&amp;IF(C22="","SIN CUADRILLA / ENCARGADO; ","")&amp;IF(OR(D22="",E22=""),"SIN PERSONAS U HORAS; ","")&amp;IF(AND(E22&lt;&gt;"",OR(NOT(ISNUMBER(E22)),N(E22)&lt;=0,N(E22)&gt;$I$3)),"HORAS FUERA DE RANGO; ","")&amp;IF(AND(D22&lt;&gt;"",OR(NOT(ISNUMBER(D22)),N(D22)&lt;1,N(D22)&gt;$K$3,N(D22)&lt;&gt;INT(N(D22)))),"PERSONAS FUERA DE RANGO; ","")&amp;IF(AND(OR(OR(UPPER(TRIM(N22))="SÍ",UPPER(TRIM(N22))="SI",UPPER(TRIM(N22))="S"),O22&lt;&gt;""),P22=""),"EXTRA - SIN N.º DE OC/T&amp;M; ","")&amp;IF(AND(OR(OR(UPPER(TRIM(N22))="SÍ",UPPER(TRIM(N22))="SI",UPPER(TRIM(N22))="S"),O22&lt;&gt;""),S22=""),"EXTRA - SIN FOTO; ","")&amp;IF(AND(OR(UPPER(TRIM(L22))="SÍ",UPPER(TRIM(L22))="SI",UPPER(TRIM(L22))="S"),M22=""),"RETRASO - SIN NOTA; ","")&amp;IF(AND(ISNUMBER(A22),B22&lt;&gt;"",C22&lt;&gt;""),IF(COUNTIFS($A$6:$A$105,A22,$B$6:$B$105,B22,$C$6:$C$105,C22)&gt;1,"MISMO DÍA, OBRA Y CUADRILLA DOS VECES; ",""),""))-2)))</f>
        <v/>
      </c>
      <c r="V22" s="6" t="n"/>
      <c r="W22" s="6" t="n"/>
    </row>
    <row r="23">
      <c r="A23" s="9" t="n"/>
      <c r="B23" s="10" t="n"/>
      <c r="C23" s="6" t="n"/>
      <c r="D23" s="6" t="n"/>
      <c r="E23" s="6" t="n"/>
      <c r="F23" s="11">
        <f>IF(AND(ISNUMBER(D23),ISNUMBER(E23)),D23*E23,"")</f>
        <v/>
      </c>
      <c r="G23" s="6" t="n"/>
      <c r="H23" s="10" t="n"/>
      <c r="I23" s="6" t="n"/>
      <c r="J23" s="10" t="n"/>
      <c r="K23" s="10" t="n"/>
      <c r="L23" s="6" t="n"/>
      <c r="M23" s="10" t="n"/>
      <c r="N23" s="6" t="n"/>
      <c r="O23" s="10" t="n"/>
      <c r="P23" s="6" t="n"/>
      <c r="Q23" s="6" t="n"/>
      <c r="R23" s="6" t="n"/>
      <c r="S23" s="6" t="n"/>
      <c r="T23" s="12">
        <f>IF(ISNUMBER(A23),TODAY()-A23,"")</f>
        <v/>
      </c>
      <c r="U23" s="13">
        <f>IF(NOT(OR($A23&lt;&gt;"",$B23&lt;&gt;"",$C23&lt;&gt;"",$D23&lt;&gt;"",$E23&lt;&gt;"",$G23&lt;&gt;"",$H23&lt;&gt;"",$I23&lt;&gt;"",$J23&lt;&gt;"",$K23&lt;&gt;"",$L23&lt;&gt;"",$M23&lt;&gt;"",$N23&lt;&gt;"",$O23&lt;&gt;"",$P23&lt;&gt;"",$Q23&lt;&gt;"",$R23&lt;&gt;"",$S23&lt;&gt;"")),"",IF(IF(NOT(ISNUMBER(A23)),"SIN FECHA; ","")&amp;IF(AND(ISNUMBER(A23),A23&gt;TODAY()),"FECHA FUTURA; ","")&amp;IF(B23="","SIN OBRA; ","")&amp;IF(C23="","SIN CUADRILLA / ENCARGADO; ","")&amp;IF(OR(D23="",E23=""),"SIN PERSONAS U HORAS; ","")&amp;IF(AND(E23&lt;&gt;"",OR(NOT(ISNUMBER(E23)),N(E23)&lt;=0,N(E23)&gt;$I$3)),"HORAS FUERA DE RANGO; ","")&amp;IF(AND(D23&lt;&gt;"",OR(NOT(ISNUMBER(D23)),N(D23)&lt;1,N(D23)&gt;$K$3,N(D23)&lt;&gt;INT(N(D23)))),"PERSONAS FUERA DE RANGO; ","")&amp;IF(AND(OR(OR(UPPER(TRIM(N23))="SÍ",UPPER(TRIM(N23))="SI",UPPER(TRIM(N23))="S"),O23&lt;&gt;""),P23=""),"EXTRA - SIN N.º DE OC/T&amp;M; ","")&amp;IF(AND(OR(OR(UPPER(TRIM(N23))="SÍ",UPPER(TRIM(N23))="SI",UPPER(TRIM(N23))="S"),O23&lt;&gt;""),S23=""),"EXTRA - SIN FOTO; ","")&amp;IF(AND(OR(UPPER(TRIM(L23))="SÍ",UPPER(TRIM(L23))="SI",UPPER(TRIM(L23))="S"),M23=""),"RETRASO - SIN NOTA; ","")&amp;IF(AND(ISNUMBER(A23),B23&lt;&gt;"",C23&lt;&gt;""),IF(COUNTIFS($A$6:$A$105,A23,$B$6:$B$105,B23,$C$6:$C$105,C23)&gt;1,"MISMO DÍA, OBRA Y CUADRILLA DOS VECES; ",""),"")="","",LEFT(IF(NOT(ISNUMBER(A23)),"SIN FECHA; ","")&amp;IF(AND(ISNUMBER(A23),A23&gt;TODAY()),"FECHA FUTURA; ","")&amp;IF(B23="","SIN OBRA; ","")&amp;IF(C23="","SIN CUADRILLA / ENCARGADO; ","")&amp;IF(OR(D23="",E23=""),"SIN PERSONAS U HORAS; ","")&amp;IF(AND(E23&lt;&gt;"",OR(NOT(ISNUMBER(E23)),N(E23)&lt;=0,N(E23)&gt;$I$3)),"HORAS FUERA DE RANGO; ","")&amp;IF(AND(D23&lt;&gt;"",OR(NOT(ISNUMBER(D23)),N(D23)&lt;1,N(D23)&gt;$K$3,N(D23)&lt;&gt;INT(N(D23)))),"PERSONAS FUERA DE RANGO; ","")&amp;IF(AND(OR(OR(UPPER(TRIM(N23))="SÍ",UPPER(TRIM(N23))="SI",UPPER(TRIM(N23))="S"),O23&lt;&gt;""),P23=""),"EXTRA - SIN N.º DE OC/T&amp;M; ","")&amp;IF(AND(OR(OR(UPPER(TRIM(N23))="SÍ",UPPER(TRIM(N23))="SI",UPPER(TRIM(N23))="S"),O23&lt;&gt;""),S23=""),"EXTRA - SIN FOTO; ","")&amp;IF(AND(OR(UPPER(TRIM(L23))="SÍ",UPPER(TRIM(L23))="SI",UPPER(TRIM(L23))="S"),M23=""),"RETRASO - SIN NOTA; ","")&amp;IF(AND(ISNUMBER(A23),B23&lt;&gt;"",C23&lt;&gt;""),IF(COUNTIFS($A$6:$A$105,A23,$B$6:$B$105,B23,$C$6:$C$105,C23)&gt;1,"MISMO DÍA, OBRA Y CUADRILLA DOS VECES; ",""),""),LEN(IF(NOT(ISNUMBER(A23)),"SIN FECHA; ","")&amp;IF(AND(ISNUMBER(A23),A23&gt;TODAY()),"FECHA FUTURA; ","")&amp;IF(B23="","SIN OBRA; ","")&amp;IF(C23="","SIN CUADRILLA / ENCARGADO; ","")&amp;IF(OR(D23="",E23=""),"SIN PERSONAS U HORAS; ","")&amp;IF(AND(E23&lt;&gt;"",OR(NOT(ISNUMBER(E23)),N(E23)&lt;=0,N(E23)&gt;$I$3)),"HORAS FUERA DE RANGO; ","")&amp;IF(AND(D23&lt;&gt;"",OR(NOT(ISNUMBER(D23)),N(D23)&lt;1,N(D23)&gt;$K$3,N(D23)&lt;&gt;INT(N(D23)))),"PERSONAS FUERA DE RANGO; ","")&amp;IF(AND(OR(OR(UPPER(TRIM(N23))="SÍ",UPPER(TRIM(N23))="SI",UPPER(TRIM(N23))="S"),O23&lt;&gt;""),P23=""),"EXTRA - SIN N.º DE OC/T&amp;M; ","")&amp;IF(AND(OR(OR(UPPER(TRIM(N23))="SÍ",UPPER(TRIM(N23))="SI",UPPER(TRIM(N23))="S"),O23&lt;&gt;""),S23=""),"EXTRA - SIN FOTO; ","")&amp;IF(AND(OR(UPPER(TRIM(L23))="SÍ",UPPER(TRIM(L23))="SI",UPPER(TRIM(L23))="S"),M23=""),"RETRASO - SIN NOTA; ","")&amp;IF(AND(ISNUMBER(A23),B23&lt;&gt;"",C23&lt;&gt;""),IF(COUNTIFS($A$6:$A$105,A23,$B$6:$B$105,B23,$C$6:$C$105,C23)&gt;1,"MISMO DÍA, OBRA Y CUADRILLA DOS VECES; ",""),""))-2)))</f>
        <v/>
      </c>
      <c r="V23" s="6" t="n"/>
      <c r="W23" s="6" t="n"/>
    </row>
    <row r="24">
      <c r="A24" s="9" t="n"/>
      <c r="B24" s="10" t="n"/>
      <c r="C24" s="6" t="n"/>
      <c r="D24" s="6" t="n"/>
      <c r="E24" s="6" t="n"/>
      <c r="F24" s="11">
        <f>IF(AND(ISNUMBER(D24),ISNUMBER(E24)),D24*E24,"")</f>
        <v/>
      </c>
      <c r="G24" s="6" t="n"/>
      <c r="H24" s="10" t="n"/>
      <c r="I24" s="6" t="n"/>
      <c r="J24" s="10" t="n"/>
      <c r="K24" s="10" t="n"/>
      <c r="L24" s="6" t="n"/>
      <c r="M24" s="10" t="n"/>
      <c r="N24" s="6" t="n"/>
      <c r="O24" s="10" t="n"/>
      <c r="P24" s="6" t="n"/>
      <c r="Q24" s="6" t="n"/>
      <c r="R24" s="6" t="n"/>
      <c r="S24" s="6" t="n"/>
      <c r="T24" s="12">
        <f>IF(ISNUMBER(A24),TODAY()-A24,"")</f>
        <v/>
      </c>
      <c r="U24" s="13">
        <f>IF(NOT(OR($A24&lt;&gt;"",$B24&lt;&gt;"",$C24&lt;&gt;"",$D24&lt;&gt;"",$E24&lt;&gt;"",$G24&lt;&gt;"",$H24&lt;&gt;"",$I24&lt;&gt;"",$J24&lt;&gt;"",$K24&lt;&gt;"",$L24&lt;&gt;"",$M24&lt;&gt;"",$N24&lt;&gt;"",$O24&lt;&gt;"",$P24&lt;&gt;"",$Q24&lt;&gt;"",$R24&lt;&gt;"",$S24&lt;&gt;"")),"",IF(IF(NOT(ISNUMBER(A24)),"SIN FECHA; ","")&amp;IF(AND(ISNUMBER(A24),A24&gt;TODAY()),"FECHA FUTURA; ","")&amp;IF(B24="","SIN OBRA; ","")&amp;IF(C24="","SIN CUADRILLA / ENCARGADO; ","")&amp;IF(OR(D24="",E24=""),"SIN PERSONAS U HORAS; ","")&amp;IF(AND(E24&lt;&gt;"",OR(NOT(ISNUMBER(E24)),N(E24)&lt;=0,N(E24)&gt;$I$3)),"HORAS FUERA DE RANGO; ","")&amp;IF(AND(D24&lt;&gt;"",OR(NOT(ISNUMBER(D24)),N(D24)&lt;1,N(D24)&gt;$K$3,N(D24)&lt;&gt;INT(N(D24)))),"PERSONAS FUERA DE RANGO; ","")&amp;IF(AND(OR(OR(UPPER(TRIM(N24))="SÍ",UPPER(TRIM(N24))="SI",UPPER(TRIM(N24))="S"),O24&lt;&gt;""),P24=""),"EXTRA - SIN N.º DE OC/T&amp;M; ","")&amp;IF(AND(OR(OR(UPPER(TRIM(N24))="SÍ",UPPER(TRIM(N24))="SI",UPPER(TRIM(N24))="S"),O24&lt;&gt;""),S24=""),"EXTRA - SIN FOTO; ","")&amp;IF(AND(OR(UPPER(TRIM(L24))="SÍ",UPPER(TRIM(L24))="SI",UPPER(TRIM(L24))="S"),M24=""),"RETRASO - SIN NOTA; ","")&amp;IF(AND(ISNUMBER(A24),B24&lt;&gt;"",C24&lt;&gt;""),IF(COUNTIFS($A$6:$A$105,A24,$B$6:$B$105,B24,$C$6:$C$105,C24)&gt;1,"MISMO DÍA, OBRA Y CUADRILLA DOS VECES; ",""),"")="","",LEFT(IF(NOT(ISNUMBER(A24)),"SIN FECHA; ","")&amp;IF(AND(ISNUMBER(A24),A24&gt;TODAY()),"FECHA FUTURA; ","")&amp;IF(B24="","SIN OBRA; ","")&amp;IF(C24="","SIN CUADRILLA / ENCARGADO; ","")&amp;IF(OR(D24="",E24=""),"SIN PERSONAS U HORAS; ","")&amp;IF(AND(E24&lt;&gt;"",OR(NOT(ISNUMBER(E24)),N(E24)&lt;=0,N(E24)&gt;$I$3)),"HORAS FUERA DE RANGO; ","")&amp;IF(AND(D24&lt;&gt;"",OR(NOT(ISNUMBER(D24)),N(D24)&lt;1,N(D24)&gt;$K$3,N(D24)&lt;&gt;INT(N(D24)))),"PERSONAS FUERA DE RANGO; ","")&amp;IF(AND(OR(OR(UPPER(TRIM(N24))="SÍ",UPPER(TRIM(N24))="SI",UPPER(TRIM(N24))="S"),O24&lt;&gt;""),P24=""),"EXTRA - SIN N.º DE OC/T&amp;M; ","")&amp;IF(AND(OR(OR(UPPER(TRIM(N24))="SÍ",UPPER(TRIM(N24))="SI",UPPER(TRIM(N24))="S"),O24&lt;&gt;""),S24=""),"EXTRA - SIN FOTO; ","")&amp;IF(AND(OR(UPPER(TRIM(L24))="SÍ",UPPER(TRIM(L24))="SI",UPPER(TRIM(L24))="S"),M24=""),"RETRASO - SIN NOTA; ","")&amp;IF(AND(ISNUMBER(A24),B24&lt;&gt;"",C24&lt;&gt;""),IF(COUNTIFS($A$6:$A$105,A24,$B$6:$B$105,B24,$C$6:$C$105,C24)&gt;1,"MISMO DÍA, OBRA Y CUADRILLA DOS VECES; ",""),""),LEN(IF(NOT(ISNUMBER(A24)),"SIN FECHA; ","")&amp;IF(AND(ISNUMBER(A24),A24&gt;TODAY()),"FECHA FUTURA; ","")&amp;IF(B24="","SIN OBRA; ","")&amp;IF(C24="","SIN CUADRILLA / ENCARGADO; ","")&amp;IF(OR(D24="",E24=""),"SIN PERSONAS U HORAS; ","")&amp;IF(AND(E24&lt;&gt;"",OR(NOT(ISNUMBER(E24)),N(E24)&lt;=0,N(E24)&gt;$I$3)),"HORAS FUERA DE RANGO; ","")&amp;IF(AND(D24&lt;&gt;"",OR(NOT(ISNUMBER(D24)),N(D24)&lt;1,N(D24)&gt;$K$3,N(D24)&lt;&gt;INT(N(D24)))),"PERSONAS FUERA DE RANGO; ","")&amp;IF(AND(OR(OR(UPPER(TRIM(N24))="SÍ",UPPER(TRIM(N24))="SI",UPPER(TRIM(N24))="S"),O24&lt;&gt;""),P24=""),"EXTRA - SIN N.º DE OC/T&amp;M; ","")&amp;IF(AND(OR(OR(UPPER(TRIM(N24))="SÍ",UPPER(TRIM(N24))="SI",UPPER(TRIM(N24))="S"),O24&lt;&gt;""),S24=""),"EXTRA - SIN FOTO; ","")&amp;IF(AND(OR(UPPER(TRIM(L24))="SÍ",UPPER(TRIM(L24))="SI",UPPER(TRIM(L24))="S"),M24=""),"RETRASO - SIN NOTA; ","")&amp;IF(AND(ISNUMBER(A24),B24&lt;&gt;"",C24&lt;&gt;""),IF(COUNTIFS($A$6:$A$105,A24,$B$6:$B$105,B24,$C$6:$C$105,C24)&gt;1,"MISMO DÍA, OBRA Y CUADRILLA DOS VECES; ",""),""))-2)))</f>
        <v/>
      </c>
      <c r="V24" s="6" t="n"/>
      <c r="W24" s="6" t="n"/>
    </row>
    <row r="25">
      <c r="A25" s="9" t="n"/>
      <c r="B25" s="10" t="n"/>
      <c r="C25" s="6" t="n"/>
      <c r="D25" s="6" t="n"/>
      <c r="E25" s="6" t="n"/>
      <c r="F25" s="11">
        <f>IF(AND(ISNUMBER(D25),ISNUMBER(E25)),D25*E25,"")</f>
        <v/>
      </c>
      <c r="G25" s="6" t="n"/>
      <c r="H25" s="10" t="n"/>
      <c r="I25" s="6" t="n"/>
      <c r="J25" s="10" t="n"/>
      <c r="K25" s="10" t="n"/>
      <c r="L25" s="6" t="n"/>
      <c r="M25" s="10" t="n"/>
      <c r="N25" s="6" t="n"/>
      <c r="O25" s="10" t="n"/>
      <c r="P25" s="6" t="n"/>
      <c r="Q25" s="6" t="n"/>
      <c r="R25" s="6" t="n"/>
      <c r="S25" s="6" t="n"/>
      <c r="T25" s="12">
        <f>IF(ISNUMBER(A25),TODAY()-A25,"")</f>
        <v/>
      </c>
      <c r="U25" s="13">
        <f>IF(NOT(OR($A25&lt;&gt;"",$B25&lt;&gt;"",$C25&lt;&gt;"",$D25&lt;&gt;"",$E25&lt;&gt;"",$G25&lt;&gt;"",$H25&lt;&gt;"",$I25&lt;&gt;"",$J25&lt;&gt;"",$K25&lt;&gt;"",$L25&lt;&gt;"",$M25&lt;&gt;"",$N25&lt;&gt;"",$O25&lt;&gt;"",$P25&lt;&gt;"",$Q25&lt;&gt;"",$R25&lt;&gt;"",$S25&lt;&gt;"")),"",IF(IF(NOT(ISNUMBER(A25)),"SIN FECHA; ","")&amp;IF(AND(ISNUMBER(A25),A25&gt;TODAY()),"FECHA FUTURA; ","")&amp;IF(B25="","SIN OBRA; ","")&amp;IF(C25="","SIN CUADRILLA / ENCARGADO; ","")&amp;IF(OR(D25="",E25=""),"SIN PERSONAS U HORAS; ","")&amp;IF(AND(E25&lt;&gt;"",OR(NOT(ISNUMBER(E25)),N(E25)&lt;=0,N(E25)&gt;$I$3)),"HORAS FUERA DE RANGO; ","")&amp;IF(AND(D25&lt;&gt;"",OR(NOT(ISNUMBER(D25)),N(D25)&lt;1,N(D25)&gt;$K$3,N(D25)&lt;&gt;INT(N(D25)))),"PERSONAS FUERA DE RANGO; ","")&amp;IF(AND(OR(OR(UPPER(TRIM(N25))="SÍ",UPPER(TRIM(N25))="SI",UPPER(TRIM(N25))="S"),O25&lt;&gt;""),P25=""),"EXTRA - SIN N.º DE OC/T&amp;M; ","")&amp;IF(AND(OR(OR(UPPER(TRIM(N25))="SÍ",UPPER(TRIM(N25))="SI",UPPER(TRIM(N25))="S"),O25&lt;&gt;""),S25=""),"EXTRA - SIN FOTO; ","")&amp;IF(AND(OR(UPPER(TRIM(L25))="SÍ",UPPER(TRIM(L25))="SI",UPPER(TRIM(L25))="S"),M25=""),"RETRASO - SIN NOTA; ","")&amp;IF(AND(ISNUMBER(A25),B25&lt;&gt;"",C25&lt;&gt;""),IF(COUNTIFS($A$6:$A$105,A25,$B$6:$B$105,B25,$C$6:$C$105,C25)&gt;1,"MISMO DÍA, OBRA Y CUADRILLA DOS VECES; ",""),"")="","",LEFT(IF(NOT(ISNUMBER(A25)),"SIN FECHA; ","")&amp;IF(AND(ISNUMBER(A25),A25&gt;TODAY()),"FECHA FUTURA; ","")&amp;IF(B25="","SIN OBRA; ","")&amp;IF(C25="","SIN CUADRILLA / ENCARGADO; ","")&amp;IF(OR(D25="",E25=""),"SIN PERSONAS U HORAS; ","")&amp;IF(AND(E25&lt;&gt;"",OR(NOT(ISNUMBER(E25)),N(E25)&lt;=0,N(E25)&gt;$I$3)),"HORAS FUERA DE RANGO; ","")&amp;IF(AND(D25&lt;&gt;"",OR(NOT(ISNUMBER(D25)),N(D25)&lt;1,N(D25)&gt;$K$3,N(D25)&lt;&gt;INT(N(D25)))),"PERSONAS FUERA DE RANGO; ","")&amp;IF(AND(OR(OR(UPPER(TRIM(N25))="SÍ",UPPER(TRIM(N25))="SI",UPPER(TRIM(N25))="S"),O25&lt;&gt;""),P25=""),"EXTRA - SIN N.º DE OC/T&amp;M; ","")&amp;IF(AND(OR(OR(UPPER(TRIM(N25))="SÍ",UPPER(TRIM(N25))="SI",UPPER(TRIM(N25))="S"),O25&lt;&gt;""),S25=""),"EXTRA - SIN FOTO; ","")&amp;IF(AND(OR(UPPER(TRIM(L25))="SÍ",UPPER(TRIM(L25))="SI",UPPER(TRIM(L25))="S"),M25=""),"RETRASO - SIN NOTA; ","")&amp;IF(AND(ISNUMBER(A25),B25&lt;&gt;"",C25&lt;&gt;""),IF(COUNTIFS($A$6:$A$105,A25,$B$6:$B$105,B25,$C$6:$C$105,C25)&gt;1,"MISMO DÍA, OBRA Y CUADRILLA DOS VECES; ",""),""),LEN(IF(NOT(ISNUMBER(A25)),"SIN FECHA; ","")&amp;IF(AND(ISNUMBER(A25),A25&gt;TODAY()),"FECHA FUTURA; ","")&amp;IF(B25="","SIN OBRA; ","")&amp;IF(C25="","SIN CUADRILLA / ENCARGADO; ","")&amp;IF(OR(D25="",E25=""),"SIN PERSONAS U HORAS; ","")&amp;IF(AND(E25&lt;&gt;"",OR(NOT(ISNUMBER(E25)),N(E25)&lt;=0,N(E25)&gt;$I$3)),"HORAS FUERA DE RANGO; ","")&amp;IF(AND(D25&lt;&gt;"",OR(NOT(ISNUMBER(D25)),N(D25)&lt;1,N(D25)&gt;$K$3,N(D25)&lt;&gt;INT(N(D25)))),"PERSONAS FUERA DE RANGO; ","")&amp;IF(AND(OR(OR(UPPER(TRIM(N25))="SÍ",UPPER(TRIM(N25))="SI",UPPER(TRIM(N25))="S"),O25&lt;&gt;""),P25=""),"EXTRA - SIN N.º DE OC/T&amp;M; ","")&amp;IF(AND(OR(OR(UPPER(TRIM(N25))="SÍ",UPPER(TRIM(N25))="SI",UPPER(TRIM(N25))="S"),O25&lt;&gt;""),S25=""),"EXTRA - SIN FOTO; ","")&amp;IF(AND(OR(UPPER(TRIM(L25))="SÍ",UPPER(TRIM(L25))="SI",UPPER(TRIM(L25))="S"),M25=""),"RETRASO - SIN NOTA; ","")&amp;IF(AND(ISNUMBER(A25),B25&lt;&gt;"",C25&lt;&gt;""),IF(COUNTIFS($A$6:$A$105,A25,$B$6:$B$105,B25,$C$6:$C$105,C25)&gt;1,"MISMO DÍA, OBRA Y CUADRILLA DOS VECES; ",""),""))-2)))</f>
        <v/>
      </c>
      <c r="V25" s="6" t="n"/>
      <c r="W25" s="6" t="n"/>
    </row>
    <row r="26">
      <c r="A26" s="9" t="n"/>
      <c r="B26" s="10" t="n"/>
      <c r="C26" s="6" t="n"/>
      <c r="D26" s="6" t="n"/>
      <c r="E26" s="6" t="n"/>
      <c r="F26" s="11">
        <f>IF(AND(ISNUMBER(D26),ISNUMBER(E26)),D26*E26,"")</f>
        <v/>
      </c>
      <c r="G26" s="6" t="n"/>
      <c r="H26" s="10" t="n"/>
      <c r="I26" s="6" t="n"/>
      <c r="J26" s="10" t="n"/>
      <c r="K26" s="10" t="n"/>
      <c r="L26" s="6" t="n"/>
      <c r="M26" s="10" t="n"/>
      <c r="N26" s="6" t="n"/>
      <c r="O26" s="10" t="n"/>
      <c r="P26" s="6" t="n"/>
      <c r="Q26" s="6" t="n"/>
      <c r="R26" s="6" t="n"/>
      <c r="S26" s="6" t="n"/>
      <c r="T26" s="12">
        <f>IF(ISNUMBER(A26),TODAY()-A26,"")</f>
        <v/>
      </c>
      <c r="U26" s="13">
        <f>IF(NOT(OR($A26&lt;&gt;"",$B26&lt;&gt;"",$C26&lt;&gt;"",$D26&lt;&gt;"",$E26&lt;&gt;"",$G26&lt;&gt;"",$H26&lt;&gt;"",$I26&lt;&gt;"",$J26&lt;&gt;"",$K26&lt;&gt;"",$L26&lt;&gt;"",$M26&lt;&gt;"",$N26&lt;&gt;"",$O26&lt;&gt;"",$P26&lt;&gt;"",$Q26&lt;&gt;"",$R26&lt;&gt;"",$S26&lt;&gt;"")),"",IF(IF(NOT(ISNUMBER(A26)),"SIN FECHA; ","")&amp;IF(AND(ISNUMBER(A26),A26&gt;TODAY()),"FECHA FUTURA; ","")&amp;IF(B26="","SIN OBRA; ","")&amp;IF(C26="","SIN CUADRILLA / ENCARGADO; ","")&amp;IF(OR(D26="",E26=""),"SIN PERSONAS U HORAS; ","")&amp;IF(AND(E26&lt;&gt;"",OR(NOT(ISNUMBER(E26)),N(E26)&lt;=0,N(E26)&gt;$I$3)),"HORAS FUERA DE RANGO; ","")&amp;IF(AND(D26&lt;&gt;"",OR(NOT(ISNUMBER(D26)),N(D26)&lt;1,N(D26)&gt;$K$3,N(D26)&lt;&gt;INT(N(D26)))),"PERSONAS FUERA DE RANGO; ","")&amp;IF(AND(OR(OR(UPPER(TRIM(N26))="SÍ",UPPER(TRIM(N26))="SI",UPPER(TRIM(N26))="S"),O26&lt;&gt;""),P26=""),"EXTRA - SIN N.º DE OC/T&amp;M; ","")&amp;IF(AND(OR(OR(UPPER(TRIM(N26))="SÍ",UPPER(TRIM(N26))="SI",UPPER(TRIM(N26))="S"),O26&lt;&gt;""),S26=""),"EXTRA - SIN FOTO; ","")&amp;IF(AND(OR(UPPER(TRIM(L26))="SÍ",UPPER(TRIM(L26))="SI",UPPER(TRIM(L26))="S"),M26=""),"RETRASO - SIN NOTA; ","")&amp;IF(AND(ISNUMBER(A26),B26&lt;&gt;"",C26&lt;&gt;""),IF(COUNTIFS($A$6:$A$105,A26,$B$6:$B$105,B26,$C$6:$C$105,C26)&gt;1,"MISMO DÍA, OBRA Y CUADRILLA DOS VECES; ",""),"")="","",LEFT(IF(NOT(ISNUMBER(A26)),"SIN FECHA; ","")&amp;IF(AND(ISNUMBER(A26),A26&gt;TODAY()),"FECHA FUTURA; ","")&amp;IF(B26="","SIN OBRA; ","")&amp;IF(C26="","SIN CUADRILLA / ENCARGADO; ","")&amp;IF(OR(D26="",E26=""),"SIN PERSONAS U HORAS; ","")&amp;IF(AND(E26&lt;&gt;"",OR(NOT(ISNUMBER(E26)),N(E26)&lt;=0,N(E26)&gt;$I$3)),"HORAS FUERA DE RANGO; ","")&amp;IF(AND(D26&lt;&gt;"",OR(NOT(ISNUMBER(D26)),N(D26)&lt;1,N(D26)&gt;$K$3,N(D26)&lt;&gt;INT(N(D26)))),"PERSONAS FUERA DE RANGO; ","")&amp;IF(AND(OR(OR(UPPER(TRIM(N26))="SÍ",UPPER(TRIM(N26))="SI",UPPER(TRIM(N26))="S"),O26&lt;&gt;""),P26=""),"EXTRA - SIN N.º DE OC/T&amp;M; ","")&amp;IF(AND(OR(OR(UPPER(TRIM(N26))="SÍ",UPPER(TRIM(N26))="SI",UPPER(TRIM(N26))="S"),O26&lt;&gt;""),S26=""),"EXTRA - SIN FOTO; ","")&amp;IF(AND(OR(UPPER(TRIM(L26))="SÍ",UPPER(TRIM(L26))="SI",UPPER(TRIM(L26))="S"),M26=""),"RETRASO - SIN NOTA; ","")&amp;IF(AND(ISNUMBER(A26),B26&lt;&gt;"",C26&lt;&gt;""),IF(COUNTIFS($A$6:$A$105,A26,$B$6:$B$105,B26,$C$6:$C$105,C26)&gt;1,"MISMO DÍA, OBRA Y CUADRILLA DOS VECES; ",""),""),LEN(IF(NOT(ISNUMBER(A26)),"SIN FECHA; ","")&amp;IF(AND(ISNUMBER(A26),A26&gt;TODAY()),"FECHA FUTURA; ","")&amp;IF(B26="","SIN OBRA; ","")&amp;IF(C26="","SIN CUADRILLA / ENCARGADO; ","")&amp;IF(OR(D26="",E26=""),"SIN PERSONAS U HORAS; ","")&amp;IF(AND(E26&lt;&gt;"",OR(NOT(ISNUMBER(E26)),N(E26)&lt;=0,N(E26)&gt;$I$3)),"HORAS FUERA DE RANGO; ","")&amp;IF(AND(D26&lt;&gt;"",OR(NOT(ISNUMBER(D26)),N(D26)&lt;1,N(D26)&gt;$K$3,N(D26)&lt;&gt;INT(N(D26)))),"PERSONAS FUERA DE RANGO; ","")&amp;IF(AND(OR(OR(UPPER(TRIM(N26))="SÍ",UPPER(TRIM(N26))="SI",UPPER(TRIM(N26))="S"),O26&lt;&gt;""),P26=""),"EXTRA - SIN N.º DE OC/T&amp;M; ","")&amp;IF(AND(OR(OR(UPPER(TRIM(N26))="SÍ",UPPER(TRIM(N26))="SI",UPPER(TRIM(N26))="S"),O26&lt;&gt;""),S26=""),"EXTRA - SIN FOTO; ","")&amp;IF(AND(OR(UPPER(TRIM(L26))="SÍ",UPPER(TRIM(L26))="SI",UPPER(TRIM(L26))="S"),M26=""),"RETRASO - SIN NOTA; ","")&amp;IF(AND(ISNUMBER(A26),B26&lt;&gt;"",C26&lt;&gt;""),IF(COUNTIFS($A$6:$A$105,A26,$B$6:$B$105,B26,$C$6:$C$105,C26)&gt;1,"MISMO DÍA, OBRA Y CUADRILLA DOS VECES; ",""),""))-2)))</f>
        <v/>
      </c>
      <c r="V26" s="6" t="n"/>
      <c r="W26" s="6" t="n"/>
    </row>
    <row r="27">
      <c r="A27" s="9" t="n"/>
      <c r="B27" s="10" t="n"/>
      <c r="C27" s="6" t="n"/>
      <c r="D27" s="6" t="n"/>
      <c r="E27" s="6" t="n"/>
      <c r="F27" s="11">
        <f>IF(AND(ISNUMBER(D27),ISNUMBER(E27)),D27*E27,"")</f>
        <v/>
      </c>
      <c r="G27" s="6" t="n"/>
      <c r="H27" s="10" t="n"/>
      <c r="I27" s="6" t="n"/>
      <c r="J27" s="10" t="n"/>
      <c r="K27" s="10" t="n"/>
      <c r="L27" s="6" t="n"/>
      <c r="M27" s="10" t="n"/>
      <c r="N27" s="6" t="n"/>
      <c r="O27" s="10" t="n"/>
      <c r="P27" s="6" t="n"/>
      <c r="Q27" s="6" t="n"/>
      <c r="R27" s="6" t="n"/>
      <c r="S27" s="6" t="n"/>
      <c r="T27" s="12">
        <f>IF(ISNUMBER(A27),TODAY()-A27,"")</f>
        <v/>
      </c>
      <c r="U27" s="13">
        <f>IF(NOT(OR($A27&lt;&gt;"",$B27&lt;&gt;"",$C27&lt;&gt;"",$D27&lt;&gt;"",$E27&lt;&gt;"",$G27&lt;&gt;"",$H27&lt;&gt;"",$I27&lt;&gt;"",$J27&lt;&gt;"",$K27&lt;&gt;"",$L27&lt;&gt;"",$M27&lt;&gt;"",$N27&lt;&gt;"",$O27&lt;&gt;"",$P27&lt;&gt;"",$Q27&lt;&gt;"",$R27&lt;&gt;"",$S27&lt;&gt;"")),"",IF(IF(NOT(ISNUMBER(A27)),"SIN FECHA; ","")&amp;IF(AND(ISNUMBER(A27),A27&gt;TODAY()),"FECHA FUTURA; ","")&amp;IF(B27="","SIN OBRA; ","")&amp;IF(C27="","SIN CUADRILLA / ENCARGADO; ","")&amp;IF(OR(D27="",E27=""),"SIN PERSONAS U HORAS; ","")&amp;IF(AND(E27&lt;&gt;"",OR(NOT(ISNUMBER(E27)),N(E27)&lt;=0,N(E27)&gt;$I$3)),"HORAS FUERA DE RANGO; ","")&amp;IF(AND(D27&lt;&gt;"",OR(NOT(ISNUMBER(D27)),N(D27)&lt;1,N(D27)&gt;$K$3,N(D27)&lt;&gt;INT(N(D27)))),"PERSONAS FUERA DE RANGO; ","")&amp;IF(AND(OR(OR(UPPER(TRIM(N27))="SÍ",UPPER(TRIM(N27))="SI",UPPER(TRIM(N27))="S"),O27&lt;&gt;""),P27=""),"EXTRA - SIN N.º DE OC/T&amp;M; ","")&amp;IF(AND(OR(OR(UPPER(TRIM(N27))="SÍ",UPPER(TRIM(N27))="SI",UPPER(TRIM(N27))="S"),O27&lt;&gt;""),S27=""),"EXTRA - SIN FOTO; ","")&amp;IF(AND(OR(UPPER(TRIM(L27))="SÍ",UPPER(TRIM(L27))="SI",UPPER(TRIM(L27))="S"),M27=""),"RETRASO - SIN NOTA; ","")&amp;IF(AND(ISNUMBER(A27),B27&lt;&gt;"",C27&lt;&gt;""),IF(COUNTIFS($A$6:$A$105,A27,$B$6:$B$105,B27,$C$6:$C$105,C27)&gt;1,"MISMO DÍA, OBRA Y CUADRILLA DOS VECES; ",""),"")="","",LEFT(IF(NOT(ISNUMBER(A27)),"SIN FECHA; ","")&amp;IF(AND(ISNUMBER(A27),A27&gt;TODAY()),"FECHA FUTURA; ","")&amp;IF(B27="","SIN OBRA; ","")&amp;IF(C27="","SIN CUADRILLA / ENCARGADO; ","")&amp;IF(OR(D27="",E27=""),"SIN PERSONAS U HORAS; ","")&amp;IF(AND(E27&lt;&gt;"",OR(NOT(ISNUMBER(E27)),N(E27)&lt;=0,N(E27)&gt;$I$3)),"HORAS FUERA DE RANGO; ","")&amp;IF(AND(D27&lt;&gt;"",OR(NOT(ISNUMBER(D27)),N(D27)&lt;1,N(D27)&gt;$K$3,N(D27)&lt;&gt;INT(N(D27)))),"PERSONAS FUERA DE RANGO; ","")&amp;IF(AND(OR(OR(UPPER(TRIM(N27))="SÍ",UPPER(TRIM(N27))="SI",UPPER(TRIM(N27))="S"),O27&lt;&gt;""),P27=""),"EXTRA - SIN N.º DE OC/T&amp;M; ","")&amp;IF(AND(OR(OR(UPPER(TRIM(N27))="SÍ",UPPER(TRIM(N27))="SI",UPPER(TRIM(N27))="S"),O27&lt;&gt;""),S27=""),"EXTRA - SIN FOTO; ","")&amp;IF(AND(OR(UPPER(TRIM(L27))="SÍ",UPPER(TRIM(L27))="SI",UPPER(TRIM(L27))="S"),M27=""),"RETRASO - SIN NOTA; ","")&amp;IF(AND(ISNUMBER(A27),B27&lt;&gt;"",C27&lt;&gt;""),IF(COUNTIFS($A$6:$A$105,A27,$B$6:$B$105,B27,$C$6:$C$105,C27)&gt;1,"MISMO DÍA, OBRA Y CUADRILLA DOS VECES; ",""),""),LEN(IF(NOT(ISNUMBER(A27)),"SIN FECHA; ","")&amp;IF(AND(ISNUMBER(A27),A27&gt;TODAY()),"FECHA FUTURA; ","")&amp;IF(B27="","SIN OBRA; ","")&amp;IF(C27="","SIN CUADRILLA / ENCARGADO; ","")&amp;IF(OR(D27="",E27=""),"SIN PERSONAS U HORAS; ","")&amp;IF(AND(E27&lt;&gt;"",OR(NOT(ISNUMBER(E27)),N(E27)&lt;=0,N(E27)&gt;$I$3)),"HORAS FUERA DE RANGO; ","")&amp;IF(AND(D27&lt;&gt;"",OR(NOT(ISNUMBER(D27)),N(D27)&lt;1,N(D27)&gt;$K$3,N(D27)&lt;&gt;INT(N(D27)))),"PERSONAS FUERA DE RANGO; ","")&amp;IF(AND(OR(OR(UPPER(TRIM(N27))="SÍ",UPPER(TRIM(N27))="SI",UPPER(TRIM(N27))="S"),O27&lt;&gt;""),P27=""),"EXTRA - SIN N.º DE OC/T&amp;M; ","")&amp;IF(AND(OR(OR(UPPER(TRIM(N27))="SÍ",UPPER(TRIM(N27))="SI",UPPER(TRIM(N27))="S"),O27&lt;&gt;""),S27=""),"EXTRA - SIN FOTO; ","")&amp;IF(AND(OR(UPPER(TRIM(L27))="SÍ",UPPER(TRIM(L27))="SI",UPPER(TRIM(L27))="S"),M27=""),"RETRASO - SIN NOTA; ","")&amp;IF(AND(ISNUMBER(A27),B27&lt;&gt;"",C27&lt;&gt;""),IF(COUNTIFS($A$6:$A$105,A27,$B$6:$B$105,B27,$C$6:$C$105,C27)&gt;1,"MISMO DÍA, OBRA Y CUADRILLA DOS VECES; ",""),""))-2)))</f>
        <v/>
      </c>
      <c r="V27" s="6" t="n"/>
      <c r="W27" s="6" t="n"/>
    </row>
    <row r="28">
      <c r="A28" s="9" t="n"/>
      <c r="B28" s="10" t="n"/>
      <c r="C28" s="6" t="n"/>
      <c r="D28" s="6" t="n"/>
      <c r="E28" s="6" t="n"/>
      <c r="F28" s="11">
        <f>IF(AND(ISNUMBER(D28),ISNUMBER(E28)),D28*E28,"")</f>
        <v/>
      </c>
      <c r="G28" s="6" t="n"/>
      <c r="H28" s="10" t="n"/>
      <c r="I28" s="6" t="n"/>
      <c r="J28" s="10" t="n"/>
      <c r="K28" s="10" t="n"/>
      <c r="L28" s="6" t="n"/>
      <c r="M28" s="10" t="n"/>
      <c r="N28" s="6" t="n"/>
      <c r="O28" s="10" t="n"/>
      <c r="P28" s="6" t="n"/>
      <c r="Q28" s="6" t="n"/>
      <c r="R28" s="6" t="n"/>
      <c r="S28" s="6" t="n"/>
      <c r="T28" s="12">
        <f>IF(ISNUMBER(A28),TODAY()-A28,"")</f>
        <v/>
      </c>
      <c r="U28" s="13">
        <f>IF(NOT(OR($A28&lt;&gt;"",$B28&lt;&gt;"",$C28&lt;&gt;"",$D28&lt;&gt;"",$E28&lt;&gt;"",$G28&lt;&gt;"",$H28&lt;&gt;"",$I28&lt;&gt;"",$J28&lt;&gt;"",$K28&lt;&gt;"",$L28&lt;&gt;"",$M28&lt;&gt;"",$N28&lt;&gt;"",$O28&lt;&gt;"",$P28&lt;&gt;"",$Q28&lt;&gt;"",$R28&lt;&gt;"",$S28&lt;&gt;"")),"",IF(IF(NOT(ISNUMBER(A28)),"SIN FECHA; ","")&amp;IF(AND(ISNUMBER(A28),A28&gt;TODAY()),"FECHA FUTURA; ","")&amp;IF(B28="","SIN OBRA; ","")&amp;IF(C28="","SIN CUADRILLA / ENCARGADO; ","")&amp;IF(OR(D28="",E28=""),"SIN PERSONAS U HORAS; ","")&amp;IF(AND(E28&lt;&gt;"",OR(NOT(ISNUMBER(E28)),N(E28)&lt;=0,N(E28)&gt;$I$3)),"HORAS FUERA DE RANGO; ","")&amp;IF(AND(D28&lt;&gt;"",OR(NOT(ISNUMBER(D28)),N(D28)&lt;1,N(D28)&gt;$K$3,N(D28)&lt;&gt;INT(N(D28)))),"PERSONAS FUERA DE RANGO; ","")&amp;IF(AND(OR(OR(UPPER(TRIM(N28))="SÍ",UPPER(TRIM(N28))="SI",UPPER(TRIM(N28))="S"),O28&lt;&gt;""),P28=""),"EXTRA - SIN N.º DE OC/T&amp;M; ","")&amp;IF(AND(OR(OR(UPPER(TRIM(N28))="SÍ",UPPER(TRIM(N28))="SI",UPPER(TRIM(N28))="S"),O28&lt;&gt;""),S28=""),"EXTRA - SIN FOTO; ","")&amp;IF(AND(OR(UPPER(TRIM(L28))="SÍ",UPPER(TRIM(L28))="SI",UPPER(TRIM(L28))="S"),M28=""),"RETRASO - SIN NOTA; ","")&amp;IF(AND(ISNUMBER(A28),B28&lt;&gt;"",C28&lt;&gt;""),IF(COUNTIFS($A$6:$A$105,A28,$B$6:$B$105,B28,$C$6:$C$105,C28)&gt;1,"MISMO DÍA, OBRA Y CUADRILLA DOS VECES; ",""),"")="","",LEFT(IF(NOT(ISNUMBER(A28)),"SIN FECHA; ","")&amp;IF(AND(ISNUMBER(A28),A28&gt;TODAY()),"FECHA FUTURA; ","")&amp;IF(B28="","SIN OBRA; ","")&amp;IF(C28="","SIN CUADRILLA / ENCARGADO; ","")&amp;IF(OR(D28="",E28=""),"SIN PERSONAS U HORAS; ","")&amp;IF(AND(E28&lt;&gt;"",OR(NOT(ISNUMBER(E28)),N(E28)&lt;=0,N(E28)&gt;$I$3)),"HORAS FUERA DE RANGO; ","")&amp;IF(AND(D28&lt;&gt;"",OR(NOT(ISNUMBER(D28)),N(D28)&lt;1,N(D28)&gt;$K$3,N(D28)&lt;&gt;INT(N(D28)))),"PERSONAS FUERA DE RANGO; ","")&amp;IF(AND(OR(OR(UPPER(TRIM(N28))="SÍ",UPPER(TRIM(N28))="SI",UPPER(TRIM(N28))="S"),O28&lt;&gt;""),P28=""),"EXTRA - SIN N.º DE OC/T&amp;M; ","")&amp;IF(AND(OR(OR(UPPER(TRIM(N28))="SÍ",UPPER(TRIM(N28))="SI",UPPER(TRIM(N28))="S"),O28&lt;&gt;""),S28=""),"EXTRA - SIN FOTO; ","")&amp;IF(AND(OR(UPPER(TRIM(L28))="SÍ",UPPER(TRIM(L28))="SI",UPPER(TRIM(L28))="S"),M28=""),"RETRASO - SIN NOTA; ","")&amp;IF(AND(ISNUMBER(A28),B28&lt;&gt;"",C28&lt;&gt;""),IF(COUNTIFS($A$6:$A$105,A28,$B$6:$B$105,B28,$C$6:$C$105,C28)&gt;1,"MISMO DÍA, OBRA Y CUADRILLA DOS VECES; ",""),""),LEN(IF(NOT(ISNUMBER(A28)),"SIN FECHA; ","")&amp;IF(AND(ISNUMBER(A28),A28&gt;TODAY()),"FECHA FUTURA; ","")&amp;IF(B28="","SIN OBRA; ","")&amp;IF(C28="","SIN CUADRILLA / ENCARGADO; ","")&amp;IF(OR(D28="",E28=""),"SIN PERSONAS U HORAS; ","")&amp;IF(AND(E28&lt;&gt;"",OR(NOT(ISNUMBER(E28)),N(E28)&lt;=0,N(E28)&gt;$I$3)),"HORAS FUERA DE RANGO; ","")&amp;IF(AND(D28&lt;&gt;"",OR(NOT(ISNUMBER(D28)),N(D28)&lt;1,N(D28)&gt;$K$3,N(D28)&lt;&gt;INT(N(D28)))),"PERSONAS FUERA DE RANGO; ","")&amp;IF(AND(OR(OR(UPPER(TRIM(N28))="SÍ",UPPER(TRIM(N28))="SI",UPPER(TRIM(N28))="S"),O28&lt;&gt;""),P28=""),"EXTRA - SIN N.º DE OC/T&amp;M; ","")&amp;IF(AND(OR(OR(UPPER(TRIM(N28))="SÍ",UPPER(TRIM(N28))="SI",UPPER(TRIM(N28))="S"),O28&lt;&gt;""),S28=""),"EXTRA - SIN FOTO; ","")&amp;IF(AND(OR(UPPER(TRIM(L28))="SÍ",UPPER(TRIM(L28))="SI",UPPER(TRIM(L28))="S"),M28=""),"RETRASO - SIN NOTA; ","")&amp;IF(AND(ISNUMBER(A28),B28&lt;&gt;"",C28&lt;&gt;""),IF(COUNTIFS($A$6:$A$105,A28,$B$6:$B$105,B28,$C$6:$C$105,C28)&gt;1,"MISMO DÍA, OBRA Y CUADRILLA DOS VECES; ",""),""))-2)))</f>
        <v/>
      </c>
      <c r="V28" s="6" t="n"/>
      <c r="W28" s="6" t="n"/>
    </row>
    <row r="29">
      <c r="A29" s="9" t="n"/>
      <c r="B29" s="10" t="n"/>
      <c r="C29" s="6" t="n"/>
      <c r="D29" s="6" t="n"/>
      <c r="E29" s="6" t="n"/>
      <c r="F29" s="11">
        <f>IF(AND(ISNUMBER(D29),ISNUMBER(E29)),D29*E29,"")</f>
        <v/>
      </c>
      <c r="G29" s="6" t="n"/>
      <c r="H29" s="10" t="n"/>
      <c r="I29" s="6" t="n"/>
      <c r="J29" s="10" t="n"/>
      <c r="K29" s="10" t="n"/>
      <c r="L29" s="6" t="n"/>
      <c r="M29" s="10" t="n"/>
      <c r="N29" s="6" t="n"/>
      <c r="O29" s="10" t="n"/>
      <c r="P29" s="6" t="n"/>
      <c r="Q29" s="6" t="n"/>
      <c r="R29" s="6" t="n"/>
      <c r="S29" s="6" t="n"/>
      <c r="T29" s="12">
        <f>IF(ISNUMBER(A29),TODAY()-A29,"")</f>
        <v/>
      </c>
      <c r="U29" s="13">
        <f>IF(NOT(OR($A29&lt;&gt;"",$B29&lt;&gt;"",$C29&lt;&gt;"",$D29&lt;&gt;"",$E29&lt;&gt;"",$G29&lt;&gt;"",$H29&lt;&gt;"",$I29&lt;&gt;"",$J29&lt;&gt;"",$K29&lt;&gt;"",$L29&lt;&gt;"",$M29&lt;&gt;"",$N29&lt;&gt;"",$O29&lt;&gt;"",$P29&lt;&gt;"",$Q29&lt;&gt;"",$R29&lt;&gt;"",$S29&lt;&gt;"")),"",IF(IF(NOT(ISNUMBER(A29)),"SIN FECHA; ","")&amp;IF(AND(ISNUMBER(A29),A29&gt;TODAY()),"FECHA FUTURA; ","")&amp;IF(B29="","SIN OBRA; ","")&amp;IF(C29="","SIN CUADRILLA / ENCARGADO; ","")&amp;IF(OR(D29="",E29=""),"SIN PERSONAS U HORAS; ","")&amp;IF(AND(E29&lt;&gt;"",OR(NOT(ISNUMBER(E29)),N(E29)&lt;=0,N(E29)&gt;$I$3)),"HORAS FUERA DE RANGO; ","")&amp;IF(AND(D29&lt;&gt;"",OR(NOT(ISNUMBER(D29)),N(D29)&lt;1,N(D29)&gt;$K$3,N(D29)&lt;&gt;INT(N(D29)))),"PERSONAS FUERA DE RANGO; ","")&amp;IF(AND(OR(OR(UPPER(TRIM(N29))="SÍ",UPPER(TRIM(N29))="SI",UPPER(TRIM(N29))="S"),O29&lt;&gt;""),P29=""),"EXTRA - SIN N.º DE OC/T&amp;M; ","")&amp;IF(AND(OR(OR(UPPER(TRIM(N29))="SÍ",UPPER(TRIM(N29))="SI",UPPER(TRIM(N29))="S"),O29&lt;&gt;""),S29=""),"EXTRA - SIN FOTO; ","")&amp;IF(AND(OR(UPPER(TRIM(L29))="SÍ",UPPER(TRIM(L29))="SI",UPPER(TRIM(L29))="S"),M29=""),"RETRASO - SIN NOTA; ","")&amp;IF(AND(ISNUMBER(A29),B29&lt;&gt;"",C29&lt;&gt;""),IF(COUNTIFS($A$6:$A$105,A29,$B$6:$B$105,B29,$C$6:$C$105,C29)&gt;1,"MISMO DÍA, OBRA Y CUADRILLA DOS VECES; ",""),"")="","",LEFT(IF(NOT(ISNUMBER(A29)),"SIN FECHA; ","")&amp;IF(AND(ISNUMBER(A29),A29&gt;TODAY()),"FECHA FUTURA; ","")&amp;IF(B29="","SIN OBRA; ","")&amp;IF(C29="","SIN CUADRILLA / ENCARGADO; ","")&amp;IF(OR(D29="",E29=""),"SIN PERSONAS U HORAS; ","")&amp;IF(AND(E29&lt;&gt;"",OR(NOT(ISNUMBER(E29)),N(E29)&lt;=0,N(E29)&gt;$I$3)),"HORAS FUERA DE RANGO; ","")&amp;IF(AND(D29&lt;&gt;"",OR(NOT(ISNUMBER(D29)),N(D29)&lt;1,N(D29)&gt;$K$3,N(D29)&lt;&gt;INT(N(D29)))),"PERSONAS FUERA DE RANGO; ","")&amp;IF(AND(OR(OR(UPPER(TRIM(N29))="SÍ",UPPER(TRIM(N29))="SI",UPPER(TRIM(N29))="S"),O29&lt;&gt;""),P29=""),"EXTRA - SIN N.º DE OC/T&amp;M; ","")&amp;IF(AND(OR(OR(UPPER(TRIM(N29))="SÍ",UPPER(TRIM(N29))="SI",UPPER(TRIM(N29))="S"),O29&lt;&gt;""),S29=""),"EXTRA - SIN FOTO; ","")&amp;IF(AND(OR(UPPER(TRIM(L29))="SÍ",UPPER(TRIM(L29))="SI",UPPER(TRIM(L29))="S"),M29=""),"RETRASO - SIN NOTA; ","")&amp;IF(AND(ISNUMBER(A29),B29&lt;&gt;"",C29&lt;&gt;""),IF(COUNTIFS($A$6:$A$105,A29,$B$6:$B$105,B29,$C$6:$C$105,C29)&gt;1,"MISMO DÍA, OBRA Y CUADRILLA DOS VECES; ",""),""),LEN(IF(NOT(ISNUMBER(A29)),"SIN FECHA; ","")&amp;IF(AND(ISNUMBER(A29),A29&gt;TODAY()),"FECHA FUTURA; ","")&amp;IF(B29="","SIN OBRA; ","")&amp;IF(C29="","SIN CUADRILLA / ENCARGADO; ","")&amp;IF(OR(D29="",E29=""),"SIN PERSONAS U HORAS; ","")&amp;IF(AND(E29&lt;&gt;"",OR(NOT(ISNUMBER(E29)),N(E29)&lt;=0,N(E29)&gt;$I$3)),"HORAS FUERA DE RANGO; ","")&amp;IF(AND(D29&lt;&gt;"",OR(NOT(ISNUMBER(D29)),N(D29)&lt;1,N(D29)&gt;$K$3,N(D29)&lt;&gt;INT(N(D29)))),"PERSONAS FUERA DE RANGO; ","")&amp;IF(AND(OR(OR(UPPER(TRIM(N29))="SÍ",UPPER(TRIM(N29))="SI",UPPER(TRIM(N29))="S"),O29&lt;&gt;""),P29=""),"EXTRA - SIN N.º DE OC/T&amp;M; ","")&amp;IF(AND(OR(OR(UPPER(TRIM(N29))="SÍ",UPPER(TRIM(N29))="SI",UPPER(TRIM(N29))="S"),O29&lt;&gt;""),S29=""),"EXTRA - SIN FOTO; ","")&amp;IF(AND(OR(UPPER(TRIM(L29))="SÍ",UPPER(TRIM(L29))="SI",UPPER(TRIM(L29))="S"),M29=""),"RETRASO - SIN NOTA; ","")&amp;IF(AND(ISNUMBER(A29),B29&lt;&gt;"",C29&lt;&gt;""),IF(COUNTIFS($A$6:$A$105,A29,$B$6:$B$105,B29,$C$6:$C$105,C29)&gt;1,"MISMO DÍA, OBRA Y CUADRILLA DOS VECES; ",""),""))-2)))</f>
        <v/>
      </c>
      <c r="V29" s="6" t="n"/>
      <c r="W29" s="6" t="n"/>
    </row>
    <row r="30">
      <c r="A30" s="9" t="n"/>
      <c r="B30" s="10" t="n"/>
      <c r="C30" s="6" t="n"/>
      <c r="D30" s="6" t="n"/>
      <c r="E30" s="6" t="n"/>
      <c r="F30" s="11">
        <f>IF(AND(ISNUMBER(D30),ISNUMBER(E30)),D30*E30,"")</f>
        <v/>
      </c>
      <c r="G30" s="6" t="n"/>
      <c r="H30" s="10" t="n"/>
      <c r="I30" s="6" t="n"/>
      <c r="J30" s="10" t="n"/>
      <c r="K30" s="10" t="n"/>
      <c r="L30" s="6" t="n"/>
      <c r="M30" s="10" t="n"/>
      <c r="N30" s="6" t="n"/>
      <c r="O30" s="10" t="n"/>
      <c r="P30" s="6" t="n"/>
      <c r="Q30" s="6" t="n"/>
      <c r="R30" s="6" t="n"/>
      <c r="S30" s="6" t="n"/>
      <c r="T30" s="12">
        <f>IF(ISNUMBER(A30),TODAY()-A30,"")</f>
        <v/>
      </c>
      <c r="U30" s="13">
        <f>IF(NOT(OR($A30&lt;&gt;"",$B30&lt;&gt;"",$C30&lt;&gt;"",$D30&lt;&gt;"",$E30&lt;&gt;"",$G30&lt;&gt;"",$H30&lt;&gt;"",$I30&lt;&gt;"",$J30&lt;&gt;"",$K30&lt;&gt;"",$L30&lt;&gt;"",$M30&lt;&gt;"",$N30&lt;&gt;"",$O30&lt;&gt;"",$P30&lt;&gt;"",$Q30&lt;&gt;"",$R30&lt;&gt;"",$S30&lt;&gt;"")),"",IF(IF(NOT(ISNUMBER(A30)),"SIN FECHA; ","")&amp;IF(AND(ISNUMBER(A30),A30&gt;TODAY()),"FECHA FUTURA; ","")&amp;IF(B30="","SIN OBRA; ","")&amp;IF(C30="","SIN CUADRILLA / ENCARGADO; ","")&amp;IF(OR(D30="",E30=""),"SIN PERSONAS U HORAS; ","")&amp;IF(AND(E30&lt;&gt;"",OR(NOT(ISNUMBER(E30)),N(E30)&lt;=0,N(E30)&gt;$I$3)),"HORAS FUERA DE RANGO; ","")&amp;IF(AND(D30&lt;&gt;"",OR(NOT(ISNUMBER(D30)),N(D30)&lt;1,N(D30)&gt;$K$3,N(D30)&lt;&gt;INT(N(D30)))),"PERSONAS FUERA DE RANGO; ","")&amp;IF(AND(OR(OR(UPPER(TRIM(N30))="SÍ",UPPER(TRIM(N30))="SI",UPPER(TRIM(N30))="S"),O30&lt;&gt;""),P30=""),"EXTRA - SIN N.º DE OC/T&amp;M; ","")&amp;IF(AND(OR(OR(UPPER(TRIM(N30))="SÍ",UPPER(TRIM(N30))="SI",UPPER(TRIM(N30))="S"),O30&lt;&gt;""),S30=""),"EXTRA - SIN FOTO; ","")&amp;IF(AND(OR(UPPER(TRIM(L30))="SÍ",UPPER(TRIM(L30))="SI",UPPER(TRIM(L30))="S"),M30=""),"RETRASO - SIN NOTA; ","")&amp;IF(AND(ISNUMBER(A30),B30&lt;&gt;"",C30&lt;&gt;""),IF(COUNTIFS($A$6:$A$105,A30,$B$6:$B$105,B30,$C$6:$C$105,C30)&gt;1,"MISMO DÍA, OBRA Y CUADRILLA DOS VECES; ",""),"")="","",LEFT(IF(NOT(ISNUMBER(A30)),"SIN FECHA; ","")&amp;IF(AND(ISNUMBER(A30),A30&gt;TODAY()),"FECHA FUTURA; ","")&amp;IF(B30="","SIN OBRA; ","")&amp;IF(C30="","SIN CUADRILLA / ENCARGADO; ","")&amp;IF(OR(D30="",E30=""),"SIN PERSONAS U HORAS; ","")&amp;IF(AND(E30&lt;&gt;"",OR(NOT(ISNUMBER(E30)),N(E30)&lt;=0,N(E30)&gt;$I$3)),"HORAS FUERA DE RANGO; ","")&amp;IF(AND(D30&lt;&gt;"",OR(NOT(ISNUMBER(D30)),N(D30)&lt;1,N(D30)&gt;$K$3,N(D30)&lt;&gt;INT(N(D30)))),"PERSONAS FUERA DE RANGO; ","")&amp;IF(AND(OR(OR(UPPER(TRIM(N30))="SÍ",UPPER(TRIM(N30))="SI",UPPER(TRIM(N30))="S"),O30&lt;&gt;""),P30=""),"EXTRA - SIN N.º DE OC/T&amp;M; ","")&amp;IF(AND(OR(OR(UPPER(TRIM(N30))="SÍ",UPPER(TRIM(N30))="SI",UPPER(TRIM(N30))="S"),O30&lt;&gt;""),S30=""),"EXTRA - SIN FOTO; ","")&amp;IF(AND(OR(UPPER(TRIM(L30))="SÍ",UPPER(TRIM(L30))="SI",UPPER(TRIM(L30))="S"),M30=""),"RETRASO - SIN NOTA; ","")&amp;IF(AND(ISNUMBER(A30),B30&lt;&gt;"",C30&lt;&gt;""),IF(COUNTIFS($A$6:$A$105,A30,$B$6:$B$105,B30,$C$6:$C$105,C30)&gt;1,"MISMO DÍA, OBRA Y CUADRILLA DOS VECES; ",""),""),LEN(IF(NOT(ISNUMBER(A30)),"SIN FECHA; ","")&amp;IF(AND(ISNUMBER(A30),A30&gt;TODAY()),"FECHA FUTURA; ","")&amp;IF(B30="","SIN OBRA; ","")&amp;IF(C30="","SIN CUADRILLA / ENCARGADO; ","")&amp;IF(OR(D30="",E30=""),"SIN PERSONAS U HORAS; ","")&amp;IF(AND(E30&lt;&gt;"",OR(NOT(ISNUMBER(E30)),N(E30)&lt;=0,N(E30)&gt;$I$3)),"HORAS FUERA DE RANGO; ","")&amp;IF(AND(D30&lt;&gt;"",OR(NOT(ISNUMBER(D30)),N(D30)&lt;1,N(D30)&gt;$K$3,N(D30)&lt;&gt;INT(N(D30)))),"PERSONAS FUERA DE RANGO; ","")&amp;IF(AND(OR(OR(UPPER(TRIM(N30))="SÍ",UPPER(TRIM(N30))="SI",UPPER(TRIM(N30))="S"),O30&lt;&gt;""),P30=""),"EXTRA - SIN N.º DE OC/T&amp;M; ","")&amp;IF(AND(OR(OR(UPPER(TRIM(N30))="SÍ",UPPER(TRIM(N30))="SI",UPPER(TRIM(N30))="S"),O30&lt;&gt;""),S30=""),"EXTRA - SIN FOTO; ","")&amp;IF(AND(OR(UPPER(TRIM(L30))="SÍ",UPPER(TRIM(L30))="SI",UPPER(TRIM(L30))="S"),M30=""),"RETRASO - SIN NOTA; ","")&amp;IF(AND(ISNUMBER(A30),B30&lt;&gt;"",C30&lt;&gt;""),IF(COUNTIFS($A$6:$A$105,A30,$B$6:$B$105,B30,$C$6:$C$105,C30)&gt;1,"MISMO DÍA, OBRA Y CUADRILLA DOS VECES; ",""),""))-2)))</f>
        <v/>
      </c>
      <c r="V30" s="6" t="n"/>
      <c r="W30" s="6" t="n"/>
    </row>
    <row r="31">
      <c r="A31" s="9" t="n"/>
      <c r="B31" s="10" t="n"/>
      <c r="C31" s="6" t="n"/>
      <c r="D31" s="6" t="n"/>
      <c r="E31" s="6" t="n"/>
      <c r="F31" s="11">
        <f>IF(AND(ISNUMBER(D31),ISNUMBER(E31)),D31*E31,"")</f>
        <v/>
      </c>
      <c r="G31" s="6" t="n"/>
      <c r="H31" s="10" t="n"/>
      <c r="I31" s="6" t="n"/>
      <c r="J31" s="10" t="n"/>
      <c r="K31" s="10" t="n"/>
      <c r="L31" s="6" t="n"/>
      <c r="M31" s="10" t="n"/>
      <c r="N31" s="6" t="n"/>
      <c r="O31" s="10" t="n"/>
      <c r="P31" s="6" t="n"/>
      <c r="Q31" s="6" t="n"/>
      <c r="R31" s="6" t="n"/>
      <c r="S31" s="6" t="n"/>
      <c r="T31" s="12">
        <f>IF(ISNUMBER(A31),TODAY()-A31,"")</f>
        <v/>
      </c>
      <c r="U31" s="13">
        <f>IF(NOT(OR($A31&lt;&gt;"",$B31&lt;&gt;"",$C31&lt;&gt;"",$D31&lt;&gt;"",$E31&lt;&gt;"",$G31&lt;&gt;"",$H31&lt;&gt;"",$I31&lt;&gt;"",$J31&lt;&gt;"",$K31&lt;&gt;"",$L31&lt;&gt;"",$M31&lt;&gt;"",$N31&lt;&gt;"",$O31&lt;&gt;"",$P31&lt;&gt;"",$Q31&lt;&gt;"",$R31&lt;&gt;"",$S31&lt;&gt;"")),"",IF(IF(NOT(ISNUMBER(A31)),"SIN FECHA; ","")&amp;IF(AND(ISNUMBER(A31),A31&gt;TODAY()),"FECHA FUTURA; ","")&amp;IF(B31="","SIN OBRA; ","")&amp;IF(C31="","SIN CUADRILLA / ENCARGADO; ","")&amp;IF(OR(D31="",E31=""),"SIN PERSONAS U HORAS; ","")&amp;IF(AND(E31&lt;&gt;"",OR(NOT(ISNUMBER(E31)),N(E31)&lt;=0,N(E31)&gt;$I$3)),"HORAS FUERA DE RANGO; ","")&amp;IF(AND(D31&lt;&gt;"",OR(NOT(ISNUMBER(D31)),N(D31)&lt;1,N(D31)&gt;$K$3,N(D31)&lt;&gt;INT(N(D31)))),"PERSONAS FUERA DE RANGO; ","")&amp;IF(AND(OR(OR(UPPER(TRIM(N31))="SÍ",UPPER(TRIM(N31))="SI",UPPER(TRIM(N31))="S"),O31&lt;&gt;""),P31=""),"EXTRA - SIN N.º DE OC/T&amp;M; ","")&amp;IF(AND(OR(OR(UPPER(TRIM(N31))="SÍ",UPPER(TRIM(N31))="SI",UPPER(TRIM(N31))="S"),O31&lt;&gt;""),S31=""),"EXTRA - SIN FOTO; ","")&amp;IF(AND(OR(UPPER(TRIM(L31))="SÍ",UPPER(TRIM(L31))="SI",UPPER(TRIM(L31))="S"),M31=""),"RETRASO - SIN NOTA; ","")&amp;IF(AND(ISNUMBER(A31),B31&lt;&gt;"",C31&lt;&gt;""),IF(COUNTIFS($A$6:$A$105,A31,$B$6:$B$105,B31,$C$6:$C$105,C31)&gt;1,"MISMO DÍA, OBRA Y CUADRILLA DOS VECES; ",""),"")="","",LEFT(IF(NOT(ISNUMBER(A31)),"SIN FECHA; ","")&amp;IF(AND(ISNUMBER(A31),A31&gt;TODAY()),"FECHA FUTURA; ","")&amp;IF(B31="","SIN OBRA; ","")&amp;IF(C31="","SIN CUADRILLA / ENCARGADO; ","")&amp;IF(OR(D31="",E31=""),"SIN PERSONAS U HORAS; ","")&amp;IF(AND(E31&lt;&gt;"",OR(NOT(ISNUMBER(E31)),N(E31)&lt;=0,N(E31)&gt;$I$3)),"HORAS FUERA DE RANGO; ","")&amp;IF(AND(D31&lt;&gt;"",OR(NOT(ISNUMBER(D31)),N(D31)&lt;1,N(D31)&gt;$K$3,N(D31)&lt;&gt;INT(N(D31)))),"PERSONAS FUERA DE RANGO; ","")&amp;IF(AND(OR(OR(UPPER(TRIM(N31))="SÍ",UPPER(TRIM(N31))="SI",UPPER(TRIM(N31))="S"),O31&lt;&gt;""),P31=""),"EXTRA - SIN N.º DE OC/T&amp;M; ","")&amp;IF(AND(OR(OR(UPPER(TRIM(N31))="SÍ",UPPER(TRIM(N31))="SI",UPPER(TRIM(N31))="S"),O31&lt;&gt;""),S31=""),"EXTRA - SIN FOTO; ","")&amp;IF(AND(OR(UPPER(TRIM(L31))="SÍ",UPPER(TRIM(L31))="SI",UPPER(TRIM(L31))="S"),M31=""),"RETRASO - SIN NOTA; ","")&amp;IF(AND(ISNUMBER(A31),B31&lt;&gt;"",C31&lt;&gt;""),IF(COUNTIFS($A$6:$A$105,A31,$B$6:$B$105,B31,$C$6:$C$105,C31)&gt;1,"MISMO DÍA, OBRA Y CUADRILLA DOS VECES; ",""),""),LEN(IF(NOT(ISNUMBER(A31)),"SIN FECHA; ","")&amp;IF(AND(ISNUMBER(A31),A31&gt;TODAY()),"FECHA FUTURA; ","")&amp;IF(B31="","SIN OBRA; ","")&amp;IF(C31="","SIN CUADRILLA / ENCARGADO; ","")&amp;IF(OR(D31="",E31=""),"SIN PERSONAS U HORAS; ","")&amp;IF(AND(E31&lt;&gt;"",OR(NOT(ISNUMBER(E31)),N(E31)&lt;=0,N(E31)&gt;$I$3)),"HORAS FUERA DE RANGO; ","")&amp;IF(AND(D31&lt;&gt;"",OR(NOT(ISNUMBER(D31)),N(D31)&lt;1,N(D31)&gt;$K$3,N(D31)&lt;&gt;INT(N(D31)))),"PERSONAS FUERA DE RANGO; ","")&amp;IF(AND(OR(OR(UPPER(TRIM(N31))="SÍ",UPPER(TRIM(N31))="SI",UPPER(TRIM(N31))="S"),O31&lt;&gt;""),P31=""),"EXTRA - SIN N.º DE OC/T&amp;M; ","")&amp;IF(AND(OR(OR(UPPER(TRIM(N31))="SÍ",UPPER(TRIM(N31))="SI",UPPER(TRIM(N31))="S"),O31&lt;&gt;""),S31=""),"EXTRA - SIN FOTO; ","")&amp;IF(AND(OR(UPPER(TRIM(L31))="SÍ",UPPER(TRIM(L31))="SI",UPPER(TRIM(L31))="S"),M31=""),"RETRASO - SIN NOTA; ","")&amp;IF(AND(ISNUMBER(A31),B31&lt;&gt;"",C31&lt;&gt;""),IF(COUNTIFS($A$6:$A$105,A31,$B$6:$B$105,B31,$C$6:$C$105,C31)&gt;1,"MISMO DÍA, OBRA Y CUADRILLA DOS VECES; ",""),""))-2)))</f>
        <v/>
      </c>
      <c r="V31" s="6" t="n"/>
      <c r="W31" s="6" t="n"/>
    </row>
    <row r="32">
      <c r="A32" s="9" t="n"/>
      <c r="B32" s="10" t="n"/>
      <c r="C32" s="6" t="n"/>
      <c r="D32" s="6" t="n"/>
      <c r="E32" s="6" t="n"/>
      <c r="F32" s="11">
        <f>IF(AND(ISNUMBER(D32),ISNUMBER(E32)),D32*E32,"")</f>
        <v/>
      </c>
      <c r="G32" s="6" t="n"/>
      <c r="H32" s="10" t="n"/>
      <c r="I32" s="6" t="n"/>
      <c r="J32" s="10" t="n"/>
      <c r="K32" s="10" t="n"/>
      <c r="L32" s="6" t="n"/>
      <c r="M32" s="10" t="n"/>
      <c r="N32" s="6" t="n"/>
      <c r="O32" s="10" t="n"/>
      <c r="P32" s="6" t="n"/>
      <c r="Q32" s="6" t="n"/>
      <c r="R32" s="6" t="n"/>
      <c r="S32" s="6" t="n"/>
      <c r="T32" s="12">
        <f>IF(ISNUMBER(A32),TODAY()-A32,"")</f>
        <v/>
      </c>
      <c r="U32" s="13">
        <f>IF(NOT(OR($A32&lt;&gt;"",$B32&lt;&gt;"",$C32&lt;&gt;"",$D32&lt;&gt;"",$E32&lt;&gt;"",$G32&lt;&gt;"",$H32&lt;&gt;"",$I32&lt;&gt;"",$J32&lt;&gt;"",$K32&lt;&gt;"",$L32&lt;&gt;"",$M32&lt;&gt;"",$N32&lt;&gt;"",$O32&lt;&gt;"",$P32&lt;&gt;"",$Q32&lt;&gt;"",$R32&lt;&gt;"",$S32&lt;&gt;"")),"",IF(IF(NOT(ISNUMBER(A32)),"SIN FECHA; ","")&amp;IF(AND(ISNUMBER(A32),A32&gt;TODAY()),"FECHA FUTURA; ","")&amp;IF(B32="","SIN OBRA; ","")&amp;IF(C32="","SIN CUADRILLA / ENCARGADO; ","")&amp;IF(OR(D32="",E32=""),"SIN PERSONAS U HORAS; ","")&amp;IF(AND(E32&lt;&gt;"",OR(NOT(ISNUMBER(E32)),N(E32)&lt;=0,N(E32)&gt;$I$3)),"HORAS FUERA DE RANGO; ","")&amp;IF(AND(D32&lt;&gt;"",OR(NOT(ISNUMBER(D32)),N(D32)&lt;1,N(D32)&gt;$K$3,N(D32)&lt;&gt;INT(N(D32)))),"PERSONAS FUERA DE RANGO; ","")&amp;IF(AND(OR(OR(UPPER(TRIM(N32))="SÍ",UPPER(TRIM(N32))="SI",UPPER(TRIM(N32))="S"),O32&lt;&gt;""),P32=""),"EXTRA - SIN N.º DE OC/T&amp;M; ","")&amp;IF(AND(OR(OR(UPPER(TRIM(N32))="SÍ",UPPER(TRIM(N32))="SI",UPPER(TRIM(N32))="S"),O32&lt;&gt;""),S32=""),"EXTRA - SIN FOTO; ","")&amp;IF(AND(OR(UPPER(TRIM(L32))="SÍ",UPPER(TRIM(L32))="SI",UPPER(TRIM(L32))="S"),M32=""),"RETRASO - SIN NOTA; ","")&amp;IF(AND(ISNUMBER(A32),B32&lt;&gt;"",C32&lt;&gt;""),IF(COUNTIFS($A$6:$A$105,A32,$B$6:$B$105,B32,$C$6:$C$105,C32)&gt;1,"MISMO DÍA, OBRA Y CUADRILLA DOS VECES; ",""),"")="","",LEFT(IF(NOT(ISNUMBER(A32)),"SIN FECHA; ","")&amp;IF(AND(ISNUMBER(A32),A32&gt;TODAY()),"FECHA FUTURA; ","")&amp;IF(B32="","SIN OBRA; ","")&amp;IF(C32="","SIN CUADRILLA / ENCARGADO; ","")&amp;IF(OR(D32="",E32=""),"SIN PERSONAS U HORAS; ","")&amp;IF(AND(E32&lt;&gt;"",OR(NOT(ISNUMBER(E32)),N(E32)&lt;=0,N(E32)&gt;$I$3)),"HORAS FUERA DE RANGO; ","")&amp;IF(AND(D32&lt;&gt;"",OR(NOT(ISNUMBER(D32)),N(D32)&lt;1,N(D32)&gt;$K$3,N(D32)&lt;&gt;INT(N(D32)))),"PERSONAS FUERA DE RANGO; ","")&amp;IF(AND(OR(OR(UPPER(TRIM(N32))="SÍ",UPPER(TRIM(N32))="SI",UPPER(TRIM(N32))="S"),O32&lt;&gt;""),P32=""),"EXTRA - SIN N.º DE OC/T&amp;M; ","")&amp;IF(AND(OR(OR(UPPER(TRIM(N32))="SÍ",UPPER(TRIM(N32))="SI",UPPER(TRIM(N32))="S"),O32&lt;&gt;""),S32=""),"EXTRA - SIN FOTO; ","")&amp;IF(AND(OR(UPPER(TRIM(L32))="SÍ",UPPER(TRIM(L32))="SI",UPPER(TRIM(L32))="S"),M32=""),"RETRASO - SIN NOTA; ","")&amp;IF(AND(ISNUMBER(A32),B32&lt;&gt;"",C32&lt;&gt;""),IF(COUNTIFS($A$6:$A$105,A32,$B$6:$B$105,B32,$C$6:$C$105,C32)&gt;1,"MISMO DÍA, OBRA Y CUADRILLA DOS VECES; ",""),""),LEN(IF(NOT(ISNUMBER(A32)),"SIN FECHA; ","")&amp;IF(AND(ISNUMBER(A32),A32&gt;TODAY()),"FECHA FUTURA; ","")&amp;IF(B32="","SIN OBRA; ","")&amp;IF(C32="","SIN CUADRILLA / ENCARGADO; ","")&amp;IF(OR(D32="",E32=""),"SIN PERSONAS U HORAS; ","")&amp;IF(AND(E32&lt;&gt;"",OR(NOT(ISNUMBER(E32)),N(E32)&lt;=0,N(E32)&gt;$I$3)),"HORAS FUERA DE RANGO; ","")&amp;IF(AND(D32&lt;&gt;"",OR(NOT(ISNUMBER(D32)),N(D32)&lt;1,N(D32)&gt;$K$3,N(D32)&lt;&gt;INT(N(D32)))),"PERSONAS FUERA DE RANGO; ","")&amp;IF(AND(OR(OR(UPPER(TRIM(N32))="SÍ",UPPER(TRIM(N32))="SI",UPPER(TRIM(N32))="S"),O32&lt;&gt;""),P32=""),"EXTRA - SIN N.º DE OC/T&amp;M; ","")&amp;IF(AND(OR(OR(UPPER(TRIM(N32))="SÍ",UPPER(TRIM(N32))="SI",UPPER(TRIM(N32))="S"),O32&lt;&gt;""),S32=""),"EXTRA - SIN FOTO; ","")&amp;IF(AND(OR(UPPER(TRIM(L32))="SÍ",UPPER(TRIM(L32))="SI",UPPER(TRIM(L32))="S"),M32=""),"RETRASO - SIN NOTA; ","")&amp;IF(AND(ISNUMBER(A32),B32&lt;&gt;"",C32&lt;&gt;""),IF(COUNTIFS($A$6:$A$105,A32,$B$6:$B$105,B32,$C$6:$C$105,C32)&gt;1,"MISMO DÍA, OBRA Y CUADRILLA DOS VECES; ",""),""))-2)))</f>
        <v/>
      </c>
      <c r="V32" s="6" t="n"/>
      <c r="W32" s="6" t="n"/>
    </row>
    <row r="33">
      <c r="A33" s="9" t="n"/>
      <c r="B33" s="10" t="n"/>
      <c r="C33" s="6" t="n"/>
      <c r="D33" s="6" t="n"/>
      <c r="E33" s="6" t="n"/>
      <c r="F33" s="11">
        <f>IF(AND(ISNUMBER(D33),ISNUMBER(E33)),D33*E33,"")</f>
        <v/>
      </c>
      <c r="G33" s="6" t="n"/>
      <c r="H33" s="10" t="n"/>
      <c r="I33" s="6" t="n"/>
      <c r="J33" s="10" t="n"/>
      <c r="K33" s="10" t="n"/>
      <c r="L33" s="6" t="n"/>
      <c r="M33" s="10" t="n"/>
      <c r="N33" s="6" t="n"/>
      <c r="O33" s="10" t="n"/>
      <c r="P33" s="6" t="n"/>
      <c r="Q33" s="6" t="n"/>
      <c r="R33" s="6" t="n"/>
      <c r="S33" s="6" t="n"/>
      <c r="T33" s="12">
        <f>IF(ISNUMBER(A33),TODAY()-A33,"")</f>
        <v/>
      </c>
      <c r="U33" s="13">
        <f>IF(NOT(OR($A33&lt;&gt;"",$B33&lt;&gt;"",$C33&lt;&gt;"",$D33&lt;&gt;"",$E33&lt;&gt;"",$G33&lt;&gt;"",$H33&lt;&gt;"",$I33&lt;&gt;"",$J33&lt;&gt;"",$K33&lt;&gt;"",$L33&lt;&gt;"",$M33&lt;&gt;"",$N33&lt;&gt;"",$O33&lt;&gt;"",$P33&lt;&gt;"",$Q33&lt;&gt;"",$R33&lt;&gt;"",$S33&lt;&gt;"")),"",IF(IF(NOT(ISNUMBER(A33)),"SIN FECHA; ","")&amp;IF(AND(ISNUMBER(A33),A33&gt;TODAY()),"FECHA FUTURA; ","")&amp;IF(B33="","SIN OBRA; ","")&amp;IF(C33="","SIN CUADRILLA / ENCARGADO; ","")&amp;IF(OR(D33="",E33=""),"SIN PERSONAS U HORAS; ","")&amp;IF(AND(E33&lt;&gt;"",OR(NOT(ISNUMBER(E33)),N(E33)&lt;=0,N(E33)&gt;$I$3)),"HORAS FUERA DE RANGO; ","")&amp;IF(AND(D33&lt;&gt;"",OR(NOT(ISNUMBER(D33)),N(D33)&lt;1,N(D33)&gt;$K$3,N(D33)&lt;&gt;INT(N(D33)))),"PERSONAS FUERA DE RANGO; ","")&amp;IF(AND(OR(OR(UPPER(TRIM(N33))="SÍ",UPPER(TRIM(N33))="SI",UPPER(TRIM(N33))="S"),O33&lt;&gt;""),P33=""),"EXTRA - SIN N.º DE OC/T&amp;M; ","")&amp;IF(AND(OR(OR(UPPER(TRIM(N33))="SÍ",UPPER(TRIM(N33))="SI",UPPER(TRIM(N33))="S"),O33&lt;&gt;""),S33=""),"EXTRA - SIN FOTO; ","")&amp;IF(AND(OR(UPPER(TRIM(L33))="SÍ",UPPER(TRIM(L33))="SI",UPPER(TRIM(L33))="S"),M33=""),"RETRASO - SIN NOTA; ","")&amp;IF(AND(ISNUMBER(A33),B33&lt;&gt;"",C33&lt;&gt;""),IF(COUNTIFS($A$6:$A$105,A33,$B$6:$B$105,B33,$C$6:$C$105,C33)&gt;1,"MISMO DÍA, OBRA Y CUADRILLA DOS VECES; ",""),"")="","",LEFT(IF(NOT(ISNUMBER(A33)),"SIN FECHA; ","")&amp;IF(AND(ISNUMBER(A33),A33&gt;TODAY()),"FECHA FUTURA; ","")&amp;IF(B33="","SIN OBRA; ","")&amp;IF(C33="","SIN CUADRILLA / ENCARGADO; ","")&amp;IF(OR(D33="",E33=""),"SIN PERSONAS U HORAS; ","")&amp;IF(AND(E33&lt;&gt;"",OR(NOT(ISNUMBER(E33)),N(E33)&lt;=0,N(E33)&gt;$I$3)),"HORAS FUERA DE RANGO; ","")&amp;IF(AND(D33&lt;&gt;"",OR(NOT(ISNUMBER(D33)),N(D33)&lt;1,N(D33)&gt;$K$3,N(D33)&lt;&gt;INT(N(D33)))),"PERSONAS FUERA DE RANGO; ","")&amp;IF(AND(OR(OR(UPPER(TRIM(N33))="SÍ",UPPER(TRIM(N33))="SI",UPPER(TRIM(N33))="S"),O33&lt;&gt;""),P33=""),"EXTRA - SIN N.º DE OC/T&amp;M; ","")&amp;IF(AND(OR(OR(UPPER(TRIM(N33))="SÍ",UPPER(TRIM(N33))="SI",UPPER(TRIM(N33))="S"),O33&lt;&gt;""),S33=""),"EXTRA - SIN FOTO; ","")&amp;IF(AND(OR(UPPER(TRIM(L33))="SÍ",UPPER(TRIM(L33))="SI",UPPER(TRIM(L33))="S"),M33=""),"RETRASO - SIN NOTA; ","")&amp;IF(AND(ISNUMBER(A33),B33&lt;&gt;"",C33&lt;&gt;""),IF(COUNTIFS($A$6:$A$105,A33,$B$6:$B$105,B33,$C$6:$C$105,C33)&gt;1,"MISMO DÍA, OBRA Y CUADRILLA DOS VECES; ",""),""),LEN(IF(NOT(ISNUMBER(A33)),"SIN FECHA; ","")&amp;IF(AND(ISNUMBER(A33),A33&gt;TODAY()),"FECHA FUTURA; ","")&amp;IF(B33="","SIN OBRA; ","")&amp;IF(C33="","SIN CUADRILLA / ENCARGADO; ","")&amp;IF(OR(D33="",E33=""),"SIN PERSONAS U HORAS; ","")&amp;IF(AND(E33&lt;&gt;"",OR(NOT(ISNUMBER(E33)),N(E33)&lt;=0,N(E33)&gt;$I$3)),"HORAS FUERA DE RANGO; ","")&amp;IF(AND(D33&lt;&gt;"",OR(NOT(ISNUMBER(D33)),N(D33)&lt;1,N(D33)&gt;$K$3,N(D33)&lt;&gt;INT(N(D33)))),"PERSONAS FUERA DE RANGO; ","")&amp;IF(AND(OR(OR(UPPER(TRIM(N33))="SÍ",UPPER(TRIM(N33))="SI",UPPER(TRIM(N33))="S"),O33&lt;&gt;""),P33=""),"EXTRA - SIN N.º DE OC/T&amp;M; ","")&amp;IF(AND(OR(OR(UPPER(TRIM(N33))="SÍ",UPPER(TRIM(N33))="SI",UPPER(TRIM(N33))="S"),O33&lt;&gt;""),S33=""),"EXTRA - SIN FOTO; ","")&amp;IF(AND(OR(UPPER(TRIM(L33))="SÍ",UPPER(TRIM(L33))="SI",UPPER(TRIM(L33))="S"),M33=""),"RETRASO - SIN NOTA; ","")&amp;IF(AND(ISNUMBER(A33),B33&lt;&gt;"",C33&lt;&gt;""),IF(COUNTIFS($A$6:$A$105,A33,$B$6:$B$105,B33,$C$6:$C$105,C33)&gt;1,"MISMO DÍA, OBRA Y CUADRILLA DOS VECES; ",""),""))-2)))</f>
        <v/>
      </c>
      <c r="V33" s="6" t="n"/>
      <c r="W33" s="6" t="n"/>
    </row>
    <row r="34">
      <c r="A34" s="9" t="n"/>
      <c r="B34" s="10" t="n"/>
      <c r="C34" s="6" t="n"/>
      <c r="D34" s="6" t="n"/>
      <c r="E34" s="6" t="n"/>
      <c r="F34" s="11">
        <f>IF(AND(ISNUMBER(D34),ISNUMBER(E34)),D34*E34,"")</f>
        <v/>
      </c>
      <c r="G34" s="6" t="n"/>
      <c r="H34" s="10" t="n"/>
      <c r="I34" s="6" t="n"/>
      <c r="J34" s="10" t="n"/>
      <c r="K34" s="10" t="n"/>
      <c r="L34" s="6" t="n"/>
      <c r="M34" s="10" t="n"/>
      <c r="N34" s="6" t="n"/>
      <c r="O34" s="10" t="n"/>
      <c r="P34" s="6" t="n"/>
      <c r="Q34" s="6" t="n"/>
      <c r="R34" s="6" t="n"/>
      <c r="S34" s="6" t="n"/>
      <c r="T34" s="12">
        <f>IF(ISNUMBER(A34),TODAY()-A34,"")</f>
        <v/>
      </c>
      <c r="U34" s="13">
        <f>IF(NOT(OR($A34&lt;&gt;"",$B34&lt;&gt;"",$C34&lt;&gt;"",$D34&lt;&gt;"",$E34&lt;&gt;"",$G34&lt;&gt;"",$H34&lt;&gt;"",$I34&lt;&gt;"",$J34&lt;&gt;"",$K34&lt;&gt;"",$L34&lt;&gt;"",$M34&lt;&gt;"",$N34&lt;&gt;"",$O34&lt;&gt;"",$P34&lt;&gt;"",$Q34&lt;&gt;"",$R34&lt;&gt;"",$S34&lt;&gt;"")),"",IF(IF(NOT(ISNUMBER(A34)),"SIN FECHA; ","")&amp;IF(AND(ISNUMBER(A34),A34&gt;TODAY()),"FECHA FUTURA; ","")&amp;IF(B34="","SIN OBRA; ","")&amp;IF(C34="","SIN CUADRILLA / ENCARGADO; ","")&amp;IF(OR(D34="",E34=""),"SIN PERSONAS U HORAS; ","")&amp;IF(AND(E34&lt;&gt;"",OR(NOT(ISNUMBER(E34)),N(E34)&lt;=0,N(E34)&gt;$I$3)),"HORAS FUERA DE RANGO; ","")&amp;IF(AND(D34&lt;&gt;"",OR(NOT(ISNUMBER(D34)),N(D34)&lt;1,N(D34)&gt;$K$3,N(D34)&lt;&gt;INT(N(D34)))),"PERSONAS FUERA DE RANGO; ","")&amp;IF(AND(OR(OR(UPPER(TRIM(N34))="SÍ",UPPER(TRIM(N34))="SI",UPPER(TRIM(N34))="S"),O34&lt;&gt;""),P34=""),"EXTRA - SIN N.º DE OC/T&amp;M; ","")&amp;IF(AND(OR(OR(UPPER(TRIM(N34))="SÍ",UPPER(TRIM(N34))="SI",UPPER(TRIM(N34))="S"),O34&lt;&gt;""),S34=""),"EXTRA - SIN FOTO; ","")&amp;IF(AND(OR(UPPER(TRIM(L34))="SÍ",UPPER(TRIM(L34))="SI",UPPER(TRIM(L34))="S"),M34=""),"RETRASO - SIN NOTA; ","")&amp;IF(AND(ISNUMBER(A34),B34&lt;&gt;"",C34&lt;&gt;""),IF(COUNTIFS($A$6:$A$105,A34,$B$6:$B$105,B34,$C$6:$C$105,C34)&gt;1,"MISMO DÍA, OBRA Y CUADRILLA DOS VECES; ",""),"")="","",LEFT(IF(NOT(ISNUMBER(A34)),"SIN FECHA; ","")&amp;IF(AND(ISNUMBER(A34),A34&gt;TODAY()),"FECHA FUTURA; ","")&amp;IF(B34="","SIN OBRA; ","")&amp;IF(C34="","SIN CUADRILLA / ENCARGADO; ","")&amp;IF(OR(D34="",E34=""),"SIN PERSONAS U HORAS; ","")&amp;IF(AND(E34&lt;&gt;"",OR(NOT(ISNUMBER(E34)),N(E34)&lt;=0,N(E34)&gt;$I$3)),"HORAS FUERA DE RANGO; ","")&amp;IF(AND(D34&lt;&gt;"",OR(NOT(ISNUMBER(D34)),N(D34)&lt;1,N(D34)&gt;$K$3,N(D34)&lt;&gt;INT(N(D34)))),"PERSONAS FUERA DE RANGO; ","")&amp;IF(AND(OR(OR(UPPER(TRIM(N34))="SÍ",UPPER(TRIM(N34))="SI",UPPER(TRIM(N34))="S"),O34&lt;&gt;""),P34=""),"EXTRA - SIN N.º DE OC/T&amp;M; ","")&amp;IF(AND(OR(OR(UPPER(TRIM(N34))="SÍ",UPPER(TRIM(N34))="SI",UPPER(TRIM(N34))="S"),O34&lt;&gt;""),S34=""),"EXTRA - SIN FOTO; ","")&amp;IF(AND(OR(UPPER(TRIM(L34))="SÍ",UPPER(TRIM(L34))="SI",UPPER(TRIM(L34))="S"),M34=""),"RETRASO - SIN NOTA; ","")&amp;IF(AND(ISNUMBER(A34),B34&lt;&gt;"",C34&lt;&gt;""),IF(COUNTIFS($A$6:$A$105,A34,$B$6:$B$105,B34,$C$6:$C$105,C34)&gt;1,"MISMO DÍA, OBRA Y CUADRILLA DOS VECES; ",""),""),LEN(IF(NOT(ISNUMBER(A34)),"SIN FECHA; ","")&amp;IF(AND(ISNUMBER(A34),A34&gt;TODAY()),"FECHA FUTURA; ","")&amp;IF(B34="","SIN OBRA; ","")&amp;IF(C34="","SIN CUADRILLA / ENCARGADO; ","")&amp;IF(OR(D34="",E34=""),"SIN PERSONAS U HORAS; ","")&amp;IF(AND(E34&lt;&gt;"",OR(NOT(ISNUMBER(E34)),N(E34)&lt;=0,N(E34)&gt;$I$3)),"HORAS FUERA DE RANGO; ","")&amp;IF(AND(D34&lt;&gt;"",OR(NOT(ISNUMBER(D34)),N(D34)&lt;1,N(D34)&gt;$K$3,N(D34)&lt;&gt;INT(N(D34)))),"PERSONAS FUERA DE RANGO; ","")&amp;IF(AND(OR(OR(UPPER(TRIM(N34))="SÍ",UPPER(TRIM(N34))="SI",UPPER(TRIM(N34))="S"),O34&lt;&gt;""),P34=""),"EXTRA - SIN N.º DE OC/T&amp;M; ","")&amp;IF(AND(OR(OR(UPPER(TRIM(N34))="SÍ",UPPER(TRIM(N34))="SI",UPPER(TRIM(N34))="S"),O34&lt;&gt;""),S34=""),"EXTRA - SIN FOTO; ","")&amp;IF(AND(OR(UPPER(TRIM(L34))="SÍ",UPPER(TRIM(L34))="SI",UPPER(TRIM(L34))="S"),M34=""),"RETRASO - SIN NOTA; ","")&amp;IF(AND(ISNUMBER(A34),B34&lt;&gt;"",C34&lt;&gt;""),IF(COUNTIFS($A$6:$A$105,A34,$B$6:$B$105,B34,$C$6:$C$105,C34)&gt;1,"MISMO DÍA, OBRA Y CUADRILLA DOS VECES; ",""),""))-2)))</f>
        <v/>
      </c>
      <c r="V34" s="6" t="n"/>
      <c r="W34" s="6" t="n"/>
    </row>
    <row r="35">
      <c r="A35" s="9" t="n"/>
      <c r="B35" s="10" t="n"/>
      <c r="C35" s="6" t="n"/>
      <c r="D35" s="6" t="n"/>
      <c r="E35" s="6" t="n"/>
      <c r="F35" s="11">
        <f>IF(AND(ISNUMBER(D35),ISNUMBER(E35)),D35*E35,"")</f>
        <v/>
      </c>
      <c r="G35" s="6" t="n"/>
      <c r="H35" s="10" t="n"/>
      <c r="I35" s="6" t="n"/>
      <c r="J35" s="10" t="n"/>
      <c r="K35" s="10" t="n"/>
      <c r="L35" s="6" t="n"/>
      <c r="M35" s="10" t="n"/>
      <c r="N35" s="6" t="n"/>
      <c r="O35" s="10" t="n"/>
      <c r="P35" s="6" t="n"/>
      <c r="Q35" s="6" t="n"/>
      <c r="R35" s="6" t="n"/>
      <c r="S35" s="6" t="n"/>
      <c r="T35" s="12">
        <f>IF(ISNUMBER(A35),TODAY()-A35,"")</f>
        <v/>
      </c>
      <c r="U35" s="13">
        <f>IF(NOT(OR($A35&lt;&gt;"",$B35&lt;&gt;"",$C35&lt;&gt;"",$D35&lt;&gt;"",$E35&lt;&gt;"",$G35&lt;&gt;"",$H35&lt;&gt;"",$I35&lt;&gt;"",$J35&lt;&gt;"",$K35&lt;&gt;"",$L35&lt;&gt;"",$M35&lt;&gt;"",$N35&lt;&gt;"",$O35&lt;&gt;"",$P35&lt;&gt;"",$Q35&lt;&gt;"",$R35&lt;&gt;"",$S35&lt;&gt;"")),"",IF(IF(NOT(ISNUMBER(A35)),"SIN FECHA; ","")&amp;IF(AND(ISNUMBER(A35),A35&gt;TODAY()),"FECHA FUTURA; ","")&amp;IF(B35="","SIN OBRA; ","")&amp;IF(C35="","SIN CUADRILLA / ENCARGADO; ","")&amp;IF(OR(D35="",E35=""),"SIN PERSONAS U HORAS; ","")&amp;IF(AND(E35&lt;&gt;"",OR(NOT(ISNUMBER(E35)),N(E35)&lt;=0,N(E35)&gt;$I$3)),"HORAS FUERA DE RANGO; ","")&amp;IF(AND(D35&lt;&gt;"",OR(NOT(ISNUMBER(D35)),N(D35)&lt;1,N(D35)&gt;$K$3,N(D35)&lt;&gt;INT(N(D35)))),"PERSONAS FUERA DE RANGO; ","")&amp;IF(AND(OR(OR(UPPER(TRIM(N35))="SÍ",UPPER(TRIM(N35))="SI",UPPER(TRIM(N35))="S"),O35&lt;&gt;""),P35=""),"EXTRA - SIN N.º DE OC/T&amp;M; ","")&amp;IF(AND(OR(OR(UPPER(TRIM(N35))="SÍ",UPPER(TRIM(N35))="SI",UPPER(TRIM(N35))="S"),O35&lt;&gt;""),S35=""),"EXTRA - SIN FOTO; ","")&amp;IF(AND(OR(UPPER(TRIM(L35))="SÍ",UPPER(TRIM(L35))="SI",UPPER(TRIM(L35))="S"),M35=""),"RETRASO - SIN NOTA; ","")&amp;IF(AND(ISNUMBER(A35),B35&lt;&gt;"",C35&lt;&gt;""),IF(COUNTIFS($A$6:$A$105,A35,$B$6:$B$105,B35,$C$6:$C$105,C35)&gt;1,"MISMO DÍA, OBRA Y CUADRILLA DOS VECES; ",""),"")="","",LEFT(IF(NOT(ISNUMBER(A35)),"SIN FECHA; ","")&amp;IF(AND(ISNUMBER(A35),A35&gt;TODAY()),"FECHA FUTURA; ","")&amp;IF(B35="","SIN OBRA; ","")&amp;IF(C35="","SIN CUADRILLA / ENCARGADO; ","")&amp;IF(OR(D35="",E35=""),"SIN PERSONAS U HORAS; ","")&amp;IF(AND(E35&lt;&gt;"",OR(NOT(ISNUMBER(E35)),N(E35)&lt;=0,N(E35)&gt;$I$3)),"HORAS FUERA DE RANGO; ","")&amp;IF(AND(D35&lt;&gt;"",OR(NOT(ISNUMBER(D35)),N(D35)&lt;1,N(D35)&gt;$K$3,N(D35)&lt;&gt;INT(N(D35)))),"PERSONAS FUERA DE RANGO; ","")&amp;IF(AND(OR(OR(UPPER(TRIM(N35))="SÍ",UPPER(TRIM(N35))="SI",UPPER(TRIM(N35))="S"),O35&lt;&gt;""),P35=""),"EXTRA - SIN N.º DE OC/T&amp;M; ","")&amp;IF(AND(OR(OR(UPPER(TRIM(N35))="SÍ",UPPER(TRIM(N35))="SI",UPPER(TRIM(N35))="S"),O35&lt;&gt;""),S35=""),"EXTRA - SIN FOTO; ","")&amp;IF(AND(OR(UPPER(TRIM(L35))="SÍ",UPPER(TRIM(L35))="SI",UPPER(TRIM(L35))="S"),M35=""),"RETRASO - SIN NOTA; ","")&amp;IF(AND(ISNUMBER(A35),B35&lt;&gt;"",C35&lt;&gt;""),IF(COUNTIFS($A$6:$A$105,A35,$B$6:$B$105,B35,$C$6:$C$105,C35)&gt;1,"MISMO DÍA, OBRA Y CUADRILLA DOS VECES; ",""),""),LEN(IF(NOT(ISNUMBER(A35)),"SIN FECHA; ","")&amp;IF(AND(ISNUMBER(A35),A35&gt;TODAY()),"FECHA FUTURA; ","")&amp;IF(B35="","SIN OBRA; ","")&amp;IF(C35="","SIN CUADRILLA / ENCARGADO; ","")&amp;IF(OR(D35="",E35=""),"SIN PERSONAS U HORAS; ","")&amp;IF(AND(E35&lt;&gt;"",OR(NOT(ISNUMBER(E35)),N(E35)&lt;=0,N(E35)&gt;$I$3)),"HORAS FUERA DE RANGO; ","")&amp;IF(AND(D35&lt;&gt;"",OR(NOT(ISNUMBER(D35)),N(D35)&lt;1,N(D35)&gt;$K$3,N(D35)&lt;&gt;INT(N(D35)))),"PERSONAS FUERA DE RANGO; ","")&amp;IF(AND(OR(OR(UPPER(TRIM(N35))="SÍ",UPPER(TRIM(N35))="SI",UPPER(TRIM(N35))="S"),O35&lt;&gt;""),P35=""),"EXTRA - SIN N.º DE OC/T&amp;M; ","")&amp;IF(AND(OR(OR(UPPER(TRIM(N35))="SÍ",UPPER(TRIM(N35))="SI",UPPER(TRIM(N35))="S"),O35&lt;&gt;""),S35=""),"EXTRA - SIN FOTO; ","")&amp;IF(AND(OR(UPPER(TRIM(L35))="SÍ",UPPER(TRIM(L35))="SI",UPPER(TRIM(L35))="S"),M35=""),"RETRASO - SIN NOTA; ","")&amp;IF(AND(ISNUMBER(A35),B35&lt;&gt;"",C35&lt;&gt;""),IF(COUNTIFS($A$6:$A$105,A35,$B$6:$B$105,B35,$C$6:$C$105,C35)&gt;1,"MISMO DÍA, OBRA Y CUADRILLA DOS VECES; ",""),""))-2)))</f>
        <v/>
      </c>
      <c r="V35" s="6" t="n"/>
      <c r="W35" s="6" t="n"/>
    </row>
    <row r="36">
      <c r="A36" s="9" t="n"/>
      <c r="B36" s="10" t="n"/>
      <c r="C36" s="6" t="n"/>
      <c r="D36" s="6" t="n"/>
      <c r="E36" s="6" t="n"/>
      <c r="F36" s="11">
        <f>IF(AND(ISNUMBER(D36),ISNUMBER(E36)),D36*E36,"")</f>
        <v/>
      </c>
      <c r="G36" s="6" t="n"/>
      <c r="H36" s="10" t="n"/>
      <c r="I36" s="6" t="n"/>
      <c r="J36" s="10" t="n"/>
      <c r="K36" s="10" t="n"/>
      <c r="L36" s="6" t="n"/>
      <c r="M36" s="10" t="n"/>
      <c r="N36" s="6" t="n"/>
      <c r="O36" s="10" t="n"/>
      <c r="P36" s="6" t="n"/>
      <c r="Q36" s="6" t="n"/>
      <c r="R36" s="6" t="n"/>
      <c r="S36" s="6" t="n"/>
      <c r="T36" s="12">
        <f>IF(ISNUMBER(A36),TODAY()-A36,"")</f>
        <v/>
      </c>
      <c r="U36" s="13">
        <f>IF(NOT(OR($A36&lt;&gt;"",$B36&lt;&gt;"",$C36&lt;&gt;"",$D36&lt;&gt;"",$E36&lt;&gt;"",$G36&lt;&gt;"",$H36&lt;&gt;"",$I36&lt;&gt;"",$J36&lt;&gt;"",$K36&lt;&gt;"",$L36&lt;&gt;"",$M36&lt;&gt;"",$N36&lt;&gt;"",$O36&lt;&gt;"",$P36&lt;&gt;"",$Q36&lt;&gt;"",$R36&lt;&gt;"",$S36&lt;&gt;"")),"",IF(IF(NOT(ISNUMBER(A36)),"SIN FECHA; ","")&amp;IF(AND(ISNUMBER(A36),A36&gt;TODAY()),"FECHA FUTURA; ","")&amp;IF(B36="","SIN OBRA; ","")&amp;IF(C36="","SIN CUADRILLA / ENCARGADO; ","")&amp;IF(OR(D36="",E36=""),"SIN PERSONAS U HORAS; ","")&amp;IF(AND(E36&lt;&gt;"",OR(NOT(ISNUMBER(E36)),N(E36)&lt;=0,N(E36)&gt;$I$3)),"HORAS FUERA DE RANGO; ","")&amp;IF(AND(D36&lt;&gt;"",OR(NOT(ISNUMBER(D36)),N(D36)&lt;1,N(D36)&gt;$K$3,N(D36)&lt;&gt;INT(N(D36)))),"PERSONAS FUERA DE RANGO; ","")&amp;IF(AND(OR(OR(UPPER(TRIM(N36))="SÍ",UPPER(TRIM(N36))="SI",UPPER(TRIM(N36))="S"),O36&lt;&gt;""),P36=""),"EXTRA - SIN N.º DE OC/T&amp;M; ","")&amp;IF(AND(OR(OR(UPPER(TRIM(N36))="SÍ",UPPER(TRIM(N36))="SI",UPPER(TRIM(N36))="S"),O36&lt;&gt;""),S36=""),"EXTRA - SIN FOTO; ","")&amp;IF(AND(OR(UPPER(TRIM(L36))="SÍ",UPPER(TRIM(L36))="SI",UPPER(TRIM(L36))="S"),M36=""),"RETRASO - SIN NOTA; ","")&amp;IF(AND(ISNUMBER(A36),B36&lt;&gt;"",C36&lt;&gt;""),IF(COUNTIFS($A$6:$A$105,A36,$B$6:$B$105,B36,$C$6:$C$105,C36)&gt;1,"MISMO DÍA, OBRA Y CUADRILLA DOS VECES; ",""),"")="","",LEFT(IF(NOT(ISNUMBER(A36)),"SIN FECHA; ","")&amp;IF(AND(ISNUMBER(A36),A36&gt;TODAY()),"FECHA FUTURA; ","")&amp;IF(B36="","SIN OBRA; ","")&amp;IF(C36="","SIN CUADRILLA / ENCARGADO; ","")&amp;IF(OR(D36="",E36=""),"SIN PERSONAS U HORAS; ","")&amp;IF(AND(E36&lt;&gt;"",OR(NOT(ISNUMBER(E36)),N(E36)&lt;=0,N(E36)&gt;$I$3)),"HORAS FUERA DE RANGO; ","")&amp;IF(AND(D36&lt;&gt;"",OR(NOT(ISNUMBER(D36)),N(D36)&lt;1,N(D36)&gt;$K$3,N(D36)&lt;&gt;INT(N(D36)))),"PERSONAS FUERA DE RANGO; ","")&amp;IF(AND(OR(OR(UPPER(TRIM(N36))="SÍ",UPPER(TRIM(N36))="SI",UPPER(TRIM(N36))="S"),O36&lt;&gt;""),P36=""),"EXTRA - SIN N.º DE OC/T&amp;M; ","")&amp;IF(AND(OR(OR(UPPER(TRIM(N36))="SÍ",UPPER(TRIM(N36))="SI",UPPER(TRIM(N36))="S"),O36&lt;&gt;""),S36=""),"EXTRA - SIN FOTO; ","")&amp;IF(AND(OR(UPPER(TRIM(L36))="SÍ",UPPER(TRIM(L36))="SI",UPPER(TRIM(L36))="S"),M36=""),"RETRASO - SIN NOTA; ","")&amp;IF(AND(ISNUMBER(A36),B36&lt;&gt;"",C36&lt;&gt;""),IF(COUNTIFS($A$6:$A$105,A36,$B$6:$B$105,B36,$C$6:$C$105,C36)&gt;1,"MISMO DÍA, OBRA Y CUADRILLA DOS VECES; ",""),""),LEN(IF(NOT(ISNUMBER(A36)),"SIN FECHA; ","")&amp;IF(AND(ISNUMBER(A36),A36&gt;TODAY()),"FECHA FUTURA; ","")&amp;IF(B36="","SIN OBRA; ","")&amp;IF(C36="","SIN CUADRILLA / ENCARGADO; ","")&amp;IF(OR(D36="",E36=""),"SIN PERSONAS U HORAS; ","")&amp;IF(AND(E36&lt;&gt;"",OR(NOT(ISNUMBER(E36)),N(E36)&lt;=0,N(E36)&gt;$I$3)),"HORAS FUERA DE RANGO; ","")&amp;IF(AND(D36&lt;&gt;"",OR(NOT(ISNUMBER(D36)),N(D36)&lt;1,N(D36)&gt;$K$3,N(D36)&lt;&gt;INT(N(D36)))),"PERSONAS FUERA DE RANGO; ","")&amp;IF(AND(OR(OR(UPPER(TRIM(N36))="SÍ",UPPER(TRIM(N36))="SI",UPPER(TRIM(N36))="S"),O36&lt;&gt;""),P36=""),"EXTRA - SIN N.º DE OC/T&amp;M; ","")&amp;IF(AND(OR(OR(UPPER(TRIM(N36))="SÍ",UPPER(TRIM(N36))="SI",UPPER(TRIM(N36))="S"),O36&lt;&gt;""),S36=""),"EXTRA - SIN FOTO; ","")&amp;IF(AND(OR(UPPER(TRIM(L36))="SÍ",UPPER(TRIM(L36))="SI",UPPER(TRIM(L36))="S"),M36=""),"RETRASO - SIN NOTA; ","")&amp;IF(AND(ISNUMBER(A36),B36&lt;&gt;"",C36&lt;&gt;""),IF(COUNTIFS($A$6:$A$105,A36,$B$6:$B$105,B36,$C$6:$C$105,C36)&gt;1,"MISMO DÍA, OBRA Y CUADRILLA DOS VECES; ",""),""))-2)))</f>
        <v/>
      </c>
      <c r="V36" s="6" t="n"/>
      <c r="W36" s="6" t="n"/>
    </row>
    <row r="37">
      <c r="A37" s="9" t="n"/>
      <c r="B37" s="10" t="n"/>
      <c r="C37" s="6" t="n"/>
      <c r="D37" s="6" t="n"/>
      <c r="E37" s="6" t="n"/>
      <c r="F37" s="11">
        <f>IF(AND(ISNUMBER(D37),ISNUMBER(E37)),D37*E37,"")</f>
        <v/>
      </c>
      <c r="G37" s="6" t="n"/>
      <c r="H37" s="10" t="n"/>
      <c r="I37" s="6" t="n"/>
      <c r="J37" s="10" t="n"/>
      <c r="K37" s="10" t="n"/>
      <c r="L37" s="6" t="n"/>
      <c r="M37" s="10" t="n"/>
      <c r="N37" s="6" t="n"/>
      <c r="O37" s="10" t="n"/>
      <c r="P37" s="6" t="n"/>
      <c r="Q37" s="6" t="n"/>
      <c r="R37" s="6" t="n"/>
      <c r="S37" s="6" t="n"/>
      <c r="T37" s="12">
        <f>IF(ISNUMBER(A37),TODAY()-A37,"")</f>
        <v/>
      </c>
      <c r="U37" s="13">
        <f>IF(NOT(OR($A37&lt;&gt;"",$B37&lt;&gt;"",$C37&lt;&gt;"",$D37&lt;&gt;"",$E37&lt;&gt;"",$G37&lt;&gt;"",$H37&lt;&gt;"",$I37&lt;&gt;"",$J37&lt;&gt;"",$K37&lt;&gt;"",$L37&lt;&gt;"",$M37&lt;&gt;"",$N37&lt;&gt;"",$O37&lt;&gt;"",$P37&lt;&gt;"",$Q37&lt;&gt;"",$R37&lt;&gt;"",$S37&lt;&gt;"")),"",IF(IF(NOT(ISNUMBER(A37)),"SIN FECHA; ","")&amp;IF(AND(ISNUMBER(A37),A37&gt;TODAY()),"FECHA FUTURA; ","")&amp;IF(B37="","SIN OBRA; ","")&amp;IF(C37="","SIN CUADRILLA / ENCARGADO; ","")&amp;IF(OR(D37="",E37=""),"SIN PERSONAS U HORAS; ","")&amp;IF(AND(E37&lt;&gt;"",OR(NOT(ISNUMBER(E37)),N(E37)&lt;=0,N(E37)&gt;$I$3)),"HORAS FUERA DE RANGO; ","")&amp;IF(AND(D37&lt;&gt;"",OR(NOT(ISNUMBER(D37)),N(D37)&lt;1,N(D37)&gt;$K$3,N(D37)&lt;&gt;INT(N(D37)))),"PERSONAS FUERA DE RANGO; ","")&amp;IF(AND(OR(OR(UPPER(TRIM(N37))="SÍ",UPPER(TRIM(N37))="SI",UPPER(TRIM(N37))="S"),O37&lt;&gt;""),P37=""),"EXTRA - SIN N.º DE OC/T&amp;M; ","")&amp;IF(AND(OR(OR(UPPER(TRIM(N37))="SÍ",UPPER(TRIM(N37))="SI",UPPER(TRIM(N37))="S"),O37&lt;&gt;""),S37=""),"EXTRA - SIN FOTO; ","")&amp;IF(AND(OR(UPPER(TRIM(L37))="SÍ",UPPER(TRIM(L37))="SI",UPPER(TRIM(L37))="S"),M37=""),"RETRASO - SIN NOTA; ","")&amp;IF(AND(ISNUMBER(A37),B37&lt;&gt;"",C37&lt;&gt;""),IF(COUNTIFS($A$6:$A$105,A37,$B$6:$B$105,B37,$C$6:$C$105,C37)&gt;1,"MISMO DÍA, OBRA Y CUADRILLA DOS VECES; ",""),"")="","",LEFT(IF(NOT(ISNUMBER(A37)),"SIN FECHA; ","")&amp;IF(AND(ISNUMBER(A37),A37&gt;TODAY()),"FECHA FUTURA; ","")&amp;IF(B37="","SIN OBRA; ","")&amp;IF(C37="","SIN CUADRILLA / ENCARGADO; ","")&amp;IF(OR(D37="",E37=""),"SIN PERSONAS U HORAS; ","")&amp;IF(AND(E37&lt;&gt;"",OR(NOT(ISNUMBER(E37)),N(E37)&lt;=0,N(E37)&gt;$I$3)),"HORAS FUERA DE RANGO; ","")&amp;IF(AND(D37&lt;&gt;"",OR(NOT(ISNUMBER(D37)),N(D37)&lt;1,N(D37)&gt;$K$3,N(D37)&lt;&gt;INT(N(D37)))),"PERSONAS FUERA DE RANGO; ","")&amp;IF(AND(OR(OR(UPPER(TRIM(N37))="SÍ",UPPER(TRIM(N37))="SI",UPPER(TRIM(N37))="S"),O37&lt;&gt;""),P37=""),"EXTRA - SIN N.º DE OC/T&amp;M; ","")&amp;IF(AND(OR(OR(UPPER(TRIM(N37))="SÍ",UPPER(TRIM(N37))="SI",UPPER(TRIM(N37))="S"),O37&lt;&gt;""),S37=""),"EXTRA - SIN FOTO; ","")&amp;IF(AND(OR(UPPER(TRIM(L37))="SÍ",UPPER(TRIM(L37))="SI",UPPER(TRIM(L37))="S"),M37=""),"RETRASO - SIN NOTA; ","")&amp;IF(AND(ISNUMBER(A37),B37&lt;&gt;"",C37&lt;&gt;""),IF(COUNTIFS($A$6:$A$105,A37,$B$6:$B$105,B37,$C$6:$C$105,C37)&gt;1,"MISMO DÍA, OBRA Y CUADRILLA DOS VECES; ",""),""),LEN(IF(NOT(ISNUMBER(A37)),"SIN FECHA; ","")&amp;IF(AND(ISNUMBER(A37),A37&gt;TODAY()),"FECHA FUTURA; ","")&amp;IF(B37="","SIN OBRA; ","")&amp;IF(C37="","SIN CUADRILLA / ENCARGADO; ","")&amp;IF(OR(D37="",E37=""),"SIN PERSONAS U HORAS; ","")&amp;IF(AND(E37&lt;&gt;"",OR(NOT(ISNUMBER(E37)),N(E37)&lt;=0,N(E37)&gt;$I$3)),"HORAS FUERA DE RANGO; ","")&amp;IF(AND(D37&lt;&gt;"",OR(NOT(ISNUMBER(D37)),N(D37)&lt;1,N(D37)&gt;$K$3,N(D37)&lt;&gt;INT(N(D37)))),"PERSONAS FUERA DE RANGO; ","")&amp;IF(AND(OR(OR(UPPER(TRIM(N37))="SÍ",UPPER(TRIM(N37))="SI",UPPER(TRIM(N37))="S"),O37&lt;&gt;""),P37=""),"EXTRA - SIN N.º DE OC/T&amp;M; ","")&amp;IF(AND(OR(OR(UPPER(TRIM(N37))="SÍ",UPPER(TRIM(N37))="SI",UPPER(TRIM(N37))="S"),O37&lt;&gt;""),S37=""),"EXTRA - SIN FOTO; ","")&amp;IF(AND(OR(UPPER(TRIM(L37))="SÍ",UPPER(TRIM(L37))="SI",UPPER(TRIM(L37))="S"),M37=""),"RETRASO - SIN NOTA; ","")&amp;IF(AND(ISNUMBER(A37),B37&lt;&gt;"",C37&lt;&gt;""),IF(COUNTIFS($A$6:$A$105,A37,$B$6:$B$105,B37,$C$6:$C$105,C37)&gt;1,"MISMO DÍA, OBRA Y CUADRILLA DOS VECES; ",""),""))-2)))</f>
        <v/>
      </c>
      <c r="V37" s="6" t="n"/>
      <c r="W37" s="6" t="n"/>
    </row>
    <row r="38">
      <c r="A38" s="9" t="n"/>
      <c r="B38" s="10" t="n"/>
      <c r="C38" s="6" t="n"/>
      <c r="D38" s="6" t="n"/>
      <c r="E38" s="6" t="n"/>
      <c r="F38" s="11">
        <f>IF(AND(ISNUMBER(D38),ISNUMBER(E38)),D38*E38,"")</f>
        <v/>
      </c>
      <c r="G38" s="6" t="n"/>
      <c r="H38" s="10" t="n"/>
      <c r="I38" s="6" t="n"/>
      <c r="J38" s="10" t="n"/>
      <c r="K38" s="10" t="n"/>
      <c r="L38" s="6" t="n"/>
      <c r="M38" s="10" t="n"/>
      <c r="N38" s="6" t="n"/>
      <c r="O38" s="10" t="n"/>
      <c r="P38" s="6" t="n"/>
      <c r="Q38" s="6" t="n"/>
      <c r="R38" s="6" t="n"/>
      <c r="S38" s="6" t="n"/>
      <c r="T38" s="12">
        <f>IF(ISNUMBER(A38),TODAY()-A38,"")</f>
        <v/>
      </c>
      <c r="U38" s="13">
        <f>IF(NOT(OR($A38&lt;&gt;"",$B38&lt;&gt;"",$C38&lt;&gt;"",$D38&lt;&gt;"",$E38&lt;&gt;"",$G38&lt;&gt;"",$H38&lt;&gt;"",$I38&lt;&gt;"",$J38&lt;&gt;"",$K38&lt;&gt;"",$L38&lt;&gt;"",$M38&lt;&gt;"",$N38&lt;&gt;"",$O38&lt;&gt;"",$P38&lt;&gt;"",$Q38&lt;&gt;"",$R38&lt;&gt;"",$S38&lt;&gt;"")),"",IF(IF(NOT(ISNUMBER(A38)),"SIN FECHA; ","")&amp;IF(AND(ISNUMBER(A38),A38&gt;TODAY()),"FECHA FUTURA; ","")&amp;IF(B38="","SIN OBRA; ","")&amp;IF(C38="","SIN CUADRILLA / ENCARGADO; ","")&amp;IF(OR(D38="",E38=""),"SIN PERSONAS U HORAS; ","")&amp;IF(AND(E38&lt;&gt;"",OR(NOT(ISNUMBER(E38)),N(E38)&lt;=0,N(E38)&gt;$I$3)),"HORAS FUERA DE RANGO; ","")&amp;IF(AND(D38&lt;&gt;"",OR(NOT(ISNUMBER(D38)),N(D38)&lt;1,N(D38)&gt;$K$3,N(D38)&lt;&gt;INT(N(D38)))),"PERSONAS FUERA DE RANGO; ","")&amp;IF(AND(OR(OR(UPPER(TRIM(N38))="SÍ",UPPER(TRIM(N38))="SI",UPPER(TRIM(N38))="S"),O38&lt;&gt;""),P38=""),"EXTRA - SIN N.º DE OC/T&amp;M; ","")&amp;IF(AND(OR(OR(UPPER(TRIM(N38))="SÍ",UPPER(TRIM(N38))="SI",UPPER(TRIM(N38))="S"),O38&lt;&gt;""),S38=""),"EXTRA - SIN FOTO; ","")&amp;IF(AND(OR(UPPER(TRIM(L38))="SÍ",UPPER(TRIM(L38))="SI",UPPER(TRIM(L38))="S"),M38=""),"RETRASO - SIN NOTA; ","")&amp;IF(AND(ISNUMBER(A38),B38&lt;&gt;"",C38&lt;&gt;""),IF(COUNTIFS($A$6:$A$105,A38,$B$6:$B$105,B38,$C$6:$C$105,C38)&gt;1,"MISMO DÍA, OBRA Y CUADRILLA DOS VECES; ",""),"")="","",LEFT(IF(NOT(ISNUMBER(A38)),"SIN FECHA; ","")&amp;IF(AND(ISNUMBER(A38),A38&gt;TODAY()),"FECHA FUTURA; ","")&amp;IF(B38="","SIN OBRA; ","")&amp;IF(C38="","SIN CUADRILLA / ENCARGADO; ","")&amp;IF(OR(D38="",E38=""),"SIN PERSONAS U HORAS; ","")&amp;IF(AND(E38&lt;&gt;"",OR(NOT(ISNUMBER(E38)),N(E38)&lt;=0,N(E38)&gt;$I$3)),"HORAS FUERA DE RANGO; ","")&amp;IF(AND(D38&lt;&gt;"",OR(NOT(ISNUMBER(D38)),N(D38)&lt;1,N(D38)&gt;$K$3,N(D38)&lt;&gt;INT(N(D38)))),"PERSONAS FUERA DE RANGO; ","")&amp;IF(AND(OR(OR(UPPER(TRIM(N38))="SÍ",UPPER(TRIM(N38))="SI",UPPER(TRIM(N38))="S"),O38&lt;&gt;""),P38=""),"EXTRA - SIN N.º DE OC/T&amp;M; ","")&amp;IF(AND(OR(OR(UPPER(TRIM(N38))="SÍ",UPPER(TRIM(N38))="SI",UPPER(TRIM(N38))="S"),O38&lt;&gt;""),S38=""),"EXTRA - SIN FOTO; ","")&amp;IF(AND(OR(UPPER(TRIM(L38))="SÍ",UPPER(TRIM(L38))="SI",UPPER(TRIM(L38))="S"),M38=""),"RETRASO - SIN NOTA; ","")&amp;IF(AND(ISNUMBER(A38),B38&lt;&gt;"",C38&lt;&gt;""),IF(COUNTIFS($A$6:$A$105,A38,$B$6:$B$105,B38,$C$6:$C$105,C38)&gt;1,"MISMO DÍA, OBRA Y CUADRILLA DOS VECES; ",""),""),LEN(IF(NOT(ISNUMBER(A38)),"SIN FECHA; ","")&amp;IF(AND(ISNUMBER(A38),A38&gt;TODAY()),"FECHA FUTURA; ","")&amp;IF(B38="","SIN OBRA; ","")&amp;IF(C38="","SIN CUADRILLA / ENCARGADO; ","")&amp;IF(OR(D38="",E38=""),"SIN PERSONAS U HORAS; ","")&amp;IF(AND(E38&lt;&gt;"",OR(NOT(ISNUMBER(E38)),N(E38)&lt;=0,N(E38)&gt;$I$3)),"HORAS FUERA DE RANGO; ","")&amp;IF(AND(D38&lt;&gt;"",OR(NOT(ISNUMBER(D38)),N(D38)&lt;1,N(D38)&gt;$K$3,N(D38)&lt;&gt;INT(N(D38)))),"PERSONAS FUERA DE RANGO; ","")&amp;IF(AND(OR(OR(UPPER(TRIM(N38))="SÍ",UPPER(TRIM(N38))="SI",UPPER(TRIM(N38))="S"),O38&lt;&gt;""),P38=""),"EXTRA - SIN N.º DE OC/T&amp;M; ","")&amp;IF(AND(OR(OR(UPPER(TRIM(N38))="SÍ",UPPER(TRIM(N38))="SI",UPPER(TRIM(N38))="S"),O38&lt;&gt;""),S38=""),"EXTRA - SIN FOTO; ","")&amp;IF(AND(OR(UPPER(TRIM(L38))="SÍ",UPPER(TRIM(L38))="SI",UPPER(TRIM(L38))="S"),M38=""),"RETRASO - SIN NOTA; ","")&amp;IF(AND(ISNUMBER(A38),B38&lt;&gt;"",C38&lt;&gt;""),IF(COUNTIFS($A$6:$A$105,A38,$B$6:$B$105,B38,$C$6:$C$105,C38)&gt;1,"MISMO DÍA, OBRA Y CUADRILLA DOS VECES; ",""),""))-2)))</f>
        <v/>
      </c>
      <c r="V38" s="6" t="n"/>
      <c r="W38" s="6" t="n"/>
    </row>
    <row r="39">
      <c r="A39" s="9" t="n"/>
      <c r="B39" s="10" t="n"/>
      <c r="C39" s="6" t="n"/>
      <c r="D39" s="6" t="n"/>
      <c r="E39" s="6" t="n"/>
      <c r="F39" s="11">
        <f>IF(AND(ISNUMBER(D39),ISNUMBER(E39)),D39*E39,"")</f>
        <v/>
      </c>
      <c r="G39" s="6" t="n"/>
      <c r="H39" s="10" t="n"/>
      <c r="I39" s="6" t="n"/>
      <c r="J39" s="10" t="n"/>
      <c r="K39" s="10" t="n"/>
      <c r="L39" s="6" t="n"/>
      <c r="M39" s="10" t="n"/>
      <c r="N39" s="6" t="n"/>
      <c r="O39" s="10" t="n"/>
      <c r="P39" s="6" t="n"/>
      <c r="Q39" s="6" t="n"/>
      <c r="R39" s="6" t="n"/>
      <c r="S39" s="6" t="n"/>
      <c r="T39" s="12">
        <f>IF(ISNUMBER(A39),TODAY()-A39,"")</f>
        <v/>
      </c>
      <c r="U39" s="13">
        <f>IF(NOT(OR($A39&lt;&gt;"",$B39&lt;&gt;"",$C39&lt;&gt;"",$D39&lt;&gt;"",$E39&lt;&gt;"",$G39&lt;&gt;"",$H39&lt;&gt;"",$I39&lt;&gt;"",$J39&lt;&gt;"",$K39&lt;&gt;"",$L39&lt;&gt;"",$M39&lt;&gt;"",$N39&lt;&gt;"",$O39&lt;&gt;"",$P39&lt;&gt;"",$Q39&lt;&gt;"",$R39&lt;&gt;"",$S39&lt;&gt;"")),"",IF(IF(NOT(ISNUMBER(A39)),"SIN FECHA; ","")&amp;IF(AND(ISNUMBER(A39),A39&gt;TODAY()),"FECHA FUTURA; ","")&amp;IF(B39="","SIN OBRA; ","")&amp;IF(C39="","SIN CUADRILLA / ENCARGADO; ","")&amp;IF(OR(D39="",E39=""),"SIN PERSONAS U HORAS; ","")&amp;IF(AND(E39&lt;&gt;"",OR(NOT(ISNUMBER(E39)),N(E39)&lt;=0,N(E39)&gt;$I$3)),"HORAS FUERA DE RANGO; ","")&amp;IF(AND(D39&lt;&gt;"",OR(NOT(ISNUMBER(D39)),N(D39)&lt;1,N(D39)&gt;$K$3,N(D39)&lt;&gt;INT(N(D39)))),"PERSONAS FUERA DE RANGO; ","")&amp;IF(AND(OR(OR(UPPER(TRIM(N39))="SÍ",UPPER(TRIM(N39))="SI",UPPER(TRIM(N39))="S"),O39&lt;&gt;""),P39=""),"EXTRA - SIN N.º DE OC/T&amp;M; ","")&amp;IF(AND(OR(OR(UPPER(TRIM(N39))="SÍ",UPPER(TRIM(N39))="SI",UPPER(TRIM(N39))="S"),O39&lt;&gt;""),S39=""),"EXTRA - SIN FOTO; ","")&amp;IF(AND(OR(UPPER(TRIM(L39))="SÍ",UPPER(TRIM(L39))="SI",UPPER(TRIM(L39))="S"),M39=""),"RETRASO - SIN NOTA; ","")&amp;IF(AND(ISNUMBER(A39),B39&lt;&gt;"",C39&lt;&gt;""),IF(COUNTIFS($A$6:$A$105,A39,$B$6:$B$105,B39,$C$6:$C$105,C39)&gt;1,"MISMO DÍA, OBRA Y CUADRILLA DOS VECES; ",""),"")="","",LEFT(IF(NOT(ISNUMBER(A39)),"SIN FECHA; ","")&amp;IF(AND(ISNUMBER(A39),A39&gt;TODAY()),"FECHA FUTURA; ","")&amp;IF(B39="","SIN OBRA; ","")&amp;IF(C39="","SIN CUADRILLA / ENCARGADO; ","")&amp;IF(OR(D39="",E39=""),"SIN PERSONAS U HORAS; ","")&amp;IF(AND(E39&lt;&gt;"",OR(NOT(ISNUMBER(E39)),N(E39)&lt;=0,N(E39)&gt;$I$3)),"HORAS FUERA DE RANGO; ","")&amp;IF(AND(D39&lt;&gt;"",OR(NOT(ISNUMBER(D39)),N(D39)&lt;1,N(D39)&gt;$K$3,N(D39)&lt;&gt;INT(N(D39)))),"PERSONAS FUERA DE RANGO; ","")&amp;IF(AND(OR(OR(UPPER(TRIM(N39))="SÍ",UPPER(TRIM(N39))="SI",UPPER(TRIM(N39))="S"),O39&lt;&gt;""),P39=""),"EXTRA - SIN N.º DE OC/T&amp;M; ","")&amp;IF(AND(OR(OR(UPPER(TRIM(N39))="SÍ",UPPER(TRIM(N39))="SI",UPPER(TRIM(N39))="S"),O39&lt;&gt;""),S39=""),"EXTRA - SIN FOTO; ","")&amp;IF(AND(OR(UPPER(TRIM(L39))="SÍ",UPPER(TRIM(L39))="SI",UPPER(TRIM(L39))="S"),M39=""),"RETRASO - SIN NOTA; ","")&amp;IF(AND(ISNUMBER(A39),B39&lt;&gt;"",C39&lt;&gt;""),IF(COUNTIFS($A$6:$A$105,A39,$B$6:$B$105,B39,$C$6:$C$105,C39)&gt;1,"MISMO DÍA, OBRA Y CUADRILLA DOS VECES; ",""),""),LEN(IF(NOT(ISNUMBER(A39)),"SIN FECHA; ","")&amp;IF(AND(ISNUMBER(A39),A39&gt;TODAY()),"FECHA FUTURA; ","")&amp;IF(B39="","SIN OBRA; ","")&amp;IF(C39="","SIN CUADRILLA / ENCARGADO; ","")&amp;IF(OR(D39="",E39=""),"SIN PERSONAS U HORAS; ","")&amp;IF(AND(E39&lt;&gt;"",OR(NOT(ISNUMBER(E39)),N(E39)&lt;=0,N(E39)&gt;$I$3)),"HORAS FUERA DE RANGO; ","")&amp;IF(AND(D39&lt;&gt;"",OR(NOT(ISNUMBER(D39)),N(D39)&lt;1,N(D39)&gt;$K$3,N(D39)&lt;&gt;INT(N(D39)))),"PERSONAS FUERA DE RANGO; ","")&amp;IF(AND(OR(OR(UPPER(TRIM(N39))="SÍ",UPPER(TRIM(N39))="SI",UPPER(TRIM(N39))="S"),O39&lt;&gt;""),P39=""),"EXTRA - SIN N.º DE OC/T&amp;M; ","")&amp;IF(AND(OR(OR(UPPER(TRIM(N39))="SÍ",UPPER(TRIM(N39))="SI",UPPER(TRIM(N39))="S"),O39&lt;&gt;""),S39=""),"EXTRA - SIN FOTO; ","")&amp;IF(AND(OR(UPPER(TRIM(L39))="SÍ",UPPER(TRIM(L39))="SI",UPPER(TRIM(L39))="S"),M39=""),"RETRASO - SIN NOTA; ","")&amp;IF(AND(ISNUMBER(A39),B39&lt;&gt;"",C39&lt;&gt;""),IF(COUNTIFS($A$6:$A$105,A39,$B$6:$B$105,B39,$C$6:$C$105,C39)&gt;1,"MISMO DÍA, OBRA Y CUADRILLA DOS VECES; ",""),""))-2)))</f>
        <v/>
      </c>
      <c r="V39" s="6" t="n"/>
      <c r="W39" s="6" t="n"/>
    </row>
    <row r="40">
      <c r="A40" s="9" t="n"/>
      <c r="B40" s="10" t="n"/>
      <c r="C40" s="6" t="n"/>
      <c r="D40" s="6" t="n"/>
      <c r="E40" s="6" t="n"/>
      <c r="F40" s="11">
        <f>IF(AND(ISNUMBER(D40),ISNUMBER(E40)),D40*E40,"")</f>
        <v/>
      </c>
      <c r="G40" s="6" t="n"/>
      <c r="H40" s="10" t="n"/>
      <c r="I40" s="6" t="n"/>
      <c r="J40" s="10" t="n"/>
      <c r="K40" s="10" t="n"/>
      <c r="L40" s="6" t="n"/>
      <c r="M40" s="10" t="n"/>
      <c r="N40" s="6" t="n"/>
      <c r="O40" s="10" t="n"/>
      <c r="P40" s="6" t="n"/>
      <c r="Q40" s="6" t="n"/>
      <c r="R40" s="6" t="n"/>
      <c r="S40" s="6" t="n"/>
      <c r="T40" s="12">
        <f>IF(ISNUMBER(A40),TODAY()-A40,"")</f>
        <v/>
      </c>
      <c r="U40" s="13">
        <f>IF(NOT(OR($A40&lt;&gt;"",$B40&lt;&gt;"",$C40&lt;&gt;"",$D40&lt;&gt;"",$E40&lt;&gt;"",$G40&lt;&gt;"",$H40&lt;&gt;"",$I40&lt;&gt;"",$J40&lt;&gt;"",$K40&lt;&gt;"",$L40&lt;&gt;"",$M40&lt;&gt;"",$N40&lt;&gt;"",$O40&lt;&gt;"",$P40&lt;&gt;"",$Q40&lt;&gt;"",$R40&lt;&gt;"",$S40&lt;&gt;"")),"",IF(IF(NOT(ISNUMBER(A40)),"SIN FECHA; ","")&amp;IF(AND(ISNUMBER(A40),A40&gt;TODAY()),"FECHA FUTURA; ","")&amp;IF(B40="","SIN OBRA; ","")&amp;IF(C40="","SIN CUADRILLA / ENCARGADO; ","")&amp;IF(OR(D40="",E40=""),"SIN PERSONAS U HORAS; ","")&amp;IF(AND(E40&lt;&gt;"",OR(NOT(ISNUMBER(E40)),N(E40)&lt;=0,N(E40)&gt;$I$3)),"HORAS FUERA DE RANGO; ","")&amp;IF(AND(D40&lt;&gt;"",OR(NOT(ISNUMBER(D40)),N(D40)&lt;1,N(D40)&gt;$K$3,N(D40)&lt;&gt;INT(N(D40)))),"PERSONAS FUERA DE RANGO; ","")&amp;IF(AND(OR(OR(UPPER(TRIM(N40))="SÍ",UPPER(TRIM(N40))="SI",UPPER(TRIM(N40))="S"),O40&lt;&gt;""),P40=""),"EXTRA - SIN N.º DE OC/T&amp;M; ","")&amp;IF(AND(OR(OR(UPPER(TRIM(N40))="SÍ",UPPER(TRIM(N40))="SI",UPPER(TRIM(N40))="S"),O40&lt;&gt;""),S40=""),"EXTRA - SIN FOTO; ","")&amp;IF(AND(OR(UPPER(TRIM(L40))="SÍ",UPPER(TRIM(L40))="SI",UPPER(TRIM(L40))="S"),M40=""),"RETRASO - SIN NOTA; ","")&amp;IF(AND(ISNUMBER(A40),B40&lt;&gt;"",C40&lt;&gt;""),IF(COUNTIFS($A$6:$A$105,A40,$B$6:$B$105,B40,$C$6:$C$105,C40)&gt;1,"MISMO DÍA, OBRA Y CUADRILLA DOS VECES; ",""),"")="","",LEFT(IF(NOT(ISNUMBER(A40)),"SIN FECHA; ","")&amp;IF(AND(ISNUMBER(A40),A40&gt;TODAY()),"FECHA FUTURA; ","")&amp;IF(B40="","SIN OBRA; ","")&amp;IF(C40="","SIN CUADRILLA / ENCARGADO; ","")&amp;IF(OR(D40="",E40=""),"SIN PERSONAS U HORAS; ","")&amp;IF(AND(E40&lt;&gt;"",OR(NOT(ISNUMBER(E40)),N(E40)&lt;=0,N(E40)&gt;$I$3)),"HORAS FUERA DE RANGO; ","")&amp;IF(AND(D40&lt;&gt;"",OR(NOT(ISNUMBER(D40)),N(D40)&lt;1,N(D40)&gt;$K$3,N(D40)&lt;&gt;INT(N(D40)))),"PERSONAS FUERA DE RANGO; ","")&amp;IF(AND(OR(OR(UPPER(TRIM(N40))="SÍ",UPPER(TRIM(N40))="SI",UPPER(TRIM(N40))="S"),O40&lt;&gt;""),P40=""),"EXTRA - SIN N.º DE OC/T&amp;M; ","")&amp;IF(AND(OR(OR(UPPER(TRIM(N40))="SÍ",UPPER(TRIM(N40))="SI",UPPER(TRIM(N40))="S"),O40&lt;&gt;""),S40=""),"EXTRA - SIN FOTO; ","")&amp;IF(AND(OR(UPPER(TRIM(L40))="SÍ",UPPER(TRIM(L40))="SI",UPPER(TRIM(L40))="S"),M40=""),"RETRASO - SIN NOTA; ","")&amp;IF(AND(ISNUMBER(A40),B40&lt;&gt;"",C40&lt;&gt;""),IF(COUNTIFS($A$6:$A$105,A40,$B$6:$B$105,B40,$C$6:$C$105,C40)&gt;1,"MISMO DÍA, OBRA Y CUADRILLA DOS VECES; ",""),""),LEN(IF(NOT(ISNUMBER(A40)),"SIN FECHA; ","")&amp;IF(AND(ISNUMBER(A40),A40&gt;TODAY()),"FECHA FUTURA; ","")&amp;IF(B40="","SIN OBRA; ","")&amp;IF(C40="","SIN CUADRILLA / ENCARGADO; ","")&amp;IF(OR(D40="",E40=""),"SIN PERSONAS U HORAS; ","")&amp;IF(AND(E40&lt;&gt;"",OR(NOT(ISNUMBER(E40)),N(E40)&lt;=0,N(E40)&gt;$I$3)),"HORAS FUERA DE RANGO; ","")&amp;IF(AND(D40&lt;&gt;"",OR(NOT(ISNUMBER(D40)),N(D40)&lt;1,N(D40)&gt;$K$3,N(D40)&lt;&gt;INT(N(D40)))),"PERSONAS FUERA DE RANGO; ","")&amp;IF(AND(OR(OR(UPPER(TRIM(N40))="SÍ",UPPER(TRIM(N40))="SI",UPPER(TRIM(N40))="S"),O40&lt;&gt;""),P40=""),"EXTRA - SIN N.º DE OC/T&amp;M; ","")&amp;IF(AND(OR(OR(UPPER(TRIM(N40))="SÍ",UPPER(TRIM(N40))="SI",UPPER(TRIM(N40))="S"),O40&lt;&gt;""),S40=""),"EXTRA - SIN FOTO; ","")&amp;IF(AND(OR(UPPER(TRIM(L40))="SÍ",UPPER(TRIM(L40))="SI",UPPER(TRIM(L40))="S"),M40=""),"RETRASO - SIN NOTA; ","")&amp;IF(AND(ISNUMBER(A40),B40&lt;&gt;"",C40&lt;&gt;""),IF(COUNTIFS($A$6:$A$105,A40,$B$6:$B$105,B40,$C$6:$C$105,C40)&gt;1,"MISMO DÍA, OBRA Y CUADRILLA DOS VECES; ",""),""))-2)))</f>
        <v/>
      </c>
      <c r="V40" s="6" t="n"/>
      <c r="W40" s="6" t="n"/>
    </row>
    <row r="41">
      <c r="A41" s="9" t="n"/>
      <c r="B41" s="10" t="n"/>
      <c r="C41" s="6" t="n"/>
      <c r="D41" s="6" t="n"/>
      <c r="E41" s="6" t="n"/>
      <c r="F41" s="11">
        <f>IF(AND(ISNUMBER(D41),ISNUMBER(E41)),D41*E41,"")</f>
        <v/>
      </c>
      <c r="G41" s="6" t="n"/>
      <c r="H41" s="10" t="n"/>
      <c r="I41" s="6" t="n"/>
      <c r="J41" s="10" t="n"/>
      <c r="K41" s="10" t="n"/>
      <c r="L41" s="6" t="n"/>
      <c r="M41" s="10" t="n"/>
      <c r="N41" s="6" t="n"/>
      <c r="O41" s="10" t="n"/>
      <c r="P41" s="6" t="n"/>
      <c r="Q41" s="6" t="n"/>
      <c r="R41" s="6" t="n"/>
      <c r="S41" s="6" t="n"/>
      <c r="T41" s="12">
        <f>IF(ISNUMBER(A41),TODAY()-A41,"")</f>
        <v/>
      </c>
      <c r="U41" s="13">
        <f>IF(NOT(OR($A41&lt;&gt;"",$B41&lt;&gt;"",$C41&lt;&gt;"",$D41&lt;&gt;"",$E41&lt;&gt;"",$G41&lt;&gt;"",$H41&lt;&gt;"",$I41&lt;&gt;"",$J41&lt;&gt;"",$K41&lt;&gt;"",$L41&lt;&gt;"",$M41&lt;&gt;"",$N41&lt;&gt;"",$O41&lt;&gt;"",$P41&lt;&gt;"",$Q41&lt;&gt;"",$R41&lt;&gt;"",$S41&lt;&gt;"")),"",IF(IF(NOT(ISNUMBER(A41)),"SIN FECHA; ","")&amp;IF(AND(ISNUMBER(A41),A41&gt;TODAY()),"FECHA FUTURA; ","")&amp;IF(B41="","SIN OBRA; ","")&amp;IF(C41="","SIN CUADRILLA / ENCARGADO; ","")&amp;IF(OR(D41="",E41=""),"SIN PERSONAS U HORAS; ","")&amp;IF(AND(E41&lt;&gt;"",OR(NOT(ISNUMBER(E41)),N(E41)&lt;=0,N(E41)&gt;$I$3)),"HORAS FUERA DE RANGO; ","")&amp;IF(AND(D41&lt;&gt;"",OR(NOT(ISNUMBER(D41)),N(D41)&lt;1,N(D41)&gt;$K$3,N(D41)&lt;&gt;INT(N(D41)))),"PERSONAS FUERA DE RANGO; ","")&amp;IF(AND(OR(OR(UPPER(TRIM(N41))="SÍ",UPPER(TRIM(N41))="SI",UPPER(TRIM(N41))="S"),O41&lt;&gt;""),P41=""),"EXTRA - SIN N.º DE OC/T&amp;M; ","")&amp;IF(AND(OR(OR(UPPER(TRIM(N41))="SÍ",UPPER(TRIM(N41))="SI",UPPER(TRIM(N41))="S"),O41&lt;&gt;""),S41=""),"EXTRA - SIN FOTO; ","")&amp;IF(AND(OR(UPPER(TRIM(L41))="SÍ",UPPER(TRIM(L41))="SI",UPPER(TRIM(L41))="S"),M41=""),"RETRASO - SIN NOTA; ","")&amp;IF(AND(ISNUMBER(A41),B41&lt;&gt;"",C41&lt;&gt;""),IF(COUNTIFS($A$6:$A$105,A41,$B$6:$B$105,B41,$C$6:$C$105,C41)&gt;1,"MISMO DÍA, OBRA Y CUADRILLA DOS VECES; ",""),"")="","",LEFT(IF(NOT(ISNUMBER(A41)),"SIN FECHA; ","")&amp;IF(AND(ISNUMBER(A41),A41&gt;TODAY()),"FECHA FUTURA; ","")&amp;IF(B41="","SIN OBRA; ","")&amp;IF(C41="","SIN CUADRILLA / ENCARGADO; ","")&amp;IF(OR(D41="",E41=""),"SIN PERSONAS U HORAS; ","")&amp;IF(AND(E41&lt;&gt;"",OR(NOT(ISNUMBER(E41)),N(E41)&lt;=0,N(E41)&gt;$I$3)),"HORAS FUERA DE RANGO; ","")&amp;IF(AND(D41&lt;&gt;"",OR(NOT(ISNUMBER(D41)),N(D41)&lt;1,N(D41)&gt;$K$3,N(D41)&lt;&gt;INT(N(D41)))),"PERSONAS FUERA DE RANGO; ","")&amp;IF(AND(OR(OR(UPPER(TRIM(N41))="SÍ",UPPER(TRIM(N41))="SI",UPPER(TRIM(N41))="S"),O41&lt;&gt;""),P41=""),"EXTRA - SIN N.º DE OC/T&amp;M; ","")&amp;IF(AND(OR(OR(UPPER(TRIM(N41))="SÍ",UPPER(TRIM(N41))="SI",UPPER(TRIM(N41))="S"),O41&lt;&gt;""),S41=""),"EXTRA - SIN FOTO; ","")&amp;IF(AND(OR(UPPER(TRIM(L41))="SÍ",UPPER(TRIM(L41))="SI",UPPER(TRIM(L41))="S"),M41=""),"RETRASO - SIN NOTA; ","")&amp;IF(AND(ISNUMBER(A41),B41&lt;&gt;"",C41&lt;&gt;""),IF(COUNTIFS($A$6:$A$105,A41,$B$6:$B$105,B41,$C$6:$C$105,C41)&gt;1,"MISMO DÍA, OBRA Y CUADRILLA DOS VECES; ",""),""),LEN(IF(NOT(ISNUMBER(A41)),"SIN FECHA; ","")&amp;IF(AND(ISNUMBER(A41),A41&gt;TODAY()),"FECHA FUTURA; ","")&amp;IF(B41="","SIN OBRA; ","")&amp;IF(C41="","SIN CUADRILLA / ENCARGADO; ","")&amp;IF(OR(D41="",E41=""),"SIN PERSONAS U HORAS; ","")&amp;IF(AND(E41&lt;&gt;"",OR(NOT(ISNUMBER(E41)),N(E41)&lt;=0,N(E41)&gt;$I$3)),"HORAS FUERA DE RANGO; ","")&amp;IF(AND(D41&lt;&gt;"",OR(NOT(ISNUMBER(D41)),N(D41)&lt;1,N(D41)&gt;$K$3,N(D41)&lt;&gt;INT(N(D41)))),"PERSONAS FUERA DE RANGO; ","")&amp;IF(AND(OR(OR(UPPER(TRIM(N41))="SÍ",UPPER(TRIM(N41))="SI",UPPER(TRIM(N41))="S"),O41&lt;&gt;""),P41=""),"EXTRA - SIN N.º DE OC/T&amp;M; ","")&amp;IF(AND(OR(OR(UPPER(TRIM(N41))="SÍ",UPPER(TRIM(N41))="SI",UPPER(TRIM(N41))="S"),O41&lt;&gt;""),S41=""),"EXTRA - SIN FOTO; ","")&amp;IF(AND(OR(UPPER(TRIM(L41))="SÍ",UPPER(TRIM(L41))="SI",UPPER(TRIM(L41))="S"),M41=""),"RETRASO - SIN NOTA; ","")&amp;IF(AND(ISNUMBER(A41),B41&lt;&gt;"",C41&lt;&gt;""),IF(COUNTIFS($A$6:$A$105,A41,$B$6:$B$105,B41,$C$6:$C$105,C41)&gt;1,"MISMO DÍA, OBRA Y CUADRILLA DOS VECES; ",""),""))-2)))</f>
        <v/>
      </c>
      <c r="V41" s="6" t="n"/>
      <c r="W41" s="6" t="n"/>
    </row>
    <row r="42">
      <c r="A42" s="9" t="n"/>
      <c r="B42" s="10" t="n"/>
      <c r="C42" s="6" t="n"/>
      <c r="D42" s="6" t="n"/>
      <c r="E42" s="6" t="n"/>
      <c r="F42" s="11">
        <f>IF(AND(ISNUMBER(D42),ISNUMBER(E42)),D42*E42,"")</f>
        <v/>
      </c>
      <c r="G42" s="6" t="n"/>
      <c r="H42" s="10" t="n"/>
      <c r="I42" s="6" t="n"/>
      <c r="J42" s="10" t="n"/>
      <c r="K42" s="10" t="n"/>
      <c r="L42" s="6" t="n"/>
      <c r="M42" s="10" t="n"/>
      <c r="N42" s="6" t="n"/>
      <c r="O42" s="10" t="n"/>
      <c r="P42" s="6" t="n"/>
      <c r="Q42" s="6" t="n"/>
      <c r="R42" s="6" t="n"/>
      <c r="S42" s="6" t="n"/>
      <c r="T42" s="12">
        <f>IF(ISNUMBER(A42),TODAY()-A42,"")</f>
        <v/>
      </c>
      <c r="U42" s="13">
        <f>IF(NOT(OR($A42&lt;&gt;"",$B42&lt;&gt;"",$C42&lt;&gt;"",$D42&lt;&gt;"",$E42&lt;&gt;"",$G42&lt;&gt;"",$H42&lt;&gt;"",$I42&lt;&gt;"",$J42&lt;&gt;"",$K42&lt;&gt;"",$L42&lt;&gt;"",$M42&lt;&gt;"",$N42&lt;&gt;"",$O42&lt;&gt;"",$P42&lt;&gt;"",$Q42&lt;&gt;"",$R42&lt;&gt;"",$S42&lt;&gt;"")),"",IF(IF(NOT(ISNUMBER(A42)),"SIN FECHA; ","")&amp;IF(AND(ISNUMBER(A42),A42&gt;TODAY()),"FECHA FUTURA; ","")&amp;IF(B42="","SIN OBRA; ","")&amp;IF(C42="","SIN CUADRILLA / ENCARGADO; ","")&amp;IF(OR(D42="",E42=""),"SIN PERSONAS U HORAS; ","")&amp;IF(AND(E42&lt;&gt;"",OR(NOT(ISNUMBER(E42)),N(E42)&lt;=0,N(E42)&gt;$I$3)),"HORAS FUERA DE RANGO; ","")&amp;IF(AND(D42&lt;&gt;"",OR(NOT(ISNUMBER(D42)),N(D42)&lt;1,N(D42)&gt;$K$3,N(D42)&lt;&gt;INT(N(D42)))),"PERSONAS FUERA DE RANGO; ","")&amp;IF(AND(OR(OR(UPPER(TRIM(N42))="SÍ",UPPER(TRIM(N42))="SI",UPPER(TRIM(N42))="S"),O42&lt;&gt;""),P42=""),"EXTRA - SIN N.º DE OC/T&amp;M; ","")&amp;IF(AND(OR(OR(UPPER(TRIM(N42))="SÍ",UPPER(TRIM(N42))="SI",UPPER(TRIM(N42))="S"),O42&lt;&gt;""),S42=""),"EXTRA - SIN FOTO; ","")&amp;IF(AND(OR(UPPER(TRIM(L42))="SÍ",UPPER(TRIM(L42))="SI",UPPER(TRIM(L42))="S"),M42=""),"RETRASO - SIN NOTA; ","")&amp;IF(AND(ISNUMBER(A42),B42&lt;&gt;"",C42&lt;&gt;""),IF(COUNTIFS($A$6:$A$105,A42,$B$6:$B$105,B42,$C$6:$C$105,C42)&gt;1,"MISMO DÍA, OBRA Y CUADRILLA DOS VECES; ",""),"")="","",LEFT(IF(NOT(ISNUMBER(A42)),"SIN FECHA; ","")&amp;IF(AND(ISNUMBER(A42),A42&gt;TODAY()),"FECHA FUTURA; ","")&amp;IF(B42="","SIN OBRA; ","")&amp;IF(C42="","SIN CUADRILLA / ENCARGADO; ","")&amp;IF(OR(D42="",E42=""),"SIN PERSONAS U HORAS; ","")&amp;IF(AND(E42&lt;&gt;"",OR(NOT(ISNUMBER(E42)),N(E42)&lt;=0,N(E42)&gt;$I$3)),"HORAS FUERA DE RANGO; ","")&amp;IF(AND(D42&lt;&gt;"",OR(NOT(ISNUMBER(D42)),N(D42)&lt;1,N(D42)&gt;$K$3,N(D42)&lt;&gt;INT(N(D42)))),"PERSONAS FUERA DE RANGO; ","")&amp;IF(AND(OR(OR(UPPER(TRIM(N42))="SÍ",UPPER(TRIM(N42))="SI",UPPER(TRIM(N42))="S"),O42&lt;&gt;""),P42=""),"EXTRA - SIN N.º DE OC/T&amp;M; ","")&amp;IF(AND(OR(OR(UPPER(TRIM(N42))="SÍ",UPPER(TRIM(N42))="SI",UPPER(TRIM(N42))="S"),O42&lt;&gt;""),S42=""),"EXTRA - SIN FOTO; ","")&amp;IF(AND(OR(UPPER(TRIM(L42))="SÍ",UPPER(TRIM(L42))="SI",UPPER(TRIM(L42))="S"),M42=""),"RETRASO - SIN NOTA; ","")&amp;IF(AND(ISNUMBER(A42),B42&lt;&gt;"",C42&lt;&gt;""),IF(COUNTIFS($A$6:$A$105,A42,$B$6:$B$105,B42,$C$6:$C$105,C42)&gt;1,"MISMO DÍA, OBRA Y CUADRILLA DOS VECES; ",""),""),LEN(IF(NOT(ISNUMBER(A42)),"SIN FECHA; ","")&amp;IF(AND(ISNUMBER(A42),A42&gt;TODAY()),"FECHA FUTURA; ","")&amp;IF(B42="","SIN OBRA; ","")&amp;IF(C42="","SIN CUADRILLA / ENCARGADO; ","")&amp;IF(OR(D42="",E42=""),"SIN PERSONAS U HORAS; ","")&amp;IF(AND(E42&lt;&gt;"",OR(NOT(ISNUMBER(E42)),N(E42)&lt;=0,N(E42)&gt;$I$3)),"HORAS FUERA DE RANGO; ","")&amp;IF(AND(D42&lt;&gt;"",OR(NOT(ISNUMBER(D42)),N(D42)&lt;1,N(D42)&gt;$K$3,N(D42)&lt;&gt;INT(N(D42)))),"PERSONAS FUERA DE RANGO; ","")&amp;IF(AND(OR(OR(UPPER(TRIM(N42))="SÍ",UPPER(TRIM(N42))="SI",UPPER(TRIM(N42))="S"),O42&lt;&gt;""),P42=""),"EXTRA - SIN N.º DE OC/T&amp;M; ","")&amp;IF(AND(OR(OR(UPPER(TRIM(N42))="SÍ",UPPER(TRIM(N42))="SI",UPPER(TRIM(N42))="S"),O42&lt;&gt;""),S42=""),"EXTRA - SIN FOTO; ","")&amp;IF(AND(OR(UPPER(TRIM(L42))="SÍ",UPPER(TRIM(L42))="SI",UPPER(TRIM(L42))="S"),M42=""),"RETRASO - SIN NOTA; ","")&amp;IF(AND(ISNUMBER(A42),B42&lt;&gt;"",C42&lt;&gt;""),IF(COUNTIFS($A$6:$A$105,A42,$B$6:$B$105,B42,$C$6:$C$105,C42)&gt;1,"MISMO DÍA, OBRA Y CUADRILLA DOS VECES; ",""),""))-2)))</f>
        <v/>
      </c>
      <c r="V42" s="6" t="n"/>
      <c r="W42" s="6" t="n"/>
    </row>
    <row r="43">
      <c r="A43" s="9" t="n"/>
      <c r="B43" s="10" t="n"/>
      <c r="C43" s="6" t="n"/>
      <c r="D43" s="6" t="n"/>
      <c r="E43" s="6" t="n"/>
      <c r="F43" s="11">
        <f>IF(AND(ISNUMBER(D43),ISNUMBER(E43)),D43*E43,"")</f>
        <v/>
      </c>
      <c r="G43" s="6" t="n"/>
      <c r="H43" s="10" t="n"/>
      <c r="I43" s="6" t="n"/>
      <c r="J43" s="10" t="n"/>
      <c r="K43" s="10" t="n"/>
      <c r="L43" s="6" t="n"/>
      <c r="M43" s="10" t="n"/>
      <c r="N43" s="6" t="n"/>
      <c r="O43" s="10" t="n"/>
      <c r="P43" s="6" t="n"/>
      <c r="Q43" s="6" t="n"/>
      <c r="R43" s="6" t="n"/>
      <c r="S43" s="6" t="n"/>
      <c r="T43" s="12">
        <f>IF(ISNUMBER(A43),TODAY()-A43,"")</f>
        <v/>
      </c>
      <c r="U43" s="13">
        <f>IF(NOT(OR($A43&lt;&gt;"",$B43&lt;&gt;"",$C43&lt;&gt;"",$D43&lt;&gt;"",$E43&lt;&gt;"",$G43&lt;&gt;"",$H43&lt;&gt;"",$I43&lt;&gt;"",$J43&lt;&gt;"",$K43&lt;&gt;"",$L43&lt;&gt;"",$M43&lt;&gt;"",$N43&lt;&gt;"",$O43&lt;&gt;"",$P43&lt;&gt;"",$Q43&lt;&gt;"",$R43&lt;&gt;"",$S43&lt;&gt;"")),"",IF(IF(NOT(ISNUMBER(A43)),"SIN FECHA; ","")&amp;IF(AND(ISNUMBER(A43),A43&gt;TODAY()),"FECHA FUTURA; ","")&amp;IF(B43="","SIN OBRA; ","")&amp;IF(C43="","SIN CUADRILLA / ENCARGADO; ","")&amp;IF(OR(D43="",E43=""),"SIN PERSONAS U HORAS; ","")&amp;IF(AND(E43&lt;&gt;"",OR(NOT(ISNUMBER(E43)),N(E43)&lt;=0,N(E43)&gt;$I$3)),"HORAS FUERA DE RANGO; ","")&amp;IF(AND(D43&lt;&gt;"",OR(NOT(ISNUMBER(D43)),N(D43)&lt;1,N(D43)&gt;$K$3,N(D43)&lt;&gt;INT(N(D43)))),"PERSONAS FUERA DE RANGO; ","")&amp;IF(AND(OR(OR(UPPER(TRIM(N43))="SÍ",UPPER(TRIM(N43))="SI",UPPER(TRIM(N43))="S"),O43&lt;&gt;""),P43=""),"EXTRA - SIN N.º DE OC/T&amp;M; ","")&amp;IF(AND(OR(OR(UPPER(TRIM(N43))="SÍ",UPPER(TRIM(N43))="SI",UPPER(TRIM(N43))="S"),O43&lt;&gt;""),S43=""),"EXTRA - SIN FOTO; ","")&amp;IF(AND(OR(UPPER(TRIM(L43))="SÍ",UPPER(TRIM(L43))="SI",UPPER(TRIM(L43))="S"),M43=""),"RETRASO - SIN NOTA; ","")&amp;IF(AND(ISNUMBER(A43),B43&lt;&gt;"",C43&lt;&gt;""),IF(COUNTIFS($A$6:$A$105,A43,$B$6:$B$105,B43,$C$6:$C$105,C43)&gt;1,"MISMO DÍA, OBRA Y CUADRILLA DOS VECES; ",""),"")="","",LEFT(IF(NOT(ISNUMBER(A43)),"SIN FECHA; ","")&amp;IF(AND(ISNUMBER(A43),A43&gt;TODAY()),"FECHA FUTURA; ","")&amp;IF(B43="","SIN OBRA; ","")&amp;IF(C43="","SIN CUADRILLA / ENCARGADO; ","")&amp;IF(OR(D43="",E43=""),"SIN PERSONAS U HORAS; ","")&amp;IF(AND(E43&lt;&gt;"",OR(NOT(ISNUMBER(E43)),N(E43)&lt;=0,N(E43)&gt;$I$3)),"HORAS FUERA DE RANGO; ","")&amp;IF(AND(D43&lt;&gt;"",OR(NOT(ISNUMBER(D43)),N(D43)&lt;1,N(D43)&gt;$K$3,N(D43)&lt;&gt;INT(N(D43)))),"PERSONAS FUERA DE RANGO; ","")&amp;IF(AND(OR(OR(UPPER(TRIM(N43))="SÍ",UPPER(TRIM(N43))="SI",UPPER(TRIM(N43))="S"),O43&lt;&gt;""),P43=""),"EXTRA - SIN N.º DE OC/T&amp;M; ","")&amp;IF(AND(OR(OR(UPPER(TRIM(N43))="SÍ",UPPER(TRIM(N43))="SI",UPPER(TRIM(N43))="S"),O43&lt;&gt;""),S43=""),"EXTRA - SIN FOTO; ","")&amp;IF(AND(OR(UPPER(TRIM(L43))="SÍ",UPPER(TRIM(L43))="SI",UPPER(TRIM(L43))="S"),M43=""),"RETRASO - SIN NOTA; ","")&amp;IF(AND(ISNUMBER(A43),B43&lt;&gt;"",C43&lt;&gt;""),IF(COUNTIFS($A$6:$A$105,A43,$B$6:$B$105,B43,$C$6:$C$105,C43)&gt;1,"MISMO DÍA, OBRA Y CUADRILLA DOS VECES; ",""),""),LEN(IF(NOT(ISNUMBER(A43)),"SIN FECHA; ","")&amp;IF(AND(ISNUMBER(A43),A43&gt;TODAY()),"FECHA FUTURA; ","")&amp;IF(B43="","SIN OBRA; ","")&amp;IF(C43="","SIN CUADRILLA / ENCARGADO; ","")&amp;IF(OR(D43="",E43=""),"SIN PERSONAS U HORAS; ","")&amp;IF(AND(E43&lt;&gt;"",OR(NOT(ISNUMBER(E43)),N(E43)&lt;=0,N(E43)&gt;$I$3)),"HORAS FUERA DE RANGO; ","")&amp;IF(AND(D43&lt;&gt;"",OR(NOT(ISNUMBER(D43)),N(D43)&lt;1,N(D43)&gt;$K$3,N(D43)&lt;&gt;INT(N(D43)))),"PERSONAS FUERA DE RANGO; ","")&amp;IF(AND(OR(OR(UPPER(TRIM(N43))="SÍ",UPPER(TRIM(N43))="SI",UPPER(TRIM(N43))="S"),O43&lt;&gt;""),P43=""),"EXTRA - SIN N.º DE OC/T&amp;M; ","")&amp;IF(AND(OR(OR(UPPER(TRIM(N43))="SÍ",UPPER(TRIM(N43))="SI",UPPER(TRIM(N43))="S"),O43&lt;&gt;""),S43=""),"EXTRA - SIN FOTO; ","")&amp;IF(AND(OR(UPPER(TRIM(L43))="SÍ",UPPER(TRIM(L43))="SI",UPPER(TRIM(L43))="S"),M43=""),"RETRASO - SIN NOTA; ","")&amp;IF(AND(ISNUMBER(A43),B43&lt;&gt;"",C43&lt;&gt;""),IF(COUNTIFS($A$6:$A$105,A43,$B$6:$B$105,B43,$C$6:$C$105,C43)&gt;1,"MISMO DÍA, OBRA Y CUADRILLA DOS VECES; ",""),""))-2)))</f>
        <v/>
      </c>
      <c r="V43" s="6" t="n"/>
      <c r="W43" s="6" t="n"/>
    </row>
    <row r="44">
      <c r="A44" s="9" t="n"/>
      <c r="B44" s="10" t="n"/>
      <c r="C44" s="6" t="n"/>
      <c r="D44" s="6" t="n"/>
      <c r="E44" s="6" t="n"/>
      <c r="F44" s="11">
        <f>IF(AND(ISNUMBER(D44),ISNUMBER(E44)),D44*E44,"")</f>
        <v/>
      </c>
      <c r="G44" s="6" t="n"/>
      <c r="H44" s="10" t="n"/>
      <c r="I44" s="6" t="n"/>
      <c r="J44" s="10" t="n"/>
      <c r="K44" s="10" t="n"/>
      <c r="L44" s="6" t="n"/>
      <c r="M44" s="10" t="n"/>
      <c r="N44" s="6" t="n"/>
      <c r="O44" s="10" t="n"/>
      <c r="P44" s="6" t="n"/>
      <c r="Q44" s="6" t="n"/>
      <c r="R44" s="6" t="n"/>
      <c r="S44" s="6" t="n"/>
      <c r="T44" s="12">
        <f>IF(ISNUMBER(A44),TODAY()-A44,"")</f>
        <v/>
      </c>
      <c r="U44" s="13">
        <f>IF(NOT(OR($A44&lt;&gt;"",$B44&lt;&gt;"",$C44&lt;&gt;"",$D44&lt;&gt;"",$E44&lt;&gt;"",$G44&lt;&gt;"",$H44&lt;&gt;"",$I44&lt;&gt;"",$J44&lt;&gt;"",$K44&lt;&gt;"",$L44&lt;&gt;"",$M44&lt;&gt;"",$N44&lt;&gt;"",$O44&lt;&gt;"",$P44&lt;&gt;"",$Q44&lt;&gt;"",$R44&lt;&gt;"",$S44&lt;&gt;"")),"",IF(IF(NOT(ISNUMBER(A44)),"SIN FECHA; ","")&amp;IF(AND(ISNUMBER(A44),A44&gt;TODAY()),"FECHA FUTURA; ","")&amp;IF(B44="","SIN OBRA; ","")&amp;IF(C44="","SIN CUADRILLA / ENCARGADO; ","")&amp;IF(OR(D44="",E44=""),"SIN PERSONAS U HORAS; ","")&amp;IF(AND(E44&lt;&gt;"",OR(NOT(ISNUMBER(E44)),N(E44)&lt;=0,N(E44)&gt;$I$3)),"HORAS FUERA DE RANGO; ","")&amp;IF(AND(D44&lt;&gt;"",OR(NOT(ISNUMBER(D44)),N(D44)&lt;1,N(D44)&gt;$K$3,N(D44)&lt;&gt;INT(N(D44)))),"PERSONAS FUERA DE RANGO; ","")&amp;IF(AND(OR(OR(UPPER(TRIM(N44))="SÍ",UPPER(TRIM(N44))="SI",UPPER(TRIM(N44))="S"),O44&lt;&gt;""),P44=""),"EXTRA - SIN N.º DE OC/T&amp;M; ","")&amp;IF(AND(OR(OR(UPPER(TRIM(N44))="SÍ",UPPER(TRIM(N44))="SI",UPPER(TRIM(N44))="S"),O44&lt;&gt;""),S44=""),"EXTRA - SIN FOTO; ","")&amp;IF(AND(OR(UPPER(TRIM(L44))="SÍ",UPPER(TRIM(L44))="SI",UPPER(TRIM(L44))="S"),M44=""),"RETRASO - SIN NOTA; ","")&amp;IF(AND(ISNUMBER(A44),B44&lt;&gt;"",C44&lt;&gt;""),IF(COUNTIFS($A$6:$A$105,A44,$B$6:$B$105,B44,$C$6:$C$105,C44)&gt;1,"MISMO DÍA, OBRA Y CUADRILLA DOS VECES; ",""),"")="","",LEFT(IF(NOT(ISNUMBER(A44)),"SIN FECHA; ","")&amp;IF(AND(ISNUMBER(A44),A44&gt;TODAY()),"FECHA FUTURA; ","")&amp;IF(B44="","SIN OBRA; ","")&amp;IF(C44="","SIN CUADRILLA / ENCARGADO; ","")&amp;IF(OR(D44="",E44=""),"SIN PERSONAS U HORAS; ","")&amp;IF(AND(E44&lt;&gt;"",OR(NOT(ISNUMBER(E44)),N(E44)&lt;=0,N(E44)&gt;$I$3)),"HORAS FUERA DE RANGO; ","")&amp;IF(AND(D44&lt;&gt;"",OR(NOT(ISNUMBER(D44)),N(D44)&lt;1,N(D44)&gt;$K$3,N(D44)&lt;&gt;INT(N(D44)))),"PERSONAS FUERA DE RANGO; ","")&amp;IF(AND(OR(OR(UPPER(TRIM(N44))="SÍ",UPPER(TRIM(N44))="SI",UPPER(TRIM(N44))="S"),O44&lt;&gt;""),P44=""),"EXTRA - SIN N.º DE OC/T&amp;M; ","")&amp;IF(AND(OR(OR(UPPER(TRIM(N44))="SÍ",UPPER(TRIM(N44))="SI",UPPER(TRIM(N44))="S"),O44&lt;&gt;""),S44=""),"EXTRA - SIN FOTO; ","")&amp;IF(AND(OR(UPPER(TRIM(L44))="SÍ",UPPER(TRIM(L44))="SI",UPPER(TRIM(L44))="S"),M44=""),"RETRASO - SIN NOTA; ","")&amp;IF(AND(ISNUMBER(A44),B44&lt;&gt;"",C44&lt;&gt;""),IF(COUNTIFS($A$6:$A$105,A44,$B$6:$B$105,B44,$C$6:$C$105,C44)&gt;1,"MISMO DÍA, OBRA Y CUADRILLA DOS VECES; ",""),""),LEN(IF(NOT(ISNUMBER(A44)),"SIN FECHA; ","")&amp;IF(AND(ISNUMBER(A44),A44&gt;TODAY()),"FECHA FUTURA; ","")&amp;IF(B44="","SIN OBRA; ","")&amp;IF(C44="","SIN CUADRILLA / ENCARGADO; ","")&amp;IF(OR(D44="",E44=""),"SIN PERSONAS U HORAS; ","")&amp;IF(AND(E44&lt;&gt;"",OR(NOT(ISNUMBER(E44)),N(E44)&lt;=0,N(E44)&gt;$I$3)),"HORAS FUERA DE RANGO; ","")&amp;IF(AND(D44&lt;&gt;"",OR(NOT(ISNUMBER(D44)),N(D44)&lt;1,N(D44)&gt;$K$3,N(D44)&lt;&gt;INT(N(D44)))),"PERSONAS FUERA DE RANGO; ","")&amp;IF(AND(OR(OR(UPPER(TRIM(N44))="SÍ",UPPER(TRIM(N44))="SI",UPPER(TRIM(N44))="S"),O44&lt;&gt;""),P44=""),"EXTRA - SIN N.º DE OC/T&amp;M; ","")&amp;IF(AND(OR(OR(UPPER(TRIM(N44))="SÍ",UPPER(TRIM(N44))="SI",UPPER(TRIM(N44))="S"),O44&lt;&gt;""),S44=""),"EXTRA - SIN FOTO; ","")&amp;IF(AND(OR(UPPER(TRIM(L44))="SÍ",UPPER(TRIM(L44))="SI",UPPER(TRIM(L44))="S"),M44=""),"RETRASO - SIN NOTA; ","")&amp;IF(AND(ISNUMBER(A44),B44&lt;&gt;"",C44&lt;&gt;""),IF(COUNTIFS($A$6:$A$105,A44,$B$6:$B$105,B44,$C$6:$C$105,C44)&gt;1,"MISMO DÍA, OBRA Y CUADRILLA DOS VECES; ",""),""))-2)))</f>
        <v/>
      </c>
      <c r="V44" s="6" t="n"/>
      <c r="W44" s="6" t="n"/>
    </row>
    <row r="45">
      <c r="A45" s="9" t="n"/>
      <c r="B45" s="10" t="n"/>
      <c r="C45" s="6" t="n"/>
      <c r="D45" s="6" t="n"/>
      <c r="E45" s="6" t="n"/>
      <c r="F45" s="11">
        <f>IF(AND(ISNUMBER(D45),ISNUMBER(E45)),D45*E45,"")</f>
        <v/>
      </c>
      <c r="G45" s="6" t="n"/>
      <c r="H45" s="10" t="n"/>
      <c r="I45" s="6" t="n"/>
      <c r="J45" s="10" t="n"/>
      <c r="K45" s="10" t="n"/>
      <c r="L45" s="6" t="n"/>
      <c r="M45" s="10" t="n"/>
      <c r="N45" s="6" t="n"/>
      <c r="O45" s="10" t="n"/>
      <c r="P45" s="6" t="n"/>
      <c r="Q45" s="6" t="n"/>
      <c r="R45" s="6" t="n"/>
      <c r="S45" s="6" t="n"/>
      <c r="T45" s="12">
        <f>IF(ISNUMBER(A45),TODAY()-A45,"")</f>
        <v/>
      </c>
      <c r="U45" s="13">
        <f>IF(NOT(OR($A45&lt;&gt;"",$B45&lt;&gt;"",$C45&lt;&gt;"",$D45&lt;&gt;"",$E45&lt;&gt;"",$G45&lt;&gt;"",$H45&lt;&gt;"",$I45&lt;&gt;"",$J45&lt;&gt;"",$K45&lt;&gt;"",$L45&lt;&gt;"",$M45&lt;&gt;"",$N45&lt;&gt;"",$O45&lt;&gt;"",$P45&lt;&gt;"",$Q45&lt;&gt;"",$R45&lt;&gt;"",$S45&lt;&gt;"")),"",IF(IF(NOT(ISNUMBER(A45)),"SIN FECHA; ","")&amp;IF(AND(ISNUMBER(A45),A45&gt;TODAY()),"FECHA FUTURA; ","")&amp;IF(B45="","SIN OBRA; ","")&amp;IF(C45="","SIN CUADRILLA / ENCARGADO; ","")&amp;IF(OR(D45="",E45=""),"SIN PERSONAS U HORAS; ","")&amp;IF(AND(E45&lt;&gt;"",OR(NOT(ISNUMBER(E45)),N(E45)&lt;=0,N(E45)&gt;$I$3)),"HORAS FUERA DE RANGO; ","")&amp;IF(AND(D45&lt;&gt;"",OR(NOT(ISNUMBER(D45)),N(D45)&lt;1,N(D45)&gt;$K$3,N(D45)&lt;&gt;INT(N(D45)))),"PERSONAS FUERA DE RANGO; ","")&amp;IF(AND(OR(OR(UPPER(TRIM(N45))="SÍ",UPPER(TRIM(N45))="SI",UPPER(TRIM(N45))="S"),O45&lt;&gt;""),P45=""),"EXTRA - SIN N.º DE OC/T&amp;M; ","")&amp;IF(AND(OR(OR(UPPER(TRIM(N45))="SÍ",UPPER(TRIM(N45))="SI",UPPER(TRIM(N45))="S"),O45&lt;&gt;""),S45=""),"EXTRA - SIN FOTO; ","")&amp;IF(AND(OR(UPPER(TRIM(L45))="SÍ",UPPER(TRIM(L45))="SI",UPPER(TRIM(L45))="S"),M45=""),"RETRASO - SIN NOTA; ","")&amp;IF(AND(ISNUMBER(A45),B45&lt;&gt;"",C45&lt;&gt;""),IF(COUNTIFS($A$6:$A$105,A45,$B$6:$B$105,B45,$C$6:$C$105,C45)&gt;1,"MISMO DÍA, OBRA Y CUADRILLA DOS VECES; ",""),"")="","",LEFT(IF(NOT(ISNUMBER(A45)),"SIN FECHA; ","")&amp;IF(AND(ISNUMBER(A45),A45&gt;TODAY()),"FECHA FUTURA; ","")&amp;IF(B45="","SIN OBRA; ","")&amp;IF(C45="","SIN CUADRILLA / ENCARGADO; ","")&amp;IF(OR(D45="",E45=""),"SIN PERSONAS U HORAS; ","")&amp;IF(AND(E45&lt;&gt;"",OR(NOT(ISNUMBER(E45)),N(E45)&lt;=0,N(E45)&gt;$I$3)),"HORAS FUERA DE RANGO; ","")&amp;IF(AND(D45&lt;&gt;"",OR(NOT(ISNUMBER(D45)),N(D45)&lt;1,N(D45)&gt;$K$3,N(D45)&lt;&gt;INT(N(D45)))),"PERSONAS FUERA DE RANGO; ","")&amp;IF(AND(OR(OR(UPPER(TRIM(N45))="SÍ",UPPER(TRIM(N45))="SI",UPPER(TRIM(N45))="S"),O45&lt;&gt;""),P45=""),"EXTRA - SIN N.º DE OC/T&amp;M; ","")&amp;IF(AND(OR(OR(UPPER(TRIM(N45))="SÍ",UPPER(TRIM(N45))="SI",UPPER(TRIM(N45))="S"),O45&lt;&gt;""),S45=""),"EXTRA - SIN FOTO; ","")&amp;IF(AND(OR(UPPER(TRIM(L45))="SÍ",UPPER(TRIM(L45))="SI",UPPER(TRIM(L45))="S"),M45=""),"RETRASO - SIN NOTA; ","")&amp;IF(AND(ISNUMBER(A45),B45&lt;&gt;"",C45&lt;&gt;""),IF(COUNTIFS($A$6:$A$105,A45,$B$6:$B$105,B45,$C$6:$C$105,C45)&gt;1,"MISMO DÍA, OBRA Y CUADRILLA DOS VECES; ",""),""),LEN(IF(NOT(ISNUMBER(A45)),"SIN FECHA; ","")&amp;IF(AND(ISNUMBER(A45),A45&gt;TODAY()),"FECHA FUTURA; ","")&amp;IF(B45="","SIN OBRA; ","")&amp;IF(C45="","SIN CUADRILLA / ENCARGADO; ","")&amp;IF(OR(D45="",E45=""),"SIN PERSONAS U HORAS; ","")&amp;IF(AND(E45&lt;&gt;"",OR(NOT(ISNUMBER(E45)),N(E45)&lt;=0,N(E45)&gt;$I$3)),"HORAS FUERA DE RANGO; ","")&amp;IF(AND(D45&lt;&gt;"",OR(NOT(ISNUMBER(D45)),N(D45)&lt;1,N(D45)&gt;$K$3,N(D45)&lt;&gt;INT(N(D45)))),"PERSONAS FUERA DE RANGO; ","")&amp;IF(AND(OR(OR(UPPER(TRIM(N45))="SÍ",UPPER(TRIM(N45))="SI",UPPER(TRIM(N45))="S"),O45&lt;&gt;""),P45=""),"EXTRA - SIN N.º DE OC/T&amp;M; ","")&amp;IF(AND(OR(OR(UPPER(TRIM(N45))="SÍ",UPPER(TRIM(N45))="SI",UPPER(TRIM(N45))="S"),O45&lt;&gt;""),S45=""),"EXTRA - SIN FOTO; ","")&amp;IF(AND(OR(UPPER(TRIM(L45))="SÍ",UPPER(TRIM(L45))="SI",UPPER(TRIM(L45))="S"),M45=""),"RETRASO - SIN NOTA; ","")&amp;IF(AND(ISNUMBER(A45),B45&lt;&gt;"",C45&lt;&gt;""),IF(COUNTIFS($A$6:$A$105,A45,$B$6:$B$105,B45,$C$6:$C$105,C45)&gt;1,"MISMO DÍA, OBRA Y CUADRILLA DOS VECES; ",""),""))-2)))</f>
        <v/>
      </c>
      <c r="V45" s="6" t="n"/>
      <c r="W45" s="6" t="n"/>
    </row>
    <row r="46">
      <c r="A46" s="9" t="n"/>
      <c r="B46" s="10" t="n"/>
      <c r="C46" s="6" t="n"/>
      <c r="D46" s="6" t="n"/>
      <c r="E46" s="6" t="n"/>
      <c r="F46" s="11">
        <f>IF(AND(ISNUMBER(D46),ISNUMBER(E46)),D46*E46,"")</f>
        <v/>
      </c>
      <c r="G46" s="6" t="n"/>
      <c r="H46" s="10" t="n"/>
      <c r="I46" s="6" t="n"/>
      <c r="J46" s="10" t="n"/>
      <c r="K46" s="10" t="n"/>
      <c r="L46" s="6" t="n"/>
      <c r="M46" s="10" t="n"/>
      <c r="N46" s="6" t="n"/>
      <c r="O46" s="10" t="n"/>
      <c r="P46" s="6" t="n"/>
      <c r="Q46" s="6" t="n"/>
      <c r="R46" s="6" t="n"/>
      <c r="S46" s="6" t="n"/>
      <c r="T46" s="12">
        <f>IF(ISNUMBER(A46),TODAY()-A46,"")</f>
        <v/>
      </c>
      <c r="U46" s="13">
        <f>IF(NOT(OR($A46&lt;&gt;"",$B46&lt;&gt;"",$C46&lt;&gt;"",$D46&lt;&gt;"",$E46&lt;&gt;"",$G46&lt;&gt;"",$H46&lt;&gt;"",$I46&lt;&gt;"",$J46&lt;&gt;"",$K46&lt;&gt;"",$L46&lt;&gt;"",$M46&lt;&gt;"",$N46&lt;&gt;"",$O46&lt;&gt;"",$P46&lt;&gt;"",$Q46&lt;&gt;"",$R46&lt;&gt;"",$S46&lt;&gt;"")),"",IF(IF(NOT(ISNUMBER(A46)),"SIN FECHA; ","")&amp;IF(AND(ISNUMBER(A46),A46&gt;TODAY()),"FECHA FUTURA; ","")&amp;IF(B46="","SIN OBRA; ","")&amp;IF(C46="","SIN CUADRILLA / ENCARGADO; ","")&amp;IF(OR(D46="",E46=""),"SIN PERSONAS U HORAS; ","")&amp;IF(AND(E46&lt;&gt;"",OR(NOT(ISNUMBER(E46)),N(E46)&lt;=0,N(E46)&gt;$I$3)),"HORAS FUERA DE RANGO; ","")&amp;IF(AND(D46&lt;&gt;"",OR(NOT(ISNUMBER(D46)),N(D46)&lt;1,N(D46)&gt;$K$3,N(D46)&lt;&gt;INT(N(D46)))),"PERSONAS FUERA DE RANGO; ","")&amp;IF(AND(OR(OR(UPPER(TRIM(N46))="SÍ",UPPER(TRIM(N46))="SI",UPPER(TRIM(N46))="S"),O46&lt;&gt;""),P46=""),"EXTRA - SIN N.º DE OC/T&amp;M; ","")&amp;IF(AND(OR(OR(UPPER(TRIM(N46))="SÍ",UPPER(TRIM(N46))="SI",UPPER(TRIM(N46))="S"),O46&lt;&gt;""),S46=""),"EXTRA - SIN FOTO; ","")&amp;IF(AND(OR(UPPER(TRIM(L46))="SÍ",UPPER(TRIM(L46))="SI",UPPER(TRIM(L46))="S"),M46=""),"RETRASO - SIN NOTA; ","")&amp;IF(AND(ISNUMBER(A46),B46&lt;&gt;"",C46&lt;&gt;""),IF(COUNTIFS($A$6:$A$105,A46,$B$6:$B$105,B46,$C$6:$C$105,C46)&gt;1,"MISMO DÍA, OBRA Y CUADRILLA DOS VECES; ",""),"")="","",LEFT(IF(NOT(ISNUMBER(A46)),"SIN FECHA; ","")&amp;IF(AND(ISNUMBER(A46),A46&gt;TODAY()),"FECHA FUTURA; ","")&amp;IF(B46="","SIN OBRA; ","")&amp;IF(C46="","SIN CUADRILLA / ENCARGADO; ","")&amp;IF(OR(D46="",E46=""),"SIN PERSONAS U HORAS; ","")&amp;IF(AND(E46&lt;&gt;"",OR(NOT(ISNUMBER(E46)),N(E46)&lt;=0,N(E46)&gt;$I$3)),"HORAS FUERA DE RANGO; ","")&amp;IF(AND(D46&lt;&gt;"",OR(NOT(ISNUMBER(D46)),N(D46)&lt;1,N(D46)&gt;$K$3,N(D46)&lt;&gt;INT(N(D46)))),"PERSONAS FUERA DE RANGO; ","")&amp;IF(AND(OR(OR(UPPER(TRIM(N46))="SÍ",UPPER(TRIM(N46))="SI",UPPER(TRIM(N46))="S"),O46&lt;&gt;""),P46=""),"EXTRA - SIN N.º DE OC/T&amp;M; ","")&amp;IF(AND(OR(OR(UPPER(TRIM(N46))="SÍ",UPPER(TRIM(N46))="SI",UPPER(TRIM(N46))="S"),O46&lt;&gt;""),S46=""),"EXTRA - SIN FOTO; ","")&amp;IF(AND(OR(UPPER(TRIM(L46))="SÍ",UPPER(TRIM(L46))="SI",UPPER(TRIM(L46))="S"),M46=""),"RETRASO - SIN NOTA; ","")&amp;IF(AND(ISNUMBER(A46),B46&lt;&gt;"",C46&lt;&gt;""),IF(COUNTIFS($A$6:$A$105,A46,$B$6:$B$105,B46,$C$6:$C$105,C46)&gt;1,"MISMO DÍA, OBRA Y CUADRILLA DOS VECES; ",""),""),LEN(IF(NOT(ISNUMBER(A46)),"SIN FECHA; ","")&amp;IF(AND(ISNUMBER(A46),A46&gt;TODAY()),"FECHA FUTURA; ","")&amp;IF(B46="","SIN OBRA; ","")&amp;IF(C46="","SIN CUADRILLA / ENCARGADO; ","")&amp;IF(OR(D46="",E46=""),"SIN PERSONAS U HORAS; ","")&amp;IF(AND(E46&lt;&gt;"",OR(NOT(ISNUMBER(E46)),N(E46)&lt;=0,N(E46)&gt;$I$3)),"HORAS FUERA DE RANGO; ","")&amp;IF(AND(D46&lt;&gt;"",OR(NOT(ISNUMBER(D46)),N(D46)&lt;1,N(D46)&gt;$K$3,N(D46)&lt;&gt;INT(N(D46)))),"PERSONAS FUERA DE RANGO; ","")&amp;IF(AND(OR(OR(UPPER(TRIM(N46))="SÍ",UPPER(TRIM(N46))="SI",UPPER(TRIM(N46))="S"),O46&lt;&gt;""),P46=""),"EXTRA - SIN N.º DE OC/T&amp;M; ","")&amp;IF(AND(OR(OR(UPPER(TRIM(N46))="SÍ",UPPER(TRIM(N46))="SI",UPPER(TRIM(N46))="S"),O46&lt;&gt;""),S46=""),"EXTRA - SIN FOTO; ","")&amp;IF(AND(OR(UPPER(TRIM(L46))="SÍ",UPPER(TRIM(L46))="SI",UPPER(TRIM(L46))="S"),M46=""),"RETRASO - SIN NOTA; ","")&amp;IF(AND(ISNUMBER(A46),B46&lt;&gt;"",C46&lt;&gt;""),IF(COUNTIFS($A$6:$A$105,A46,$B$6:$B$105,B46,$C$6:$C$105,C46)&gt;1,"MISMO DÍA, OBRA Y CUADRILLA DOS VECES; ",""),""))-2)))</f>
        <v/>
      </c>
      <c r="V46" s="6" t="n"/>
      <c r="W46" s="6" t="n"/>
    </row>
    <row r="47">
      <c r="A47" s="9" t="n"/>
      <c r="B47" s="10" t="n"/>
      <c r="C47" s="6" t="n"/>
      <c r="D47" s="6" t="n"/>
      <c r="E47" s="6" t="n"/>
      <c r="F47" s="11">
        <f>IF(AND(ISNUMBER(D47),ISNUMBER(E47)),D47*E47,"")</f>
        <v/>
      </c>
      <c r="G47" s="6" t="n"/>
      <c r="H47" s="10" t="n"/>
      <c r="I47" s="6" t="n"/>
      <c r="J47" s="10" t="n"/>
      <c r="K47" s="10" t="n"/>
      <c r="L47" s="6" t="n"/>
      <c r="M47" s="10" t="n"/>
      <c r="N47" s="6" t="n"/>
      <c r="O47" s="10" t="n"/>
      <c r="P47" s="6" t="n"/>
      <c r="Q47" s="6" t="n"/>
      <c r="R47" s="6" t="n"/>
      <c r="S47" s="6" t="n"/>
      <c r="T47" s="12">
        <f>IF(ISNUMBER(A47),TODAY()-A47,"")</f>
        <v/>
      </c>
      <c r="U47" s="13">
        <f>IF(NOT(OR($A47&lt;&gt;"",$B47&lt;&gt;"",$C47&lt;&gt;"",$D47&lt;&gt;"",$E47&lt;&gt;"",$G47&lt;&gt;"",$H47&lt;&gt;"",$I47&lt;&gt;"",$J47&lt;&gt;"",$K47&lt;&gt;"",$L47&lt;&gt;"",$M47&lt;&gt;"",$N47&lt;&gt;"",$O47&lt;&gt;"",$P47&lt;&gt;"",$Q47&lt;&gt;"",$R47&lt;&gt;"",$S47&lt;&gt;"")),"",IF(IF(NOT(ISNUMBER(A47)),"SIN FECHA; ","")&amp;IF(AND(ISNUMBER(A47),A47&gt;TODAY()),"FECHA FUTURA; ","")&amp;IF(B47="","SIN OBRA; ","")&amp;IF(C47="","SIN CUADRILLA / ENCARGADO; ","")&amp;IF(OR(D47="",E47=""),"SIN PERSONAS U HORAS; ","")&amp;IF(AND(E47&lt;&gt;"",OR(NOT(ISNUMBER(E47)),N(E47)&lt;=0,N(E47)&gt;$I$3)),"HORAS FUERA DE RANGO; ","")&amp;IF(AND(D47&lt;&gt;"",OR(NOT(ISNUMBER(D47)),N(D47)&lt;1,N(D47)&gt;$K$3,N(D47)&lt;&gt;INT(N(D47)))),"PERSONAS FUERA DE RANGO; ","")&amp;IF(AND(OR(OR(UPPER(TRIM(N47))="SÍ",UPPER(TRIM(N47))="SI",UPPER(TRIM(N47))="S"),O47&lt;&gt;""),P47=""),"EXTRA - SIN N.º DE OC/T&amp;M; ","")&amp;IF(AND(OR(OR(UPPER(TRIM(N47))="SÍ",UPPER(TRIM(N47))="SI",UPPER(TRIM(N47))="S"),O47&lt;&gt;""),S47=""),"EXTRA - SIN FOTO; ","")&amp;IF(AND(OR(UPPER(TRIM(L47))="SÍ",UPPER(TRIM(L47))="SI",UPPER(TRIM(L47))="S"),M47=""),"RETRASO - SIN NOTA; ","")&amp;IF(AND(ISNUMBER(A47),B47&lt;&gt;"",C47&lt;&gt;""),IF(COUNTIFS($A$6:$A$105,A47,$B$6:$B$105,B47,$C$6:$C$105,C47)&gt;1,"MISMO DÍA, OBRA Y CUADRILLA DOS VECES; ",""),"")="","",LEFT(IF(NOT(ISNUMBER(A47)),"SIN FECHA; ","")&amp;IF(AND(ISNUMBER(A47),A47&gt;TODAY()),"FECHA FUTURA; ","")&amp;IF(B47="","SIN OBRA; ","")&amp;IF(C47="","SIN CUADRILLA / ENCARGADO; ","")&amp;IF(OR(D47="",E47=""),"SIN PERSONAS U HORAS; ","")&amp;IF(AND(E47&lt;&gt;"",OR(NOT(ISNUMBER(E47)),N(E47)&lt;=0,N(E47)&gt;$I$3)),"HORAS FUERA DE RANGO; ","")&amp;IF(AND(D47&lt;&gt;"",OR(NOT(ISNUMBER(D47)),N(D47)&lt;1,N(D47)&gt;$K$3,N(D47)&lt;&gt;INT(N(D47)))),"PERSONAS FUERA DE RANGO; ","")&amp;IF(AND(OR(OR(UPPER(TRIM(N47))="SÍ",UPPER(TRIM(N47))="SI",UPPER(TRIM(N47))="S"),O47&lt;&gt;""),P47=""),"EXTRA - SIN N.º DE OC/T&amp;M; ","")&amp;IF(AND(OR(OR(UPPER(TRIM(N47))="SÍ",UPPER(TRIM(N47))="SI",UPPER(TRIM(N47))="S"),O47&lt;&gt;""),S47=""),"EXTRA - SIN FOTO; ","")&amp;IF(AND(OR(UPPER(TRIM(L47))="SÍ",UPPER(TRIM(L47))="SI",UPPER(TRIM(L47))="S"),M47=""),"RETRASO - SIN NOTA; ","")&amp;IF(AND(ISNUMBER(A47),B47&lt;&gt;"",C47&lt;&gt;""),IF(COUNTIFS($A$6:$A$105,A47,$B$6:$B$105,B47,$C$6:$C$105,C47)&gt;1,"MISMO DÍA, OBRA Y CUADRILLA DOS VECES; ",""),""),LEN(IF(NOT(ISNUMBER(A47)),"SIN FECHA; ","")&amp;IF(AND(ISNUMBER(A47),A47&gt;TODAY()),"FECHA FUTURA; ","")&amp;IF(B47="","SIN OBRA; ","")&amp;IF(C47="","SIN CUADRILLA / ENCARGADO; ","")&amp;IF(OR(D47="",E47=""),"SIN PERSONAS U HORAS; ","")&amp;IF(AND(E47&lt;&gt;"",OR(NOT(ISNUMBER(E47)),N(E47)&lt;=0,N(E47)&gt;$I$3)),"HORAS FUERA DE RANGO; ","")&amp;IF(AND(D47&lt;&gt;"",OR(NOT(ISNUMBER(D47)),N(D47)&lt;1,N(D47)&gt;$K$3,N(D47)&lt;&gt;INT(N(D47)))),"PERSONAS FUERA DE RANGO; ","")&amp;IF(AND(OR(OR(UPPER(TRIM(N47))="SÍ",UPPER(TRIM(N47))="SI",UPPER(TRIM(N47))="S"),O47&lt;&gt;""),P47=""),"EXTRA - SIN N.º DE OC/T&amp;M; ","")&amp;IF(AND(OR(OR(UPPER(TRIM(N47))="SÍ",UPPER(TRIM(N47))="SI",UPPER(TRIM(N47))="S"),O47&lt;&gt;""),S47=""),"EXTRA - SIN FOTO; ","")&amp;IF(AND(OR(UPPER(TRIM(L47))="SÍ",UPPER(TRIM(L47))="SI",UPPER(TRIM(L47))="S"),M47=""),"RETRASO - SIN NOTA; ","")&amp;IF(AND(ISNUMBER(A47),B47&lt;&gt;"",C47&lt;&gt;""),IF(COUNTIFS($A$6:$A$105,A47,$B$6:$B$105,B47,$C$6:$C$105,C47)&gt;1,"MISMO DÍA, OBRA Y CUADRILLA DOS VECES; ",""),""))-2)))</f>
        <v/>
      </c>
      <c r="V47" s="6" t="n"/>
      <c r="W47" s="6" t="n"/>
    </row>
    <row r="48">
      <c r="A48" s="9" t="n"/>
      <c r="B48" s="10" t="n"/>
      <c r="C48" s="6" t="n"/>
      <c r="D48" s="6" t="n"/>
      <c r="E48" s="6" t="n"/>
      <c r="F48" s="11">
        <f>IF(AND(ISNUMBER(D48),ISNUMBER(E48)),D48*E48,"")</f>
        <v/>
      </c>
      <c r="G48" s="6" t="n"/>
      <c r="H48" s="10" t="n"/>
      <c r="I48" s="6" t="n"/>
      <c r="J48" s="10" t="n"/>
      <c r="K48" s="10" t="n"/>
      <c r="L48" s="6" t="n"/>
      <c r="M48" s="10" t="n"/>
      <c r="N48" s="6" t="n"/>
      <c r="O48" s="10" t="n"/>
      <c r="P48" s="6" t="n"/>
      <c r="Q48" s="6" t="n"/>
      <c r="R48" s="6" t="n"/>
      <c r="S48" s="6" t="n"/>
      <c r="T48" s="12">
        <f>IF(ISNUMBER(A48),TODAY()-A48,"")</f>
        <v/>
      </c>
      <c r="U48" s="13">
        <f>IF(NOT(OR($A48&lt;&gt;"",$B48&lt;&gt;"",$C48&lt;&gt;"",$D48&lt;&gt;"",$E48&lt;&gt;"",$G48&lt;&gt;"",$H48&lt;&gt;"",$I48&lt;&gt;"",$J48&lt;&gt;"",$K48&lt;&gt;"",$L48&lt;&gt;"",$M48&lt;&gt;"",$N48&lt;&gt;"",$O48&lt;&gt;"",$P48&lt;&gt;"",$Q48&lt;&gt;"",$R48&lt;&gt;"",$S48&lt;&gt;"")),"",IF(IF(NOT(ISNUMBER(A48)),"SIN FECHA; ","")&amp;IF(AND(ISNUMBER(A48),A48&gt;TODAY()),"FECHA FUTURA; ","")&amp;IF(B48="","SIN OBRA; ","")&amp;IF(C48="","SIN CUADRILLA / ENCARGADO; ","")&amp;IF(OR(D48="",E48=""),"SIN PERSONAS U HORAS; ","")&amp;IF(AND(E48&lt;&gt;"",OR(NOT(ISNUMBER(E48)),N(E48)&lt;=0,N(E48)&gt;$I$3)),"HORAS FUERA DE RANGO; ","")&amp;IF(AND(D48&lt;&gt;"",OR(NOT(ISNUMBER(D48)),N(D48)&lt;1,N(D48)&gt;$K$3,N(D48)&lt;&gt;INT(N(D48)))),"PERSONAS FUERA DE RANGO; ","")&amp;IF(AND(OR(OR(UPPER(TRIM(N48))="SÍ",UPPER(TRIM(N48))="SI",UPPER(TRIM(N48))="S"),O48&lt;&gt;""),P48=""),"EXTRA - SIN N.º DE OC/T&amp;M; ","")&amp;IF(AND(OR(OR(UPPER(TRIM(N48))="SÍ",UPPER(TRIM(N48))="SI",UPPER(TRIM(N48))="S"),O48&lt;&gt;""),S48=""),"EXTRA - SIN FOTO; ","")&amp;IF(AND(OR(UPPER(TRIM(L48))="SÍ",UPPER(TRIM(L48))="SI",UPPER(TRIM(L48))="S"),M48=""),"RETRASO - SIN NOTA; ","")&amp;IF(AND(ISNUMBER(A48),B48&lt;&gt;"",C48&lt;&gt;""),IF(COUNTIFS($A$6:$A$105,A48,$B$6:$B$105,B48,$C$6:$C$105,C48)&gt;1,"MISMO DÍA, OBRA Y CUADRILLA DOS VECES; ",""),"")="","",LEFT(IF(NOT(ISNUMBER(A48)),"SIN FECHA; ","")&amp;IF(AND(ISNUMBER(A48),A48&gt;TODAY()),"FECHA FUTURA; ","")&amp;IF(B48="","SIN OBRA; ","")&amp;IF(C48="","SIN CUADRILLA / ENCARGADO; ","")&amp;IF(OR(D48="",E48=""),"SIN PERSONAS U HORAS; ","")&amp;IF(AND(E48&lt;&gt;"",OR(NOT(ISNUMBER(E48)),N(E48)&lt;=0,N(E48)&gt;$I$3)),"HORAS FUERA DE RANGO; ","")&amp;IF(AND(D48&lt;&gt;"",OR(NOT(ISNUMBER(D48)),N(D48)&lt;1,N(D48)&gt;$K$3,N(D48)&lt;&gt;INT(N(D48)))),"PERSONAS FUERA DE RANGO; ","")&amp;IF(AND(OR(OR(UPPER(TRIM(N48))="SÍ",UPPER(TRIM(N48))="SI",UPPER(TRIM(N48))="S"),O48&lt;&gt;""),P48=""),"EXTRA - SIN N.º DE OC/T&amp;M; ","")&amp;IF(AND(OR(OR(UPPER(TRIM(N48))="SÍ",UPPER(TRIM(N48))="SI",UPPER(TRIM(N48))="S"),O48&lt;&gt;""),S48=""),"EXTRA - SIN FOTO; ","")&amp;IF(AND(OR(UPPER(TRIM(L48))="SÍ",UPPER(TRIM(L48))="SI",UPPER(TRIM(L48))="S"),M48=""),"RETRASO - SIN NOTA; ","")&amp;IF(AND(ISNUMBER(A48),B48&lt;&gt;"",C48&lt;&gt;""),IF(COUNTIFS($A$6:$A$105,A48,$B$6:$B$105,B48,$C$6:$C$105,C48)&gt;1,"MISMO DÍA, OBRA Y CUADRILLA DOS VECES; ",""),""),LEN(IF(NOT(ISNUMBER(A48)),"SIN FECHA; ","")&amp;IF(AND(ISNUMBER(A48),A48&gt;TODAY()),"FECHA FUTURA; ","")&amp;IF(B48="","SIN OBRA; ","")&amp;IF(C48="","SIN CUADRILLA / ENCARGADO; ","")&amp;IF(OR(D48="",E48=""),"SIN PERSONAS U HORAS; ","")&amp;IF(AND(E48&lt;&gt;"",OR(NOT(ISNUMBER(E48)),N(E48)&lt;=0,N(E48)&gt;$I$3)),"HORAS FUERA DE RANGO; ","")&amp;IF(AND(D48&lt;&gt;"",OR(NOT(ISNUMBER(D48)),N(D48)&lt;1,N(D48)&gt;$K$3,N(D48)&lt;&gt;INT(N(D48)))),"PERSONAS FUERA DE RANGO; ","")&amp;IF(AND(OR(OR(UPPER(TRIM(N48))="SÍ",UPPER(TRIM(N48))="SI",UPPER(TRIM(N48))="S"),O48&lt;&gt;""),P48=""),"EXTRA - SIN N.º DE OC/T&amp;M; ","")&amp;IF(AND(OR(OR(UPPER(TRIM(N48))="SÍ",UPPER(TRIM(N48))="SI",UPPER(TRIM(N48))="S"),O48&lt;&gt;""),S48=""),"EXTRA - SIN FOTO; ","")&amp;IF(AND(OR(UPPER(TRIM(L48))="SÍ",UPPER(TRIM(L48))="SI",UPPER(TRIM(L48))="S"),M48=""),"RETRASO - SIN NOTA; ","")&amp;IF(AND(ISNUMBER(A48),B48&lt;&gt;"",C48&lt;&gt;""),IF(COUNTIFS($A$6:$A$105,A48,$B$6:$B$105,B48,$C$6:$C$105,C48)&gt;1,"MISMO DÍA, OBRA Y CUADRILLA DOS VECES; ",""),""))-2)))</f>
        <v/>
      </c>
      <c r="V48" s="6" t="n"/>
      <c r="W48" s="6" t="n"/>
    </row>
    <row r="49">
      <c r="A49" s="9" t="n"/>
      <c r="B49" s="10" t="n"/>
      <c r="C49" s="6" t="n"/>
      <c r="D49" s="6" t="n"/>
      <c r="E49" s="6" t="n"/>
      <c r="F49" s="11">
        <f>IF(AND(ISNUMBER(D49),ISNUMBER(E49)),D49*E49,"")</f>
        <v/>
      </c>
      <c r="G49" s="6" t="n"/>
      <c r="H49" s="10" t="n"/>
      <c r="I49" s="6" t="n"/>
      <c r="J49" s="10" t="n"/>
      <c r="K49" s="10" t="n"/>
      <c r="L49" s="6" t="n"/>
      <c r="M49" s="10" t="n"/>
      <c r="N49" s="6" t="n"/>
      <c r="O49" s="10" t="n"/>
      <c r="P49" s="6" t="n"/>
      <c r="Q49" s="6" t="n"/>
      <c r="R49" s="6" t="n"/>
      <c r="S49" s="6" t="n"/>
      <c r="T49" s="12">
        <f>IF(ISNUMBER(A49),TODAY()-A49,"")</f>
        <v/>
      </c>
      <c r="U49" s="13">
        <f>IF(NOT(OR($A49&lt;&gt;"",$B49&lt;&gt;"",$C49&lt;&gt;"",$D49&lt;&gt;"",$E49&lt;&gt;"",$G49&lt;&gt;"",$H49&lt;&gt;"",$I49&lt;&gt;"",$J49&lt;&gt;"",$K49&lt;&gt;"",$L49&lt;&gt;"",$M49&lt;&gt;"",$N49&lt;&gt;"",$O49&lt;&gt;"",$P49&lt;&gt;"",$Q49&lt;&gt;"",$R49&lt;&gt;"",$S49&lt;&gt;"")),"",IF(IF(NOT(ISNUMBER(A49)),"SIN FECHA; ","")&amp;IF(AND(ISNUMBER(A49),A49&gt;TODAY()),"FECHA FUTURA; ","")&amp;IF(B49="","SIN OBRA; ","")&amp;IF(C49="","SIN CUADRILLA / ENCARGADO; ","")&amp;IF(OR(D49="",E49=""),"SIN PERSONAS U HORAS; ","")&amp;IF(AND(E49&lt;&gt;"",OR(NOT(ISNUMBER(E49)),N(E49)&lt;=0,N(E49)&gt;$I$3)),"HORAS FUERA DE RANGO; ","")&amp;IF(AND(D49&lt;&gt;"",OR(NOT(ISNUMBER(D49)),N(D49)&lt;1,N(D49)&gt;$K$3,N(D49)&lt;&gt;INT(N(D49)))),"PERSONAS FUERA DE RANGO; ","")&amp;IF(AND(OR(OR(UPPER(TRIM(N49))="SÍ",UPPER(TRIM(N49))="SI",UPPER(TRIM(N49))="S"),O49&lt;&gt;""),P49=""),"EXTRA - SIN N.º DE OC/T&amp;M; ","")&amp;IF(AND(OR(OR(UPPER(TRIM(N49))="SÍ",UPPER(TRIM(N49))="SI",UPPER(TRIM(N49))="S"),O49&lt;&gt;""),S49=""),"EXTRA - SIN FOTO; ","")&amp;IF(AND(OR(UPPER(TRIM(L49))="SÍ",UPPER(TRIM(L49))="SI",UPPER(TRIM(L49))="S"),M49=""),"RETRASO - SIN NOTA; ","")&amp;IF(AND(ISNUMBER(A49),B49&lt;&gt;"",C49&lt;&gt;""),IF(COUNTIFS($A$6:$A$105,A49,$B$6:$B$105,B49,$C$6:$C$105,C49)&gt;1,"MISMO DÍA, OBRA Y CUADRILLA DOS VECES; ",""),"")="","",LEFT(IF(NOT(ISNUMBER(A49)),"SIN FECHA; ","")&amp;IF(AND(ISNUMBER(A49),A49&gt;TODAY()),"FECHA FUTURA; ","")&amp;IF(B49="","SIN OBRA; ","")&amp;IF(C49="","SIN CUADRILLA / ENCARGADO; ","")&amp;IF(OR(D49="",E49=""),"SIN PERSONAS U HORAS; ","")&amp;IF(AND(E49&lt;&gt;"",OR(NOT(ISNUMBER(E49)),N(E49)&lt;=0,N(E49)&gt;$I$3)),"HORAS FUERA DE RANGO; ","")&amp;IF(AND(D49&lt;&gt;"",OR(NOT(ISNUMBER(D49)),N(D49)&lt;1,N(D49)&gt;$K$3,N(D49)&lt;&gt;INT(N(D49)))),"PERSONAS FUERA DE RANGO; ","")&amp;IF(AND(OR(OR(UPPER(TRIM(N49))="SÍ",UPPER(TRIM(N49))="SI",UPPER(TRIM(N49))="S"),O49&lt;&gt;""),P49=""),"EXTRA - SIN N.º DE OC/T&amp;M; ","")&amp;IF(AND(OR(OR(UPPER(TRIM(N49))="SÍ",UPPER(TRIM(N49))="SI",UPPER(TRIM(N49))="S"),O49&lt;&gt;""),S49=""),"EXTRA - SIN FOTO; ","")&amp;IF(AND(OR(UPPER(TRIM(L49))="SÍ",UPPER(TRIM(L49))="SI",UPPER(TRIM(L49))="S"),M49=""),"RETRASO - SIN NOTA; ","")&amp;IF(AND(ISNUMBER(A49),B49&lt;&gt;"",C49&lt;&gt;""),IF(COUNTIFS($A$6:$A$105,A49,$B$6:$B$105,B49,$C$6:$C$105,C49)&gt;1,"MISMO DÍA, OBRA Y CUADRILLA DOS VECES; ",""),""),LEN(IF(NOT(ISNUMBER(A49)),"SIN FECHA; ","")&amp;IF(AND(ISNUMBER(A49),A49&gt;TODAY()),"FECHA FUTURA; ","")&amp;IF(B49="","SIN OBRA; ","")&amp;IF(C49="","SIN CUADRILLA / ENCARGADO; ","")&amp;IF(OR(D49="",E49=""),"SIN PERSONAS U HORAS; ","")&amp;IF(AND(E49&lt;&gt;"",OR(NOT(ISNUMBER(E49)),N(E49)&lt;=0,N(E49)&gt;$I$3)),"HORAS FUERA DE RANGO; ","")&amp;IF(AND(D49&lt;&gt;"",OR(NOT(ISNUMBER(D49)),N(D49)&lt;1,N(D49)&gt;$K$3,N(D49)&lt;&gt;INT(N(D49)))),"PERSONAS FUERA DE RANGO; ","")&amp;IF(AND(OR(OR(UPPER(TRIM(N49))="SÍ",UPPER(TRIM(N49))="SI",UPPER(TRIM(N49))="S"),O49&lt;&gt;""),P49=""),"EXTRA - SIN N.º DE OC/T&amp;M; ","")&amp;IF(AND(OR(OR(UPPER(TRIM(N49))="SÍ",UPPER(TRIM(N49))="SI",UPPER(TRIM(N49))="S"),O49&lt;&gt;""),S49=""),"EXTRA - SIN FOTO; ","")&amp;IF(AND(OR(UPPER(TRIM(L49))="SÍ",UPPER(TRIM(L49))="SI",UPPER(TRIM(L49))="S"),M49=""),"RETRASO - SIN NOTA; ","")&amp;IF(AND(ISNUMBER(A49),B49&lt;&gt;"",C49&lt;&gt;""),IF(COUNTIFS($A$6:$A$105,A49,$B$6:$B$105,B49,$C$6:$C$105,C49)&gt;1,"MISMO DÍA, OBRA Y CUADRILLA DOS VECES; ",""),""))-2)))</f>
        <v/>
      </c>
      <c r="V49" s="6" t="n"/>
      <c r="W49" s="6" t="n"/>
    </row>
    <row r="50">
      <c r="A50" s="9" t="n"/>
      <c r="B50" s="10" t="n"/>
      <c r="C50" s="6" t="n"/>
      <c r="D50" s="6" t="n"/>
      <c r="E50" s="6" t="n"/>
      <c r="F50" s="11">
        <f>IF(AND(ISNUMBER(D50),ISNUMBER(E50)),D50*E50,"")</f>
        <v/>
      </c>
      <c r="G50" s="6" t="n"/>
      <c r="H50" s="10" t="n"/>
      <c r="I50" s="6" t="n"/>
      <c r="J50" s="10" t="n"/>
      <c r="K50" s="10" t="n"/>
      <c r="L50" s="6" t="n"/>
      <c r="M50" s="10" t="n"/>
      <c r="N50" s="6" t="n"/>
      <c r="O50" s="10" t="n"/>
      <c r="P50" s="6" t="n"/>
      <c r="Q50" s="6" t="n"/>
      <c r="R50" s="6" t="n"/>
      <c r="S50" s="6" t="n"/>
      <c r="T50" s="12">
        <f>IF(ISNUMBER(A50),TODAY()-A50,"")</f>
        <v/>
      </c>
      <c r="U50" s="13">
        <f>IF(NOT(OR($A50&lt;&gt;"",$B50&lt;&gt;"",$C50&lt;&gt;"",$D50&lt;&gt;"",$E50&lt;&gt;"",$G50&lt;&gt;"",$H50&lt;&gt;"",$I50&lt;&gt;"",$J50&lt;&gt;"",$K50&lt;&gt;"",$L50&lt;&gt;"",$M50&lt;&gt;"",$N50&lt;&gt;"",$O50&lt;&gt;"",$P50&lt;&gt;"",$Q50&lt;&gt;"",$R50&lt;&gt;"",$S50&lt;&gt;"")),"",IF(IF(NOT(ISNUMBER(A50)),"SIN FECHA; ","")&amp;IF(AND(ISNUMBER(A50),A50&gt;TODAY()),"FECHA FUTURA; ","")&amp;IF(B50="","SIN OBRA; ","")&amp;IF(C50="","SIN CUADRILLA / ENCARGADO; ","")&amp;IF(OR(D50="",E50=""),"SIN PERSONAS U HORAS; ","")&amp;IF(AND(E50&lt;&gt;"",OR(NOT(ISNUMBER(E50)),N(E50)&lt;=0,N(E50)&gt;$I$3)),"HORAS FUERA DE RANGO; ","")&amp;IF(AND(D50&lt;&gt;"",OR(NOT(ISNUMBER(D50)),N(D50)&lt;1,N(D50)&gt;$K$3,N(D50)&lt;&gt;INT(N(D50)))),"PERSONAS FUERA DE RANGO; ","")&amp;IF(AND(OR(OR(UPPER(TRIM(N50))="SÍ",UPPER(TRIM(N50))="SI",UPPER(TRIM(N50))="S"),O50&lt;&gt;""),P50=""),"EXTRA - SIN N.º DE OC/T&amp;M; ","")&amp;IF(AND(OR(OR(UPPER(TRIM(N50))="SÍ",UPPER(TRIM(N50))="SI",UPPER(TRIM(N50))="S"),O50&lt;&gt;""),S50=""),"EXTRA - SIN FOTO; ","")&amp;IF(AND(OR(UPPER(TRIM(L50))="SÍ",UPPER(TRIM(L50))="SI",UPPER(TRIM(L50))="S"),M50=""),"RETRASO - SIN NOTA; ","")&amp;IF(AND(ISNUMBER(A50),B50&lt;&gt;"",C50&lt;&gt;""),IF(COUNTIFS($A$6:$A$105,A50,$B$6:$B$105,B50,$C$6:$C$105,C50)&gt;1,"MISMO DÍA, OBRA Y CUADRILLA DOS VECES; ",""),"")="","",LEFT(IF(NOT(ISNUMBER(A50)),"SIN FECHA; ","")&amp;IF(AND(ISNUMBER(A50),A50&gt;TODAY()),"FECHA FUTURA; ","")&amp;IF(B50="","SIN OBRA; ","")&amp;IF(C50="","SIN CUADRILLA / ENCARGADO; ","")&amp;IF(OR(D50="",E50=""),"SIN PERSONAS U HORAS; ","")&amp;IF(AND(E50&lt;&gt;"",OR(NOT(ISNUMBER(E50)),N(E50)&lt;=0,N(E50)&gt;$I$3)),"HORAS FUERA DE RANGO; ","")&amp;IF(AND(D50&lt;&gt;"",OR(NOT(ISNUMBER(D50)),N(D50)&lt;1,N(D50)&gt;$K$3,N(D50)&lt;&gt;INT(N(D50)))),"PERSONAS FUERA DE RANGO; ","")&amp;IF(AND(OR(OR(UPPER(TRIM(N50))="SÍ",UPPER(TRIM(N50))="SI",UPPER(TRIM(N50))="S"),O50&lt;&gt;""),P50=""),"EXTRA - SIN N.º DE OC/T&amp;M; ","")&amp;IF(AND(OR(OR(UPPER(TRIM(N50))="SÍ",UPPER(TRIM(N50))="SI",UPPER(TRIM(N50))="S"),O50&lt;&gt;""),S50=""),"EXTRA - SIN FOTO; ","")&amp;IF(AND(OR(UPPER(TRIM(L50))="SÍ",UPPER(TRIM(L50))="SI",UPPER(TRIM(L50))="S"),M50=""),"RETRASO - SIN NOTA; ","")&amp;IF(AND(ISNUMBER(A50),B50&lt;&gt;"",C50&lt;&gt;""),IF(COUNTIFS($A$6:$A$105,A50,$B$6:$B$105,B50,$C$6:$C$105,C50)&gt;1,"MISMO DÍA, OBRA Y CUADRILLA DOS VECES; ",""),""),LEN(IF(NOT(ISNUMBER(A50)),"SIN FECHA; ","")&amp;IF(AND(ISNUMBER(A50),A50&gt;TODAY()),"FECHA FUTURA; ","")&amp;IF(B50="","SIN OBRA; ","")&amp;IF(C50="","SIN CUADRILLA / ENCARGADO; ","")&amp;IF(OR(D50="",E50=""),"SIN PERSONAS U HORAS; ","")&amp;IF(AND(E50&lt;&gt;"",OR(NOT(ISNUMBER(E50)),N(E50)&lt;=0,N(E50)&gt;$I$3)),"HORAS FUERA DE RANGO; ","")&amp;IF(AND(D50&lt;&gt;"",OR(NOT(ISNUMBER(D50)),N(D50)&lt;1,N(D50)&gt;$K$3,N(D50)&lt;&gt;INT(N(D50)))),"PERSONAS FUERA DE RANGO; ","")&amp;IF(AND(OR(OR(UPPER(TRIM(N50))="SÍ",UPPER(TRIM(N50))="SI",UPPER(TRIM(N50))="S"),O50&lt;&gt;""),P50=""),"EXTRA - SIN N.º DE OC/T&amp;M; ","")&amp;IF(AND(OR(OR(UPPER(TRIM(N50))="SÍ",UPPER(TRIM(N50))="SI",UPPER(TRIM(N50))="S"),O50&lt;&gt;""),S50=""),"EXTRA - SIN FOTO; ","")&amp;IF(AND(OR(UPPER(TRIM(L50))="SÍ",UPPER(TRIM(L50))="SI",UPPER(TRIM(L50))="S"),M50=""),"RETRASO - SIN NOTA; ","")&amp;IF(AND(ISNUMBER(A50),B50&lt;&gt;"",C50&lt;&gt;""),IF(COUNTIFS($A$6:$A$105,A50,$B$6:$B$105,B50,$C$6:$C$105,C50)&gt;1,"MISMO DÍA, OBRA Y CUADRILLA DOS VECES; ",""),""))-2)))</f>
        <v/>
      </c>
      <c r="V50" s="6" t="n"/>
      <c r="W50" s="6" t="n"/>
    </row>
    <row r="51">
      <c r="A51" s="9" t="n"/>
      <c r="B51" s="10" t="n"/>
      <c r="C51" s="6" t="n"/>
      <c r="D51" s="6" t="n"/>
      <c r="E51" s="6" t="n"/>
      <c r="F51" s="11">
        <f>IF(AND(ISNUMBER(D51),ISNUMBER(E51)),D51*E51,"")</f>
        <v/>
      </c>
      <c r="G51" s="6" t="n"/>
      <c r="H51" s="10" t="n"/>
      <c r="I51" s="6" t="n"/>
      <c r="J51" s="10" t="n"/>
      <c r="K51" s="10" t="n"/>
      <c r="L51" s="6" t="n"/>
      <c r="M51" s="10" t="n"/>
      <c r="N51" s="6" t="n"/>
      <c r="O51" s="10" t="n"/>
      <c r="P51" s="6" t="n"/>
      <c r="Q51" s="6" t="n"/>
      <c r="R51" s="6" t="n"/>
      <c r="S51" s="6" t="n"/>
      <c r="T51" s="12">
        <f>IF(ISNUMBER(A51),TODAY()-A51,"")</f>
        <v/>
      </c>
      <c r="U51" s="13">
        <f>IF(NOT(OR($A51&lt;&gt;"",$B51&lt;&gt;"",$C51&lt;&gt;"",$D51&lt;&gt;"",$E51&lt;&gt;"",$G51&lt;&gt;"",$H51&lt;&gt;"",$I51&lt;&gt;"",$J51&lt;&gt;"",$K51&lt;&gt;"",$L51&lt;&gt;"",$M51&lt;&gt;"",$N51&lt;&gt;"",$O51&lt;&gt;"",$P51&lt;&gt;"",$Q51&lt;&gt;"",$R51&lt;&gt;"",$S51&lt;&gt;"")),"",IF(IF(NOT(ISNUMBER(A51)),"SIN FECHA; ","")&amp;IF(AND(ISNUMBER(A51),A51&gt;TODAY()),"FECHA FUTURA; ","")&amp;IF(B51="","SIN OBRA; ","")&amp;IF(C51="","SIN CUADRILLA / ENCARGADO; ","")&amp;IF(OR(D51="",E51=""),"SIN PERSONAS U HORAS; ","")&amp;IF(AND(E51&lt;&gt;"",OR(NOT(ISNUMBER(E51)),N(E51)&lt;=0,N(E51)&gt;$I$3)),"HORAS FUERA DE RANGO; ","")&amp;IF(AND(D51&lt;&gt;"",OR(NOT(ISNUMBER(D51)),N(D51)&lt;1,N(D51)&gt;$K$3,N(D51)&lt;&gt;INT(N(D51)))),"PERSONAS FUERA DE RANGO; ","")&amp;IF(AND(OR(OR(UPPER(TRIM(N51))="SÍ",UPPER(TRIM(N51))="SI",UPPER(TRIM(N51))="S"),O51&lt;&gt;""),P51=""),"EXTRA - SIN N.º DE OC/T&amp;M; ","")&amp;IF(AND(OR(OR(UPPER(TRIM(N51))="SÍ",UPPER(TRIM(N51))="SI",UPPER(TRIM(N51))="S"),O51&lt;&gt;""),S51=""),"EXTRA - SIN FOTO; ","")&amp;IF(AND(OR(UPPER(TRIM(L51))="SÍ",UPPER(TRIM(L51))="SI",UPPER(TRIM(L51))="S"),M51=""),"RETRASO - SIN NOTA; ","")&amp;IF(AND(ISNUMBER(A51),B51&lt;&gt;"",C51&lt;&gt;""),IF(COUNTIFS($A$6:$A$105,A51,$B$6:$B$105,B51,$C$6:$C$105,C51)&gt;1,"MISMO DÍA, OBRA Y CUADRILLA DOS VECES; ",""),"")="","",LEFT(IF(NOT(ISNUMBER(A51)),"SIN FECHA; ","")&amp;IF(AND(ISNUMBER(A51),A51&gt;TODAY()),"FECHA FUTURA; ","")&amp;IF(B51="","SIN OBRA; ","")&amp;IF(C51="","SIN CUADRILLA / ENCARGADO; ","")&amp;IF(OR(D51="",E51=""),"SIN PERSONAS U HORAS; ","")&amp;IF(AND(E51&lt;&gt;"",OR(NOT(ISNUMBER(E51)),N(E51)&lt;=0,N(E51)&gt;$I$3)),"HORAS FUERA DE RANGO; ","")&amp;IF(AND(D51&lt;&gt;"",OR(NOT(ISNUMBER(D51)),N(D51)&lt;1,N(D51)&gt;$K$3,N(D51)&lt;&gt;INT(N(D51)))),"PERSONAS FUERA DE RANGO; ","")&amp;IF(AND(OR(OR(UPPER(TRIM(N51))="SÍ",UPPER(TRIM(N51))="SI",UPPER(TRIM(N51))="S"),O51&lt;&gt;""),P51=""),"EXTRA - SIN N.º DE OC/T&amp;M; ","")&amp;IF(AND(OR(OR(UPPER(TRIM(N51))="SÍ",UPPER(TRIM(N51))="SI",UPPER(TRIM(N51))="S"),O51&lt;&gt;""),S51=""),"EXTRA - SIN FOTO; ","")&amp;IF(AND(OR(UPPER(TRIM(L51))="SÍ",UPPER(TRIM(L51))="SI",UPPER(TRIM(L51))="S"),M51=""),"RETRASO - SIN NOTA; ","")&amp;IF(AND(ISNUMBER(A51),B51&lt;&gt;"",C51&lt;&gt;""),IF(COUNTIFS($A$6:$A$105,A51,$B$6:$B$105,B51,$C$6:$C$105,C51)&gt;1,"MISMO DÍA, OBRA Y CUADRILLA DOS VECES; ",""),""),LEN(IF(NOT(ISNUMBER(A51)),"SIN FECHA; ","")&amp;IF(AND(ISNUMBER(A51),A51&gt;TODAY()),"FECHA FUTURA; ","")&amp;IF(B51="","SIN OBRA; ","")&amp;IF(C51="","SIN CUADRILLA / ENCARGADO; ","")&amp;IF(OR(D51="",E51=""),"SIN PERSONAS U HORAS; ","")&amp;IF(AND(E51&lt;&gt;"",OR(NOT(ISNUMBER(E51)),N(E51)&lt;=0,N(E51)&gt;$I$3)),"HORAS FUERA DE RANGO; ","")&amp;IF(AND(D51&lt;&gt;"",OR(NOT(ISNUMBER(D51)),N(D51)&lt;1,N(D51)&gt;$K$3,N(D51)&lt;&gt;INT(N(D51)))),"PERSONAS FUERA DE RANGO; ","")&amp;IF(AND(OR(OR(UPPER(TRIM(N51))="SÍ",UPPER(TRIM(N51))="SI",UPPER(TRIM(N51))="S"),O51&lt;&gt;""),P51=""),"EXTRA - SIN N.º DE OC/T&amp;M; ","")&amp;IF(AND(OR(OR(UPPER(TRIM(N51))="SÍ",UPPER(TRIM(N51))="SI",UPPER(TRIM(N51))="S"),O51&lt;&gt;""),S51=""),"EXTRA - SIN FOTO; ","")&amp;IF(AND(OR(UPPER(TRIM(L51))="SÍ",UPPER(TRIM(L51))="SI",UPPER(TRIM(L51))="S"),M51=""),"RETRASO - SIN NOTA; ","")&amp;IF(AND(ISNUMBER(A51),B51&lt;&gt;"",C51&lt;&gt;""),IF(COUNTIFS($A$6:$A$105,A51,$B$6:$B$105,B51,$C$6:$C$105,C51)&gt;1,"MISMO DÍA, OBRA Y CUADRILLA DOS VECES; ",""),""))-2)))</f>
        <v/>
      </c>
      <c r="V51" s="6" t="n"/>
      <c r="W51" s="6" t="n"/>
    </row>
    <row r="52">
      <c r="A52" s="9" t="n"/>
      <c r="B52" s="10" t="n"/>
      <c r="C52" s="6" t="n"/>
      <c r="D52" s="6" t="n"/>
      <c r="E52" s="6" t="n"/>
      <c r="F52" s="11">
        <f>IF(AND(ISNUMBER(D52),ISNUMBER(E52)),D52*E52,"")</f>
        <v/>
      </c>
      <c r="G52" s="6" t="n"/>
      <c r="H52" s="10" t="n"/>
      <c r="I52" s="6" t="n"/>
      <c r="J52" s="10" t="n"/>
      <c r="K52" s="10" t="n"/>
      <c r="L52" s="6" t="n"/>
      <c r="M52" s="10" t="n"/>
      <c r="N52" s="6" t="n"/>
      <c r="O52" s="10" t="n"/>
      <c r="P52" s="6" t="n"/>
      <c r="Q52" s="6" t="n"/>
      <c r="R52" s="6" t="n"/>
      <c r="S52" s="6" t="n"/>
      <c r="T52" s="12">
        <f>IF(ISNUMBER(A52),TODAY()-A52,"")</f>
        <v/>
      </c>
      <c r="U52" s="13">
        <f>IF(NOT(OR($A52&lt;&gt;"",$B52&lt;&gt;"",$C52&lt;&gt;"",$D52&lt;&gt;"",$E52&lt;&gt;"",$G52&lt;&gt;"",$H52&lt;&gt;"",$I52&lt;&gt;"",$J52&lt;&gt;"",$K52&lt;&gt;"",$L52&lt;&gt;"",$M52&lt;&gt;"",$N52&lt;&gt;"",$O52&lt;&gt;"",$P52&lt;&gt;"",$Q52&lt;&gt;"",$R52&lt;&gt;"",$S52&lt;&gt;"")),"",IF(IF(NOT(ISNUMBER(A52)),"SIN FECHA; ","")&amp;IF(AND(ISNUMBER(A52),A52&gt;TODAY()),"FECHA FUTURA; ","")&amp;IF(B52="","SIN OBRA; ","")&amp;IF(C52="","SIN CUADRILLA / ENCARGADO; ","")&amp;IF(OR(D52="",E52=""),"SIN PERSONAS U HORAS; ","")&amp;IF(AND(E52&lt;&gt;"",OR(NOT(ISNUMBER(E52)),N(E52)&lt;=0,N(E52)&gt;$I$3)),"HORAS FUERA DE RANGO; ","")&amp;IF(AND(D52&lt;&gt;"",OR(NOT(ISNUMBER(D52)),N(D52)&lt;1,N(D52)&gt;$K$3,N(D52)&lt;&gt;INT(N(D52)))),"PERSONAS FUERA DE RANGO; ","")&amp;IF(AND(OR(OR(UPPER(TRIM(N52))="SÍ",UPPER(TRIM(N52))="SI",UPPER(TRIM(N52))="S"),O52&lt;&gt;""),P52=""),"EXTRA - SIN N.º DE OC/T&amp;M; ","")&amp;IF(AND(OR(OR(UPPER(TRIM(N52))="SÍ",UPPER(TRIM(N52))="SI",UPPER(TRIM(N52))="S"),O52&lt;&gt;""),S52=""),"EXTRA - SIN FOTO; ","")&amp;IF(AND(OR(UPPER(TRIM(L52))="SÍ",UPPER(TRIM(L52))="SI",UPPER(TRIM(L52))="S"),M52=""),"RETRASO - SIN NOTA; ","")&amp;IF(AND(ISNUMBER(A52),B52&lt;&gt;"",C52&lt;&gt;""),IF(COUNTIFS($A$6:$A$105,A52,$B$6:$B$105,B52,$C$6:$C$105,C52)&gt;1,"MISMO DÍA, OBRA Y CUADRILLA DOS VECES; ",""),"")="","",LEFT(IF(NOT(ISNUMBER(A52)),"SIN FECHA; ","")&amp;IF(AND(ISNUMBER(A52),A52&gt;TODAY()),"FECHA FUTURA; ","")&amp;IF(B52="","SIN OBRA; ","")&amp;IF(C52="","SIN CUADRILLA / ENCARGADO; ","")&amp;IF(OR(D52="",E52=""),"SIN PERSONAS U HORAS; ","")&amp;IF(AND(E52&lt;&gt;"",OR(NOT(ISNUMBER(E52)),N(E52)&lt;=0,N(E52)&gt;$I$3)),"HORAS FUERA DE RANGO; ","")&amp;IF(AND(D52&lt;&gt;"",OR(NOT(ISNUMBER(D52)),N(D52)&lt;1,N(D52)&gt;$K$3,N(D52)&lt;&gt;INT(N(D52)))),"PERSONAS FUERA DE RANGO; ","")&amp;IF(AND(OR(OR(UPPER(TRIM(N52))="SÍ",UPPER(TRIM(N52))="SI",UPPER(TRIM(N52))="S"),O52&lt;&gt;""),P52=""),"EXTRA - SIN N.º DE OC/T&amp;M; ","")&amp;IF(AND(OR(OR(UPPER(TRIM(N52))="SÍ",UPPER(TRIM(N52))="SI",UPPER(TRIM(N52))="S"),O52&lt;&gt;""),S52=""),"EXTRA - SIN FOTO; ","")&amp;IF(AND(OR(UPPER(TRIM(L52))="SÍ",UPPER(TRIM(L52))="SI",UPPER(TRIM(L52))="S"),M52=""),"RETRASO - SIN NOTA; ","")&amp;IF(AND(ISNUMBER(A52),B52&lt;&gt;"",C52&lt;&gt;""),IF(COUNTIFS($A$6:$A$105,A52,$B$6:$B$105,B52,$C$6:$C$105,C52)&gt;1,"MISMO DÍA, OBRA Y CUADRILLA DOS VECES; ",""),""),LEN(IF(NOT(ISNUMBER(A52)),"SIN FECHA; ","")&amp;IF(AND(ISNUMBER(A52),A52&gt;TODAY()),"FECHA FUTURA; ","")&amp;IF(B52="","SIN OBRA; ","")&amp;IF(C52="","SIN CUADRILLA / ENCARGADO; ","")&amp;IF(OR(D52="",E52=""),"SIN PERSONAS U HORAS; ","")&amp;IF(AND(E52&lt;&gt;"",OR(NOT(ISNUMBER(E52)),N(E52)&lt;=0,N(E52)&gt;$I$3)),"HORAS FUERA DE RANGO; ","")&amp;IF(AND(D52&lt;&gt;"",OR(NOT(ISNUMBER(D52)),N(D52)&lt;1,N(D52)&gt;$K$3,N(D52)&lt;&gt;INT(N(D52)))),"PERSONAS FUERA DE RANGO; ","")&amp;IF(AND(OR(OR(UPPER(TRIM(N52))="SÍ",UPPER(TRIM(N52))="SI",UPPER(TRIM(N52))="S"),O52&lt;&gt;""),P52=""),"EXTRA - SIN N.º DE OC/T&amp;M; ","")&amp;IF(AND(OR(OR(UPPER(TRIM(N52))="SÍ",UPPER(TRIM(N52))="SI",UPPER(TRIM(N52))="S"),O52&lt;&gt;""),S52=""),"EXTRA - SIN FOTO; ","")&amp;IF(AND(OR(UPPER(TRIM(L52))="SÍ",UPPER(TRIM(L52))="SI",UPPER(TRIM(L52))="S"),M52=""),"RETRASO - SIN NOTA; ","")&amp;IF(AND(ISNUMBER(A52),B52&lt;&gt;"",C52&lt;&gt;""),IF(COUNTIFS($A$6:$A$105,A52,$B$6:$B$105,B52,$C$6:$C$105,C52)&gt;1,"MISMO DÍA, OBRA Y CUADRILLA DOS VECES; ",""),""))-2)))</f>
        <v/>
      </c>
      <c r="V52" s="6" t="n"/>
      <c r="W52" s="6" t="n"/>
    </row>
    <row r="53">
      <c r="A53" s="9" t="n"/>
      <c r="B53" s="10" t="n"/>
      <c r="C53" s="6" t="n"/>
      <c r="D53" s="6" t="n"/>
      <c r="E53" s="6" t="n"/>
      <c r="F53" s="11">
        <f>IF(AND(ISNUMBER(D53),ISNUMBER(E53)),D53*E53,"")</f>
        <v/>
      </c>
      <c r="G53" s="6" t="n"/>
      <c r="H53" s="10" t="n"/>
      <c r="I53" s="6" t="n"/>
      <c r="J53" s="10" t="n"/>
      <c r="K53" s="10" t="n"/>
      <c r="L53" s="6" t="n"/>
      <c r="M53" s="10" t="n"/>
      <c r="N53" s="6" t="n"/>
      <c r="O53" s="10" t="n"/>
      <c r="P53" s="6" t="n"/>
      <c r="Q53" s="6" t="n"/>
      <c r="R53" s="6" t="n"/>
      <c r="S53" s="6" t="n"/>
      <c r="T53" s="12">
        <f>IF(ISNUMBER(A53),TODAY()-A53,"")</f>
        <v/>
      </c>
      <c r="U53" s="13">
        <f>IF(NOT(OR($A53&lt;&gt;"",$B53&lt;&gt;"",$C53&lt;&gt;"",$D53&lt;&gt;"",$E53&lt;&gt;"",$G53&lt;&gt;"",$H53&lt;&gt;"",$I53&lt;&gt;"",$J53&lt;&gt;"",$K53&lt;&gt;"",$L53&lt;&gt;"",$M53&lt;&gt;"",$N53&lt;&gt;"",$O53&lt;&gt;"",$P53&lt;&gt;"",$Q53&lt;&gt;"",$R53&lt;&gt;"",$S53&lt;&gt;"")),"",IF(IF(NOT(ISNUMBER(A53)),"SIN FECHA; ","")&amp;IF(AND(ISNUMBER(A53),A53&gt;TODAY()),"FECHA FUTURA; ","")&amp;IF(B53="","SIN OBRA; ","")&amp;IF(C53="","SIN CUADRILLA / ENCARGADO; ","")&amp;IF(OR(D53="",E53=""),"SIN PERSONAS U HORAS; ","")&amp;IF(AND(E53&lt;&gt;"",OR(NOT(ISNUMBER(E53)),N(E53)&lt;=0,N(E53)&gt;$I$3)),"HORAS FUERA DE RANGO; ","")&amp;IF(AND(D53&lt;&gt;"",OR(NOT(ISNUMBER(D53)),N(D53)&lt;1,N(D53)&gt;$K$3,N(D53)&lt;&gt;INT(N(D53)))),"PERSONAS FUERA DE RANGO; ","")&amp;IF(AND(OR(OR(UPPER(TRIM(N53))="SÍ",UPPER(TRIM(N53))="SI",UPPER(TRIM(N53))="S"),O53&lt;&gt;""),P53=""),"EXTRA - SIN N.º DE OC/T&amp;M; ","")&amp;IF(AND(OR(OR(UPPER(TRIM(N53))="SÍ",UPPER(TRIM(N53))="SI",UPPER(TRIM(N53))="S"),O53&lt;&gt;""),S53=""),"EXTRA - SIN FOTO; ","")&amp;IF(AND(OR(UPPER(TRIM(L53))="SÍ",UPPER(TRIM(L53))="SI",UPPER(TRIM(L53))="S"),M53=""),"RETRASO - SIN NOTA; ","")&amp;IF(AND(ISNUMBER(A53),B53&lt;&gt;"",C53&lt;&gt;""),IF(COUNTIFS($A$6:$A$105,A53,$B$6:$B$105,B53,$C$6:$C$105,C53)&gt;1,"MISMO DÍA, OBRA Y CUADRILLA DOS VECES; ",""),"")="","",LEFT(IF(NOT(ISNUMBER(A53)),"SIN FECHA; ","")&amp;IF(AND(ISNUMBER(A53),A53&gt;TODAY()),"FECHA FUTURA; ","")&amp;IF(B53="","SIN OBRA; ","")&amp;IF(C53="","SIN CUADRILLA / ENCARGADO; ","")&amp;IF(OR(D53="",E53=""),"SIN PERSONAS U HORAS; ","")&amp;IF(AND(E53&lt;&gt;"",OR(NOT(ISNUMBER(E53)),N(E53)&lt;=0,N(E53)&gt;$I$3)),"HORAS FUERA DE RANGO; ","")&amp;IF(AND(D53&lt;&gt;"",OR(NOT(ISNUMBER(D53)),N(D53)&lt;1,N(D53)&gt;$K$3,N(D53)&lt;&gt;INT(N(D53)))),"PERSONAS FUERA DE RANGO; ","")&amp;IF(AND(OR(OR(UPPER(TRIM(N53))="SÍ",UPPER(TRIM(N53))="SI",UPPER(TRIM(N53))="S"),O53&lt;&gt;""),P53=""),"EXTRA - SIN N.º DE OC/T&amp;M; ","")&amp;IF(AND(OR(OR(UPPER(TRIM(N53))="SÍ",UPPER(TRIM(N53))="SI",UPPER(TRIM(N53))="S"),O53&lt;&gt;""),S53=""),"EXTRA - SIN FOTO; ","")&amp;IF(AND(OR(UPPER(TRIM(L53))="SÍ",UPPER(TRIM(L53))="SI",UPPER(TRIM(L53))="S"),M53=""),"RETRASO - SIN NOTA; ","")&amp;IF(AND(ISNUMBER(A53),B53&lt;&gt;"",C53&lt;&gt;""),IF(COUNTIFS($A$6:$A$105,A53,$B$6:$B$105,B53,$C$6:$C$105,C53)&gt;1,"MISMO DÍA, OBRA Y CUADRILLA DOS VECES; ",""),""),LEN(IF(NOT(ISNUMBER(A53)),"SIN FECHA; ","")&amp;IF(AND(ISNUMBER(A53),A53&gt;TODAY()),"FECHA FUTURA; ","")&amp;IF(B53="","SIN OBRA; ","")&amp;IF(C53="","SIN CUADRILLA / ENCARGADO; ","")&amp;IF(OR(D53="",E53=""),"SIN PERSONAS U HORAS; ","")&amp;IF(AND(E53&lt;&gt;"",OR(NOT(ISNUMBER(E53)),N(E53)&lt;=0,N(E53)&gt;$I$3)),"HORAS FUERA DE RANGO; ","")&amp;IF(AND(D53&lt;&gt;"",OR(NOT(ISNUMBER(D53)),N(D53)&lt;1,N(D53)&gt;$K$3,N(D53)&lt;&gt;INT(N(D53)))),"PERSONAS FUERA DE RANGO; ","")&amp;IF(AND(OR(OR(UPPER(TRIM(N53))="SÍ",UPPER(TRIM(N53))="SI",UPPER(TRIM(N53))="S"),O53&lt;&gt;""),P53=""),"EXTRA - SIN N.º DE OC/T&amp;M; ","")&amp;IF(AND(OR(OR(UPPER(TRIM(N53))="SÍ",UPPER(TRIM(N53))="SI",UPPER(TRIM(N53))="S"),O53&lt;&gt;""),S53=""),"EXTRA - SIN FOTO; ","")&amp;IF(AND(OR(UPPER(TRIM(L53))="SÍ",UPPER(TRIM(L53))="SI",UPPER(TRIM(L53))="S"),M53=""),"RETRASO - SIN NOTA; ","")&amp;IF(AND(ISNUMBER(A53),B53&lt;&gt;"",C53&lt;&gt;""),IF(COUNTIFS($A$6:$A$105,A53,$B$6:$B$105,B53,$C$6:$C$105,C53)&gt;1,"MISMO DÍA, OBRA Y CUADRILLA DOS VECES; ",""),""))-2)))</f>
        <v/>
      </c>
      <c r="V53" s="6" t="n"/>
      <c r="W53" s="6" t="n"/>
    </row>
    <row r="54">
      <c r="A54" s="9" t="n"/>
      <c r="B54" s="10" t="n"/>
      <c r="C54" s="6" t="n"/>
      <c r="D54" s="6" t="n"/>
      <c r="E54" s="6" t="n"/>
      <c r="F54" s="11">
        <f>IF(AND(ISNUMBER(D54),ISNUMBER(E54)),D54*E54,"")</f>
        <v/>
      </c>
      <c r="G54" s="6" t="n"/>
      <c r="H54" s="10" t="n"/>
      <c r="I54" s="6" t="n"/>
      <c r="J54" s="10" t="n"/>
      <c r="K54" s="10" t="n"/>
      <c r="L54" s="6" t="n"/>
      <c r="M54" s="10" t="n"/>
      <c r="N54" s="6" t="n"/>
      <c r="O54" s="10" t="n"/>
      <c r="P54" s="6" t="n"/>
      <c r="Q54" s="6" t="n"/>
      <c r="R54" s="6" t="n"/>
      <c r="S54" s="6" t="n"/>
      <c r="T54" s="12">
        <f>IF(ISNUMBER(A54),TODAY()-A54,"")</f>
        <v/>
      </c>
      <c r="U54" s="13">
        <f>IF(NOT(OR($A54&lt;&gt;"",$B54&lt;&gt;"",$C54&lt;&gt;"",$D54&lt;&gt;"",$E54&lt;&gt;"",$G54&lt;&gt;"",$H54&lt;&gt;"",$I54&lt;&gt;"",$J54&lt;&gt;"",$K54&lt;&gt;"",$L54&lt;&gt;"",$M54&lt;&gt;"",$N54&lt;&gt;"",$O54&lt;&gt;"",$P54&lt;&gt;"",$Q54&lt;&gt;"",$R54&lt;&gt;"",$S54&lt;&gt;"")),"",IF(IF(NOT(ISNUMBER(A54)),"SIN FECHA; ","")&amp;IF(AND(ISNUMBER(A54),A54&gt;TODAY()),"FECHA FUTURA; ","")&amp;IF(B54="","SIN OBRA; ","")&amp;IF(C54="","SIN CUADRILLA / ENCARGADO; ","")&amp;IF(OR(D54="",E54=""),"SIN PERSONAS U HORAS; ","")&amp;IF(AND(E54&lt;&gt;"",OR(NOT(ISNUMBER(E54)),N(E54)&lt;=0,N(E54)&gt;$I$3)),"HORAS FUERA DE RANGO; ","")&amp;IF(AND(D54&lt;&gt;"",OR(NOT(ISNUMBER(D54)),N(D54)&lt;1,N(D54)&gt;$K$3,N(D54)&lt;&gt;INT(N(D54)))),"PERSONAS FUERA DE RANGO; ","")&amp;IF(AND(OR(OR(UPPER(TRIM(N54))="SÍ",UPPER(TRIM(N54))="SI",UPPER(TRIM(N54))="S"),O54&lt;&gt;""),P54=""),"EXTRA - SIN N.º DE OC/T&amp;M; ","")&amp;IF(AND(OR(OR(UPPER(TRIM(N54))="SÍ",UPPER(TRIM(N54))="SI",UPPER(TRIM(N54))="S"),O54&lt;&gt;""),S54=""),"EXTRA - SIN FOTO; ","")&amp;IF(AND(OR(UPPER(TRIM(L54))="SÍ",UPPER(TRIM(L54))="SI",UPPER(TRIM(L54))="S"),M54=""),"RETRASO - SIN NOTA; ","")&amp;IF(AND(ISNUMBER(A54),B54&lt;&gt;"",C54&lt;&gt;""),IF(COUNTIFS($A$6:$A$105,A54,$B$6:$B$105,B54,$C$6:$C$105,C54)&gt;1,"MISMO DÍA, OBRA Y CUADRILLA DOS VECES; ",""),"")="","",LEFT(IF(NOT(ISNUMBER(A54)),"SIN FECHA; ","")&amp;IF(AND(ISNUMBER(A54),A54&gt;TODAY()),"FECHA FUTURA; ","")&amp;IF(B54="","SIN OBRA; ","")&amp;IF(C54="","SIN CUADRILLA / ENCARGADO; ","")&amp;IF(OR(D54="",E54=""),"SIN PERSONAS U HORAS; ","")&amp;IF(AND(E54&lt;&gt;"",OR(NOT(ISNUMBER(E54)),N(E54)&lt;=0,N(E54)&gt;$I$3)),"HORAS FUERA DE RANGO; ","")&amp;IF(AND(D54&lt;&gt;"",OR(NOT(ISNUMBER(D54)),N(D54)&lt;1,N(D54)&gt;$K$3,N(D54)&lt;&gt;INT(N(D54)))),"PERSONAS FUERA DE RANGO; ","")&amp;IF(AND(OR(OR(UPPER(TRIM(N54))="SÍ",UPPER(TRIM(N54))="SI",UPPER(TRIM(N54))="S"),O54&lt;&gt;""),P54=""),"EXTRA - SIN N.º DE OC/T&amp;M; ","")&amp;IF(AND(OR(OR(UPPER(TRIM(N54))="SÍ",UPPER(TRIM(N54))="SI",UPPER(TRIM(N54))="S"),O54&lt;&gt;""),S54=""),"EXTRA - SIN FOTO; ","")&amp;IF(AND(OR(UPPER(TRIM(L54))="SÍ",UPPER(TRIM(L54))="SI",UPPER(TRIM(L54))="S"),M54=""),"RETRASO - SIN NOTA; ","")&amp;IF(AND(ISNUMBER(A54),B54&lt;&gt;"",C54&lt;&gt;""),IF(COUNTIFS($A$6:$A$105,A54,$B$6:$B$105,B54,$C$6:$C$105,C54)&gt;1,"MISMO DÍA, OBRA Y CUADRILLA DOS VECES; ",""),""),LEN(IF(NOT(ISNUMBER(A54)),"SIN FECHA; ","")&amp;IF(AND(ISNUMBER(A54),A54&gt;TODAY()),"FECHA FUTURA; ","")&amp;IF(B54="","SIN OBRA; ","")&amp;IF(C54="","SIN CUADRILLA / ENCARGADO; ","")&amp;IF(OR(D54="",E54=""),"SIN PERSONAS U HORAS; ","")&amp;IF(AND(E54&lt;&gt;"",OR(NOT(ISNUMBER(E54)),N(E54)&lt;=0,N(E54)&gt;$I$3)),"HORAS FUERA DE RANGO; ","")&amp;IF(AND(D54&lt;&gt;"",OR(NOT(ISNUMBER(D54)),N(D54)&lt;1,N(D54)&gt;$K$3,N(D54)&lt;&gt;INT(N(D54)))),"PERSONAS FUERA DE RANGO; ","")&amp;IF(AND(OR(OR(UPPER(TRIM(N54))="SÍ",UPPER(TRIM(N54))="SI",UPPER(TRIM(N54))="S"),O54&lt;&gt;""),P54=""),"EXTRA - SIN N.º DE OC/T&amp;M; ","")&amp;IF(AND(OR(OR(UPPER(TRIM(N54))="SÍ",UPPER(TRIM(N54))="SI",UPPER(TRIM(N54))="S"),O54&lt;&gt;""),S54=""),"EXTRA - SIN FOTO; ","")&amp;IF(AND(OR(UPPER(TRIM(L54))="SÍ",UPPER(TRIM(L54))="SI",UPPER(TRIM(L54))="S"),M54=""),"RETRASO - SIN NOTA; ","")&amp;IF(AND(ISNUMBER(A54),B54&lt;&gt;"",C54&lt;&gt;""),IF(COUNTIFS($A$6:$A$105,A54,$B$6:$B$105,B54,$C$6:$C$105,C54)&gt;1,"MISMO DÍA, OBRA Y CUADRILLA DOS VECES; ",""),""))-2)))</f>
        <v/>
      </c>
      <c r="V54" s="6" t="n"/>
      <c r="W54" s="6" t="n"/>
    </row>
    <row r="55">
      <c r="A55" s="9" t="n"/>
      <c r="B55" s="10" t="n"/>
      <c r="C55" s="6" t="n"/>
      <c r="D55" s="6" t="n"/>
      <c r="E55" s="6" t="n"/>
      <c r="F55" s="11">
        <f>IF(AND(ISNUMBER(D55),ISNUMBER(E55)),D55*E55,"")</f>
        <v/>
      </c>
      <c r="G55" s="6" t="n"/>
      <c r="H55" s="10" t="n"/>
      <c r="I55" s="6" t="n"/>
      <c r="J55" s="10" t="n"/>
      <c r="K55" s="10" t="n"/>
      <c r="L55" s="6" t="n"/>
      <c r="M55" s="10" t="n"/>
      <c r="N55" s="6" t="n"/>
      <c r="O55" s="10" t="n"/>
      <c r="P55" s="6" t="n"/>
      <c r="Q55" s="6" t="n"/>
      <c r="R55" s="6" t="n"/>
      <c r="S55" s="6" t="n"/>
      <c r="T55" s="12">
        <f>IF(ISNUMBER(A55),TODAY()-A55,"")</f>
        <v/>
      </c>
      <c r="U55" s="13">
        <f>IF(NOT(OR($A55&lt;&gt;"",$B55&lt;&gt;"",$C55&lt;&gt;"",$D55&lt;&gt;"",$E55&lt;&gt;"",$G55&lt;&gt;"",$H55&lt;&gt;"",$I55&lt;&gt;"",$J55&lt;&gt;"",$K55&lt;&gt;"",$L55&lt;&gt;"",$M55&lt;&gt;"",$N55&lt;&gt;"",$O55&lt;&gt;"",$P55&lt;&gt;"",$Q55&lt;&gt;"",$R55&lt;&gt;"",$S55&lt;&gt;"")),"",IF(IF(NOT(ISNUMBER(A55)),"SIN FECHA; ","")&amp;IF(AND(ISNUMBER(A55),A55&gt;TODAY()),"FECHA FUTURA; ","")&amp;IF(B55="","SIN OBRA; ","")&amp;IF(C55="","SIN CUADRILLA / ENCARGADO; ","")&amp;IF(OR(D55="",E55=""),"SIN PERSONAS U HORAS; ","")&amp;IF(AND(E55&lt;&gt;"",OR(NOT(ISNUMBER(E55)),N(E55)&lt;=0,N(E55)&gt;$I$3)),"HORAS FUERA DE RANGO; ","")&amp;IF(AND(D55&lt;&gt;"",OR(NOT(ISNUMBER(D55)),N(D55)&lt;1,N(D55)&gt;$K$3,N(D55)&lt;&gt;INT(N(D55)))),"PERSONAS FUERA DE RANGO; ","")&amp;IF(AND(OR(OR(UPPER(TRIM(N55))="SÍ",UPPER(TRIM(N55))="SI",UPPER(TRIM(N55))="S"),O55&lt;&gt;""),P55=""),"EXTRA - SIN N.º DE OC/T&amp;M; ","")&amp;IF(AND(OR(OR(UPPER(TRIM(N55))="SÍ",UPPER(TRIM(N55))="SI",UPPER(TRIM(N55))="S"),O55&lt;&gt;""),S55=""),"EXTRA - SIN FOTO; ","")&amp;IF(AND(OR(UPPER(TRIM(L55))="SÍ",UPPER(TRIM(L55))="SI",UPPER(TRIM(L55))="S"),M55=""),"RETRASO - SIN NOTA; ","")&amp;IF(AND(ISNUMBER(A55),B55&lt;&gt;"",C55&lt;&gt;""),IF(COUNTIFS($A$6:$A$105,A55,$B$6:$B$105,B55,$C$6:$C$105,C55)&gt;1,"MISMO DÍA, OBRA Y CUADRILLA DOS VECES; ",""),"")="","",LEFT(IF(NOT(ISNUMBER(A55)),"SIN FECHA; ","")&amp;IF(AND(ISNUMBER(A55),A55&gt;TODAY()),"FECHA FUTURA; ","")&amp;IF(B55="","SIN OBRA; ","")&amp;IF(C55="","SIN CUADRILLA / ENCARGADO; ","")&amp;IF(OR(D55="",E55=""),"SIN PERSONAS U HORAS; ","")&amp;IF(AND(E55&lt;&gt;"",OR(NOT(ISNUMBER(E55)),N(E55)&lt;=0,N(E55)&gt;$I$3)),"HORAS FUERA DE RANGO; ","")&amp;IF(AND(D55&lt;&gt;"",OR(NOT(ISNUMBER(D55)),N(D55)&lt;1,N(D55)&gt;$K$3,N(D55)&lt;&gt;INT(N(D55)))),"PERSONAS FUERA DE RANGO; ","")&amp;IF(AND(OR(OR(UPPER(TRIM(N55))="SÍ",UPPER(TRIM(N55))="SI",UPPER(TRIM(N55))="S"),O55&lt;&gt;""),P55=""),"EXTRA - SIN N.º DE OC/T&amp;M; ","")&amp;IF(AND(OR(OR(UPPER(TRIM(N55))="SÍ",UPPER(TRIM(N55))="SI",UPPER(TRIM(N55))="S"),O55&lt;&gt;""),S55=""),"EXTRA - SIN FOTO; ","")&amp;IF(AND(OR(UPPER(TRIM(L55))="SÍ",UPPER(TRIM(L55))="SI",UPPER(TRIM(L55))="S"),M55=""),"RETRASO - SIN NOTA; ","")&amp;IF(AND(ISNUMBER(A55),B55&lt;&gt;"",C55&lt;&gt;""),IF(COUNTIFS($A$6:$A$105,A55,$B$6:$B$105,B55,$C$6:$C$105,C55)&gt;1,"MISMO DÍA, OBRA Y CUADRILLA DOS VECES; ",""),""),LEN(IF(NOT(ISNUMBER(A55)),"SIN FECHA; ","")&amp;IF(AND(ISNUMBER(A55),A55&gt;TODAY()),"FECHA FUTURA; ","")&amp;IF(B55="","SIN OBRA; ","")&amp;IF(C55="","SIN CUADRILLA / ENCARGADO; ","")&amp;IF(OR(D55="",E55=""),"SIN PERSONAS U HORAS; ","")&amp;IF(AND(E55&lt;&gt;"",OR(NOT(ISNUMBER(E55)),N(E55)&lt;=0,N(E55)&gt;$I$3)),"HORAS FUERA DE RANGO; ","")&amp;IF(AND(D55&lt;&gt;"",OR(NOT(ISNUMBER(D55)),N(D55)&lt;1,N(D55)&gt;$K$3,N(D55)&lt;&gt;INT(N(D55)))),"PERSONAS FUERA DE RANGO; ","")&amp;IF(AND(OR(OR(UPPER(TRIM(N55))="SÍ",UPPER(TRIM(N55))="SI",UPPER(TRIM(N55))="S"),O55&lt;&gt;""),P55=""),"EXTRA - SIN N.º DE OC/T&amp;M; ","")&amp;IF(AND(OR(OR(UPPER(TRIM(N55))="SÍ",UPPER(TRIM(N55))="SI",UPPER(TRIM(N55))="S"),O55&lt;&gt;""),S55=""),"EXTRA - SIN FOTO; ","")&amp;IF(AND(OR(UPPER(TRIM(L55))="SÍ",UPPER(TRIM(L55))="SI",UPPER(TRIM(L55))="S"),M55=""),"RETRASO - SIN NOTA; ","")&amp;IF(AND(ISNUMBER(A55),B55&lt;&gt;"",C55&lt;&gt;""),IF(COUNTIFS($A$6:$A$105,A55,$B$6:$B$105,B55,$C$6:$C$105,C55)&gt;1,"MISMO DÍA, OBRA Y CUADRILLA DOS VECES; ",""),""))-2)))</f>
        <v/>
      </c>
      <c r="V55" s="6" t="n"/>
      <c r="W55" s="6" t="n"/>
    </row>
    <row r="56">
      <c r="A56" s="9" t="n"/>
      <c r="B56" s="10" t="n"/>
      <c r="C56" s="6" t="n"/>
      <c r="D56" s="6" t="n"/>
      <c r="E56" s="6" t="n"/>
      <c r="F56" s="11">
        <f>IF(AND(ISNUMBER(D56),ISNUMBER(E56)),D56*E56,"")</f>
        <v/>
      </c>
      <c r="G56" s="6" t="n"/>
      <c r="H56" s="10" t="n"/>
      <c r="I56" s="6" t="n"/>
      <c r="J56" s="10" t="n"/>
      <c r="K56" s="10" t="n"/>
      <c r="L56" s="6" t="n"/>
      <c r="M56" s="10" t="n"/>
      <c r="N56" s="6" t="n"/>
      <c r="O56" s="10" t="n"/>
      <c r="P56" s="6" t="n"/>
      <c r="Q56" s="6" t="n"/>
      <c r="R56" s="6" t="n"/>
      <c r="S56" s="6" t="n"/>
      <c r="T56" s="12">
        <f>IF(ISNUMBER(A56),TODAY()-A56,"")</f>
        <v/>
      </c>
      <c r="U56" s="13">
        <f>IF(NOT(OR($A56&lt;&gt;"",$B56&lt;&gt;"",$C56&lt;&gt;"",$D56&lt;&gt;"",$E56&lt;&gt;"",$G56&lt;&gt;"",$H56&lt;&gt;"",$I56&lt;&gt;"",$J56&lt;&gt;"",$K56&lt;&gt;"",$L56&lt;&gt;"",$M56&lt;&gt;"",$N56&lt;&gt;"",$O56&lt;&gt;"",$P56&lt;&gt;"",$Q56&lt;&gt;"",$R56&lt;&gt;"",$S56&lt;&gt;"")),"",IF(IF(NOT(ISNUMBER(A56)),"SIN FECHA; ","")&amp;IF(AND(ISNUMBER(A56),A56&gt;TODAY()),"FECHA FUTURA; ","")&amp;IF(B56="","SIN OBRA; ","")&amp;IF(C56="","SIN CUADRILLA / ENCARGADO; ","")&amp;IF(OR(D56="",E56=""),"SIN PERSONAS U HORAS; ","")&amp;IF(AND(E56&lt;&gt;"",OR(NOT(ISNUMBER(E56)),N(E56)&lt;=0,N(E56)&gt;$I$3)),"HORAS FUERA DE RANGO; ","")&amp;IF(AND(D56&lt;&gt;"",OR(NOT(ISNUMBER(D56)),N(D56)&lt;1,N(D56)&gt;$K$3,N(D56)&lt;&gt;INT(N(D56)))),"PERSONAS FUERA DE RANGO; ","")&amp;IF(AND(OR(OR(UPPER(TRIM(N56))="SÍ",UPPER(TRIM(N56))="SI",UPPER(TRIM(N56))="S"),O56&lt;&gt;""),P56=""),"EXTRA - SIN N.º DE OC/T&amp;M; ","")&amp;IF(AND(OR(OR(UPPER(TRIM(N56))="SÍ",UPPER(TRIM(N56))="SI",UPPER(TRIM(N56))="S"),O56&lt;&gt;""),S56=""),"EXTRA - SIN FOTO; ","")&amp;IF(AND(OR(UPPER(TRIM(L56))="SÍ",UPPER(TRIM(L56))="SI",UPPER(TRIM(L56))="S"),M56=""),"RETRASO - SIN NOTA; ","")&amp;IF(AND(ISNUMBER(A56),B56&lt;&gt;"",C56&lt;&gt;""),IF(COUNTIFS($A$6:$A$105,A56,$B$6:$B$105,B56,$C$6:$C$105,C56)&gt;1,"MISMO DÍA, OBRA Y CUADRILLA DOS VECES; ",""),"")="","",LEFT(IF(NOT(ISNUMBER(A56)),"SIN FECHA; ","")&amp;IF(AND(ISNUMBER(A56),A56&gt;TODAY()),"FECHA FUTURA; ","")&amp;IF(B56="","SIN OBRA; ","")&amp;IF(C56="","SIN CUADRILLA / ENCARGADO; ","")&amp;IF(OR(D56="",E56=""),"SIN PERSONAS U HORAS; ","")&amp;IF(AND(E56&lt;&gt;"",OR(NOT(ISNUMBER(E56)),N(E56)&lt;=0,N(E56)&gt;$I$3)),"HORAS FUERA DE RANGO; ","")&amp;IF(AND(D56&lt;&gt;"",OR(NOT(ISNUMBER(D56)),N(D56)&lt;1,N(D56)&gt;$K$3,N(D56)&lt;&gt;INT(N(D56)))),"PERSONAS FUERA DE RANGO; ","")&amp;IF(AND(OR(OR(UPPER(TRIM(N56))="SÍ",UPPER(TRIM(N56))="SI",UPPER(TRIM(N56))="S"),O56&lt;&gt;""),P56=""),"EXTRA - SIN N.º DE OC/T&amp;M; ","")&amp;IF(AND(OR(OR(UPPER(TRIM(N56))="SÍ",UPPER(TRIM(N56))="SI",UPPER(TRIM(N56))="S"),O56&lt;&gt;""),S56=""),"EXTRA - SIN FOTO; ","")&amp;IF(AND(OR(UPPER(TRIM(L56))="SÍ",UPPER(TRIM(L56))="SI",UPPER(TRIM(L56))="S"),M56=""),"RETRASO - SIN NOTA; ","")&amp;IF(AND(ISNUMBER(A56),B56&lt;&gt;"",C56&lt;&gt;""),IF(COUNTIFS($A$6:$A$105,A56,$B$6:$B$105,B56,$C$6:$C$105,C56)&gt;1,"MISMO DÍA, OBRA Y CUADRILLA DOS VECES; ",""),""),LEN(IF(NOT(ISNUMBER(A56)),"SIN FECHA; ","")&amp;IF(AND(ISNUMBER(A56),A56&gt;TODAY()),"FECHA FUTURA; ","")&amp;IF(B56="","SIN OBRA; ","")&amp;IF(C56="","SIN CUADRILLA / ENCARGADO; ","")&amp;IF(OR(D56="",E56=""),"SIN PERSONAS U HORAS; ","")&amp;IF(AND(E56&lt;&gt;"",OR(NOT(ISNUMBER(E56)),N(E56)&lt;=0,N(E56)&gt;$I$3)),"HORAS FUERA DE RANGO; ","")&amp;IF(AND(D56&lt;&gt;"",OR(NOT(ISNUMBER(D56)),N(D56)&lt;1,N(D56)&gt;$K$3,N(D56)&lt;&gt;INT(N(D56)))),"PERSONAS FUERA DE RANGO; ","")&amp;IF(AND(OR(OR(UPPER(TRIM(N56))="SÍ",UPPER(TRIM(N56))="SI",UPPER(TRIM(N56))="S"),O56&lt;&gt;""),P56=""),"EXTRA - SIN N.º DE OC/T&amp;M; ","")&amp;IF(AND(OR(OR(UPPER(TRIM(N56))="SÍ",UPPER(TRIM(N56))="SI",UPPER(TRIM(N56))="S"),O56&lt;&gt;""),S56=""),"EXTRA - SIN FOTO; ","")&amp;IF(AND(OR(UPPER(TRIM(L56))="SÍ",UPPER(TRIM(L56))="SI",UPPER(TRIM(L56))="S"),M56=""),"RETRASO - SIN NOTA; ","")&amp;IF(AND(ISNUMBER(A56),B56&lt;&gt;"",C56&lt;&gt;""),IF(COUNTIFS($A$6:$A$105,A56,$B$6:$B$105,B56,$C$6:$C$105,C56)&gt;1,"MISMO DÍA, OBRA Y CUADRILLA DOS VECES; ",""),""))-2)))</f>
        <v/>
      </c>
      <c r="V56" s="6" t="n"/>
      <c r="W56" s="6" t="n"/>
    </row>
    <row r="57">
      <c r="A57" s="9" t="n"/>
      <c r="B57" s="10" t="n"/>
      <c r="C57" s="6" t="n"/>
      <c r="D57" s="6" t="n"/>
      <c r="E57" s="6" t="n"/>
      <c r="F57" s="11">
        <f>IF(AND(ISNUMBER(D57),ISNUMBER(E57)),D57*E57,"")</f>
        <v/>
      </c>
      <c r="G57" s="6" t="n"/>
      <c r="H57" s="10" t="n"/>
      <c r="I57" s="6" t="n"/>
      <c r="J57" s="10" t="n"/>
      <c r="K57" s="10" t="n"/>
      <c r="L57" s="6" t="n"/>
      <c r="M57" s="10" t="n"/>
      <c r="N57" s="6" t="n"/>
      <c r="O57" s="10" t="n"/>
      <c r="P57" s="6" t="n"/>
      <c r="Q57" s="6" t="n"/>
      <c r="R57" s="6" t="n"/>
      <c r="S57" s="6" t="n"/>
      <c r="T57" s="12">
        <f>IF(ISNUMBER(A57),TODAY()-A57,"")</f>
        <v/>
      </c>
      <c r="U57" s="13">
        <f>IF(NOT(OR($A57&lt;&gt;"",$B57&lt;&gt;"",$C57&lt;&gt;"",$D57&lt;&gt;"",$E57&lt;&gt;"",$G57&lt;&gt;"",$H57&lt;&gt;"",$I57&lt;&gt;"",$J57&lt;&gt;"",$K57&lt;&gt;"",$L57&lt;&gt;"",$M57&lt;&gt;"",$N57&lt;&gt;"",$O57&lt;&gt;"",$P57&lt;&gt;"",$Q57&lt;&gt;"",$R57&lt;&gt;"",$S57&lt;&gt;"")),"",IF(IF(NOT(ISNUMBER(A57)),"SIN FECHA; ","")&amp;IF(AND(ISNUMBER(A57),A57&gt;TODAY()),"FECHA FUTURA; ","")&amp;IF(B57="","SIN OBRA; ","")&amp;IF(C57="","SIN CUADRILLA / ENCARGADO; ","")&amp;IF(OR(D57="",E57=""),"SIN PERSONAS U HORAS; ","")&amp;IF(AND(E57&lt;&gt;"",OR(NOT(ISNUMBER(E57)),N(E57)&lt;=0,N(E57)&gt;$I$3)),"HORAS FUERA DE RANGO; ","")&amp;IF(AND(D57&lt;&gt;"",OR(NOT(ISNUMBER(D57)),N(D57)&lt;1,N(D57)&gt;$K$3,N(D57)&lt;&gt;INT(N(D57)))),"PERSONAS FUERA DE RANGO; ","")&amp;IF(AND(OR(OR(UPPER(TRIM(N57))="SÍ",UPPER(TRIM(N57))="SI",UPPER(TRIM(N57))="S"),O57&lt;&gt;""),P57=""),"EXTRA - SIN N.º DE OC/T&amp;M; ","")&amp;IF(AND(OR(OR(UPPER(TRIM(N57))="SÍ",UPPER(TRIM(N57))="SI",UPPER(TRIM(N57))="S"),O57&lt;&gt;""),S57=""),"EXTRA - SIN FOTO; ","")&amp;IF(AND(OR(UPPER(TRIM(L57))="SÍ",UPPER(TRIM(L57))="SI",UPPER(TRIM(L57))="S"),M57=""),"RETRASO - SIN NOTA; ","")&amp;IF(AND(ISNUMBER(A57),B57&lt;&gt;"",C57&lt;&gt;""),IF(COUNTIFS($A$6:$A$105,A57,$B$6:$B$105,B57,$C$6:$C$105,C57)&gt;1,"MISMO DÍA, OBRA Y CUADRILLA DOS VECES; ",""),"")="","",LEFT(IF(NOT(ISNUMBER(A57)),"SIN FECHA; ","")&amp;IF(AND(ISNUMBER(A57),A57&gt;TODAY()),"FECHA FUTURA; ","")&amp;IF(B57="","SIN OBRA; ","")&amp;IF(C57="","SIN CUADRILLA / ENCARGADO; ","")&amp;IF(OR(D57="",E57=""),"SIN PERSONAS U HORAS; ","")&amp;IF(AND(E57&lt;&gt;"",OR(NOT(ISNUMBER(E57)),N(E57)&lt;=0,N(E57)&gt;$I$3)),"HORAS FUERA DE RANGO; ","")&amp;IF(AND(D57&lt;&gt;"",OR(NOT(ISNUMBER(D57)),N(D57)&lt;1,N(D57)&gt;$K$3,N(D57)&lt;&gt;INT(N(D57)))),"PERSONAS FUERA DE RANGO; ","")&amp;IF(AND(OR(OR(UPPER(TRIM(N57))="SÍ",UPPER(TRIM(N57))="SI",UPPER(TRIM(N57))="S"),O57&lt;&gt;""),P57=""),"EXTRA - SIN N.º DE OC/T&amp;M; ","")&amp;IF(AND(OR(OR(UPPER(TRIM(N57))="SÍ",UPPER(TRIM(N57))="SI",UPPER(TRIM(N57))="S"),O57&lt;&gt;""),S57=""),"EXTRA - SIN FOTO; ","")&amp;IF(AND(OR(UPPER(TRIM(L57))="SÍ",UPPER(TRIM(L57))="SI",UPPER(TRIM(L57))="S"),M57=""),"RETRASO - SIN NOTA; ","")&amp;IF(AND(ISNUMBER(A57),B57&lt;&gt;"",C57&lt;&gt;""),IF(COUNTIFS($A$6:$A$105,A57,$B$6:$B$105,B57,$C$6:$C$105,C57)&gt;1,"MISMO DÍA, OBRA Y CUADRILLA DOS VECES; ",""),""),LEN(IF(NOT(ISNUMBER(A57)),"SIN FECHA; ","")&amp;IF(AND(ISNUMBER(A57),A57&gt;TODAY()),"FECHA FUTURA; ","")&amp;IF(B57="","SIN OBRA; ","")&amp;IF(C57="","SIN CUADRILLA / ENCARGADO; ","")&amp;IF(OR(D57="",E57=""),"SIN PERSONAS U HORAS; ","")&amp;IF(AND(E57&lt;&gt;"",OR(NOT(ISNUMBER(E57)),N(E57)&lt;=0,N(E57)&gt;$I$3)),"HORAS FUERA DE RANGO; ","")&amp;IF(AND(D57&lt;&gt;"",OR(NOT(ISNUMBER(D57)),N(D57)&lt;1,N(D57)&gt;$K$3,N(D57)&lt;&gt;INT(N(D57)))),"PERSONAS FUERA DE RANGO; ","")&amp;IF(AND(OR(OR(UPPER(TRIM(N57))="SÍ",UPPER(TRIM(N57))="SI",UPPER(TRIM(N57))="S"),O57&lt;&gt;""),P57=""),"EXTRA - SIN N.º DE OC/T&amp;M; ","")&amp;IF(AND(OR(OR(UPPER(TRIM(N57))="SÍ",UPPER(TRIM(N57))="SI",UPPER(TRIM(N57))="S"),O57&lt;&gt;""),S57=""),"EXTRA - SIN FOTO; ","")&amp;IF(AND(OR(UPPER(TRIM(L57))="SÍ",UPPER(TRIM(L57))="SI",UPPER(TRIM(L57))="S"),M57=""),"RETRASO - SIN NOTA; ","")&amp;IF(AND(ISNUMBER(A57),B57&lt;&gt;"",C57&lt;&gt;""),IF(COUNTIFS($A$6:$A$105,A57,$B$6:$B$105,B57,$C$6:$C$105,C57)&gt;1,"MISMO DÍA, OBRA Y CUADRILLA DOS VECES; ",""),""))-2)))</f>
        <v/>
      </c>
      <c r="V57" s="6" t="n"/>
      <c r="W57" s="6" t="n"/>
    </row>
    <row r="58">
      <c r="A58" s="9" t="n"/>
      <c r="B58" s="10" t="n"/>
      <c r="C58" s="6" t="n"/>
      <c r="D58" s="6" t="n"/>
      <c r="E58" s="6" t="n"/>
      <c r="F58" s="11">
        <f>IF(AND(ISNUMBER(D58),ISNUMBER(E58)),D58*E58,"")</f>
        <v/>
      </c>
      <c r="G58" s="6" t="n"/>
      <c r="H58" s="10" t="n"/>
      <c r="I58" s="6" t="n"/>
      <c r="J58" s="10" t="n"/>
      <c r="K58" s="10" t="n"/>
      <c r="L58" s="6" t="n"/>
      <c r="M58" s="10" t="n"/>
      <c r="N58" s="6" t="n"/>
      <c r="O58" s="10" t="n"/>
      <c r="P58" s="6" t="n"/>
      <c r="Q58" s="6" t="n"/>
      <c r="R58" s="6" t="n"/>
      <c r="S58" s="6" t="n"/>
      <c r="T58" s="12">
        <f>IF(ISNUMBER(A58),TODAY()-A58,"")</f>
        <v/>
      </c>
      <c r="U58" s="13">
        <f>IF(NOT(OR($A58&lt;&gt;"",$B58&lt;&gt;"",$C58&lt;&gt;"",$D58&lt;&gt;"",$E58&lt;&gt;"",$G58&lt;&gt;"",$H58&lt;&gt;"",$I58&lt;&gt;"",$J58&lt;&gt;"",$K58&lt;&gt;"",$L58&lt;&gt;"",$M58&lt;&gt;"",$N58&lt;&gt;"",$O58&lt;&gt;"",$P58&lt;&gt;"",$Q58&lt;&gt;"",$R58&lt;&gt;"",$S58&lt;&gt;"")),"",IF(IF(NOT(ISNUMBER(A58)),"SIN FECHA; ","")&amp;IF(AND(ISNUMBER(A58),A58&gt;TODAY()),"FECHA FUTURA; ","")&amp;IF(B58="","SIN OBRA; ","")&amp;IF(C58="","SIN CUADRILLA / ENCARGADO; ","")&amp;IF(OR(D58="",E58=""),"SIN PERSONAS U HORAS; ","")&amp;IF(AND(E58&lt;&gt;"",OR(NOT(ISNUMBER(E58)),N(E58)&lt;=0,N(E58)&gt;$I$3)),"HORAS FUERA DE RANGO; ","")&amp;IF(AND(D58&lt;&gt;"",OR(NOT(ISNUMBER(D58)),N(D58)&lt;1,N(D58)&gt;$K$3,N(D58)&lt;&gt;INT(N(D58)))),"PERSONAS FUERA DE RANGO; ","")&amp;IF(AND(OR(OR(UPPER(TRIM(N58))="SÍ",UPPER(TRIM(N58))="SI",UPPER(TRIM(N58))="S"),O58&lt;&gt;""),P58=""),"EXTRA - SIN N.º DE OC/T&amp;M; ","")&amp;IF(AND(OR(OR(UPPER(TRIM(N58))="SÍ",UPPER(TRIM(N58))="SI",UPPER(TRIM(N58))="S"),O58&lt;&gt;""),S58=""),"EXTRA - SIN FOTO; ","")&amp;IF(AND(OR(UPPER(TRIM(L58))="SÍ",UPPER(TRIM(L58))="SI",UPPER(TRIM(L58))="S"),M58=""),"RETRASO - SIN NOTA; ","")&amp;IF(AND(ISNUMBER(A58),B58&lt;&gt;"",C58&lt;&gt;""),IF(COUNTIFS($A$6:$A$105,A58,$B$6:$B$105,B58,$C$6:$C$105,C58)&gt;1,"MISMO DÍA, OBRA Y CUADRILLA DOS VECES; ",""),"")="","",LEFT(IF(NOT(ISNUMBER(A58)),"SIN FECHA; ","")&amp;IF(AND(ISNUMBER(A58),A58&gt;TODAY()),"FECHA FUTURA; ","")&amp;IF(B58="","SIN OBRA; ","")&amp;IF(C58="","SIN CUADRILLA / ENCARGADO; ","")&amp;IF(OR(D58="",E58=""),"SIN PERSONAS U HORAS; ","")&amp;IF(AND(E58&lt;&gt;"",OR(NOT(ISNUMBER(E58)),N(E58)&lt;=0,N(E58)&gt;$I$3)),"HORAS FUERA DE RANGO; ","")&amp;IF(AND(D58&lt;&gt;"",OR(NOT(ISNUMBER(D58)),N(D58)&lt;1,N(D58)&gt;$K$3,N(D58)&lt;&gt;INT(N(D58)))),"PERSONAS FUERA DE RANGO; ","")&amp;IF(AND(OR(OR(UPPER(TRIM(N58))="SÍ",UPPER(TRIM(N58))="SI",UPPER(TRIM(N58))="S"),O58&lt;&gt;""),P58=""),"EXTRA - SIN N.º DE OC/T&amp;M; ","")&amp;IF(AND(OR(OR(UPPER(TRIM(N58))="SÍ",UPPER(TRIM(N58))="SI",UPPER(TRIM(N58))="S"),O58&lt;&gt;""),S58=""),"EXTRA - SIN FOTO; ","")&amp;IF(AND(OR(UPPER(TRIM(L58))="SÍ",UPPER(TRIM(L58))="SI",UPPER(TRIM(L58))="S"),M58=""),"RETRASO - SIN NOTA; ","")&amp;IF(AND(ISNUMBER(A58),B58&lt;&gt;"",C58&lt;&gt;""),IF(COUNTIFS($A$6:$A$105,A58,$B$6:$B$105,B58,$C$6:$C$105,C58)&gt;1,"MISMO DÍA, OBRA Y CUADRILLA DOS VECES; ",""),""),LEN(IF(NOT(ISNUMBER(A58)),"SIN FECHA; ","")&amp;IF(AND(ISNUMBER(A58),A58&gt;TODAY()),"FECHA FUTURA; ","")&amp;IF(B58="","SIN OBRA; ","")&amp;IF(C58="","SIN CUADRILLA / ENCARGADO; ","")&amp;IF(OR(D58="",E58=""),"SIN PERSONAS U HORAS; ","")&amp;IF(AND(E58&lt;&gt;"",OR(NOT(ISNUMBER(E58)),N(E58)&lt;=0,N(E58)&gt;$I$3)),"HORAS FUERA DE RANGO; ","")&amp;IF(AND(D58&lt;&gt;"",OR(NOT(ISNUMBER(D58)),N(D58)&lt;1,N(D58)&gt;$K$3,N(D58)&lt;&gt;INT(N(D58)))),"PERSONAS FUERA DE RANGO; ","")&amp;IF(AND(OR(OR(UPPER(TRIM(N58))="SÍ",UPPER(TRIM(N58))="SI",UPPER(TRIM(N58))="S"),O58&lt;&gt;""),P58=""),"EXTRA - SIN N.º DE OC/T&amp;M; ","")&amp;IF(AND(OR(OR(UPPER(TRIM(N58))="SÍ",UPPER(TRIM(N58))="SI",UPPER(TRIM(N58))="S"),O58&lt;&gt;""),S58=""),"EXTRA - SIN FOTO; ","")&amp;IF(AND(OR(UPPER(TRIM(L58))="SÍ",UPPER(TRIM(L58))="SI",UPPER(TRIM(L58))="S"),M58=""),"RETRASO - SIN NOTA; ","")&amp;IF(AND(ISNUMBER(A58),B58&lt;&gt;"",C58&lt;&gt;""),IF(COUNTIFS($A$6:$A$105,A58,$B$6:$B$105,B58,$C$6:$C$105,C58)&gt;1,"MISMO DÍA, OBRA Y CUADRILLA DOS VECES; ",""),""))-2)))</f>
        <v/>
      </c>
      <c r="V58" s="6" t="n"/>
      <c r="W58" s="6" t="n"/>
    </row>
    <row r="59">
      <c r="A59" s="9" t="n"/>
      <c r="B59" s="10" t="n"/>
      <c r="C59" s="6" t="n"/>
      <c r="D59" s="6" t="n"/>
      <c r="E59" s="6" t="n"/>
      <c r="F59" s="11">
        <f>IF(AND(ISNUMBER(D59),ISNUMBER(E59)),D59*E59,"")</f>
        <v/>
      </c>
      <c r="G59" s="6" t="n"/>
      <c r="H59" s="10" t="n"/>
      <c r="I59" s="6" t="n"/>
      <c r="J59" s="10" t="n"/>
      <c r="K59" s="10" t="n"/>
      <c r="L59" s="6" t="n"/>
      <c r="M59" s="10" t="n"/>
      <c r="N59" s="6" t="n"/>
      <c r="O59" s="10" t="n"/>
      <c r="P59" s="6" t="n"/>
      <c r="Q59" s="6" t="n"/>
      <c r="R59" s="6" t="n"/>
      <c r="S59" s="6" t="n"/>
      <c r="T59" s="12">
        <f>IF(ISNUMBER(A59),TODAY()-A59,"")</f>
        <v/>
      </c>
      <c r="U59" s="13">
        <f>IF(NOT(OR($A59&lt;&gt;"",$B59&lt;&gt;"",$C59&lt;&gt;"",$D59&lt;&gt;"",$E59&lt;&gt;"",$G59&lt;&gt;"",$H59&lt;&gt;"",$I59&lt;&gt;"",$J59&lt;&gt;"",$K59&lt;&gt;"",$L59&lt;&gt;"",$M59&lt;&gt;"",$N59&lt;&gt;"",$O59&lt;&gt;"",$P59&lt;&gt;"",$Q59&lt;&gt;"",$R59&lt;&gt;"",$S59&lt;&gt;"")),"",IF(IF(NOT(ISNUMBER(A59)),"SIN FECHA; ","")&amp;IF(AND(ISNUMBER(A59),A59&gt;TODAY()),"FECHA FUTURA; ","")&amp;IF(B59="","SIN OBRA; ","")&amp;IF(C59="","SIN CUADRILLA / ENCARGADO; ","")&amp;IF(OR(D59="",E59=""),"SIN PERSONAS U HORAS; ","")&amp;IF(AND(E59&lt;&gt;"",OR(NOT(ISNUMBER(E59)),N(E59)&lt;=0,N(E59)&gt;$I$3)),"HORAS FUERA DE RANGO; ","")&amp;IF(AND(D59&lt;&gt;"",OR(NOT(ISNUMBER(D59)),N(D59)&lt;1,N(D59)&gt;$K$3,N(D59)&lt;&gt;INT(N(D59)))),"PERSONAS FUERA DE RANGO; ","")&amp;IF(AND(OR(OR(UPPER(TRIM(N59))="SÍ",UPPER(TRIM(N59))="SI",UPPER(TRIM(N59))="S"),O59&lt;&gt;""),P59=""),"EXTRA - SIN N.º DE OC/T&amp;M; ","")&amp;IF(AND(OR(OR(UPPER(TRIM(N59))="SÍ",UPPER(TRIM(N59))="SI",UPPER(TRIM(N59))="S"),O59&lt;&gt;""),S59=""),"EXTRA - SIN FOTO; ","")&amp;IF(AND(OR(UPPER(TRIM(L59))="SÍ",UPPER(TRIM(L59))="SI",UPPER(TRIM(L59))="S"),M59=""),"RETRASO - SIN NOTA; ","")&amp;IF(AND(ISNUMBER(A59),B59&lt;&gt;"",C59&lt;&gt;""),IF(COUNTIFS($A$6:$A$105,A59,$B$6:$B$105,B59,$C$6:$C$105,C59)&gt;1,"MISMO DÍA, OBRA Y CUADRILLA DOS VECES; ",""),"")="","",LEFT(IF(NOT(ISNUMBER(A59)),"SIN FECHA; ","")&amp;IF(AND(ISNUMBER(A59),A59&gt;TODAY()),"FECHA FUTURA; ","")&amp;IF(B59="","SIN OBRA; ","")&amp;IF(C59="","SIN CUADRILLA / ENCARGADO; ","")&amp;IF(OR(D59="",E59=""),"SIN PERSONAS U HORAS; ","")&amp;IF(AND(E59&lt;&gt;"",OR(NOT(ISNUMBER(E59)),N(E59)&lt;=0,N(E59)&gt;$I$3)),"HORAS FUERA DE RANGO; ","")&amp;IF(AND(D59&lt;&gt;"",OR(NOT(ISNUMBER(D59)),N(D59)&lt;1,N(D59)&gt;$K$3,N(D59)&lt;&gt;INT(N(D59)))),"PERSONAS FUERA DE RANGO; ","")&amp;IF(AND(OR(OR(UPPER(TRIM(N59))="SÍ",UPPER(TRIM(N59))="SI",UPPER(TRIM(N59))="S"),O59&lt;&gt;""),P59=""),"EXTRA - SIN N.º DE OC/T&amp;M; ","")&amp;IF(AND(OR(OR(UPPER(TRIM(N59))="SÍ",UPPER(TRIM(N59))="SI",UPPER(TRIM(N59))="S"),O59&lt;&gt;""),S59=""),"EXTRA - SIN FOTO; ","")&amp;IF(AND(OR(UPPER(TRIM(L59))="SÍ",UPPER(TRIM(L59))="SI",UPPER(TRIM(L59))="S"),M59=""),"RETRASO - SIN NOTA; ","")&amp;IF(AND(ISNUMBER(A59),B59&lt;&gt;"",C59&lt;&gt;""),IF(COUNTIFS($A$6:$A$105,A59,$B$6:$B$105,B59,$C$6:$C$105,C59)&gt;1,"MISMO DÍA, OBRA Y CUADRILLA DOS VECES; ",""),""),LEN(IF(NOT(ISNUMBER(A59)),"SIN FECHA; ","")&amp;IF(AND(ISNUMBER(A59),A59&gt;TODAY()),"FECHA FUTURA; ","")&amp;IF(B59="","SIN OBRA; ","")&amp;IF(C59="","SIN CUADRILLA / ENCARGADO; ","")&amp;IF(OR(D59="",E59=""),"SIN PERSONAS U HORAS; ","")&amp;IF(AND(E59&lt;&gt;"",OR(NOT(ISNUMBER(E59)),N(E59)&lt;=0,N(E59)&gt;$I$3)),"HORAS FUERA DE RANGO; ","")&amp;IF(AND(D59&lt;&gt;"",OR(NOT(ISNUMBER(D59)),N(D59)&lt;1,N(D59)&gt;$K$3,N(D59)&lt;&gt;INT(N(D59)))),"PERSONAS FUERA DE RANGO; ","")&amp;IF(AND(OR(OR(UPPER(TRIM(N59))="SÍ",UPPER(TRIM(N59))="SI",UPPER(TRIM(N59))="S"),O59&lt;&gt;""),P59=""),"EXTRA - SIN N.º DE OC/T&amp;M; ","")&amp;IF(AND(OR(OR(UPPER(TRIM(N59))="SÍ",UPPER(TRIM(N59))="SI",UPPER(TRIM(N59))="S"),O59&lt;&gt;""),S59=""),"EXTRA - SIN FOTO; ","")&amp;IF(AND(OR(UPPER(TRIM(L59))="SÍ",UPPER(TRIM(L59))="SI",UPPER(TRIM(L59))="S"),M59=""),"RETRASO - SIN NOTA; ","")&amp;IF(AND(ISNUMBER(A59),B59&lt;&gt;"",C59&lt;&gt;""),IF(COUNTIFS($A$6:$A$105,A59,$B$6:$B$105,B59,$C$6:$C$105,C59)&gt;1,"MISMO DÍA, OBRA Y CUADRILLA DOS VECES; ",""),""))-2)))</f>
        <v/>
      </c>
      <c r="V59" s="6" t="n"/>
      <c r="W59" s="6" t="n"/>
    </row>
    <row r="60">
      <c r="A60" s="9" t="n"/>
      <c r="B60" s="10" t="n"/>
      <c r="C60" s="6" t="n"/>
      <c r="D60" s="6" t="n"/>
      <c r="E60" s="6" t="n"/>
      <c r="F60" s="11">
        <f>IF(AND(ISNUMBER(D60),ISNUMBER(E60)),D60*E60,"")</f>
        <v/>
      </c>
      <c r="G60" s="6" t="n"/>
      <c r="H60" s="10" t="n"/>
      <c r="I60" s="6" t="n"/>
      <c r="J60" s="10" t="n"/>
      <c r="K60" s="10" t="n"/>
      <c r="L60" s="6" t="n"/>
      <c r="M60" s="10" t="n"/>
      <c r="N60" s="6" t="n"/>
      <c r="O60" s="10" t="n"/>
      <c r="P60" s="6" t="n"/>
      <c r="Q60" s="6" t="n"/>
      <c r="R60" s="6" t="n"/>
      <c r="S60" s="6" t="n"/>
      <c r="T60" s="12">
        <f>IF(ISNUMBER(A60),TODAY()-A60,"")</f>
        <v/>
      </c>
      <c r="U60" s="13">
        <f>IF(NOT(OR($A60&lt;&gt;"",$B60&lt;&gt;"",$C60&lt;&gt;"",$D60&lt;&gt;"",$E60&lt;&gt;"",$G60&lt;&gt;"",$H60&lt;&gt;"",$I60&lt;&gt;"",$J60&lt;&gt;"",$K60&lt;&gt;"",$L60&lt;&gt;"",$M60&lt;&gt;"",$N60&lt;&gt;"",$O60&lt;&gt;"",$P60&lt;&gt;"",$Q60&lt;&gt;"",$R60&lt;&gt;"",$S60&lt;&gt;"")),"",IF(IF(NOT(ISNUMBER(A60)),"SIN FECHA; ","")&amp;IF(AND(ISNUMBER(A60),A60&gt;TODAY()),"FECHA FUTURA; ","")&amp;IF(B60="","SIN OBRA; ","")&amp;IF(C60="","SIN CUADRILLA / ENCARGADO; ","")&amp;IF(OR(D60="",E60=""),"SIN PERSONAS U HORAS; ","")&amp;IF(AND(E60&lt;&gt;"",OR(NOT(ISNUMBER(E60)),N(E60)&lt;=0,N(E60)&gt;$I$3)),"HORAS FUERA DE RANGO; ","")&amp;IF(AND(D60&lt;&gt;"",OR(NOT(ISNUMBER(D60)),N(D60)&lt;1,N(D60)&gt;$K$3,N(D60)&lt;&gt;INT(N(D60)))),"PERSONAS FUERA DE RANGO; ","")&amp;IF(AND(OR(OR(UPPER(TRIM(N60))="SÍ",UPPER(TRIM(N60))="SI",UPPER(TRIM(N60))="S"),O60&lt;&gt;""),P60=""),"EXTRA - SIN N.º DE OC/T&amp;M; ","")&amp;IF(AND(OR(OR(UPPER(TRIM(N60))="SÍ",UPPER(TRIM(N60))="SI",UPPER(TRIM(N60))="S"),O60&lt;&gt;""),S60=""),"EXTRA - SIN FOTO; ","")&amp;IF(AND(OR(UPPER(TRIM(L60))="SÍ",UPPER(TRIM(L60))="SI",UPPER(TRIM(L60))="S"),M60=""),"RETRASO - SIN NOTA; ","")&amp;IF(AND(ISNUMBER(A60),B60&lt;&gt;"",C60&lt;&gt;""),IF(COUNTIFS($A$6:$A$105,A60,$B$6:$B$105,B60,$C$6:$C$105,C60)&gt;1,"MISMO DÍA, OBRA Y CUADRILLA DOS VECES; ",""),"")="","",LEFT(IF(NOT(ISNUMBER(A60)),"SIN FECHA; ","")&amp;IF(AND(ISNUMBER(A60),A60&gt;TODAY()),"FECHA FUTURA; ","")&amp;IF(B60="","SIN OBRA; ","")&amp;IF(C60="","SIN CUADRILLA / ENCARGADO; ","")&amp;IF(OR(D60="",E60=""),"SIN PERSONAS U HORAS; ","")&amp;IF(AND(E60&lt;&gt;"",OR(NOT(ISNUMBER(E60)),N(E60)&lt;=0,N(E60)&gt;$I$3)),"HORAS FUERA DE RANGO; ","")&amp;IF(AND(D60&lt;&gt;"",OR(NOT(ISNUMBER(D60)),N(D60)&lt;1,N(D60)&gt;$K$3,N(D60)&lt;&gt;INT(N(D60)))),"PERSONAS FUERA DE RANGO; ","")&amp;IF(AND(OR(OR(UPPER(TRIM(N60))="SÍ",UPPER(TRIM(N60))="SI",UPPER(TRIM(N60))="S"),O60&lt;&gt;""),P60=""),"EXTRA - SIN N.º DE OC/T&amp;M; ","")&amp;IF(AND(OR(OR(UPPER(TRIM(N60))="SÍ",UPPER(TRIM(N60))="SI",UPPER(TRIM(N60))="S"),O60&lt;&gt;""),S60=""),"EXTRA - SIN FOTO; ","")&amp;IF(AND(OR(UPPER(TRIM(L60))="SÍ",UPPER(TRIM(L60))="SI",UPPER(TRIM(L60))="S"),M60=""),"RETRASO - SIN NOTA; ","")&amp;IF(AND(ISNUMBER(A60),B60&lt;&gt;"",C60&lt;&gt;""),IF(COUNTIFS($A$6:$A$105,A60,$B$6:$B$105,B60,$C$6:$C$105,C60)&gt;1,"MISMO DÍA, OBRA Y CUADRILLA DOS VECES; ",""),""),LEN(IF(NOT(ISNUMBER(A60)),"SIN FECHA; ","")&amp;IF(AND(ISNUMBER(A60),A60&gt;TODAY()),"FECHA FUTURA; ","")&amp;IF(B60="","SIN OBRA; ","")&amp;IF(C60="","SIN CUADRILLA / ENCARGADO; ","")&amp;IF(OR(D60="",E60=""),"SIN PERSONAS U HORAS; ","")&amp;IF(AND(E60&lt;&gt;"",OR(NOT(ISNUMBER(E60)),N(E60)&lt;=0,N(E60)&gt;$I$3)),"HORAS FUERA DE RANGO; ","")&amp;IF(AND(D60&lt;&gt;"",OR(NOT(ISNUMBER(D60)),N(D60)&lt;1,N(D60)&gt;$K$3,N(D60)&lt;&gt;INT(N(D60)))),"PERSONAS FUERA DE RANGO; ","")&amp;IF(AND(OR(OR(UPPER(TRIM(N60))="SÍ",UPPER(TRIM(N60))="SI",UPPER(TRIM(N60))="S"),O60&lt;&gt;""),P60=""),"EXTRA - SIN N.º DE OC/T&amp;M; ","")&amp;IF(AND(OR(OR(UPPER(TRIM(N60))="SÍ",UPPER(TRIM(N60))="SI",UPPER(TRIM(N60))="S"),O60&lt;&gt;""),S60=""),"EXTRA - SIN FOTO; ","")&amp;IF(AND(OR(UPPER(TRIM(L60))="SÍ",UPPER(TRIM(L60))="SI",UPPER(TRIM(L60))="S"),M60=""),"RETRASO - SIN NOTA; ","")&amp;IF(AND(ISNUMBER(A60),B60&lt;&gt;"",C60&lt;&gt;""),IF(COUNTIFS($A$6:$A$105,A60,$B$6:$B$105,B60,$C$6:$C$105,C60)&gt;1,"MISMO DÍA, OBRA Y CUADRILLA DOS VECES; ",""),""))-2)))</f>
        <v/>
      </c>
      <c r="V60" s="6" t="n"/>
      <c r="W60" s="6" t="n"/>
    </row>
    <row r="61">
      <c r="A61" s="9" t="n"/>
      <c r="B61" s="10" t="n"/>
      <c r="C61" s="6" t="n"/>
      <c r="D61" s="6" t="n"/>
      <c r="E61" s="6" t="n"/>
      <c r="F61" s="11">
        <f>IF(AND(ISNUMBER(D61),ISNUMBER(E61)),D61*E61,"")</f>
        <v/>
      </c>
      <c r="G61" s="6" t="n"/>
      <c r="H61" s="10" t="n"/>
      <c r="I61" s="6" t="n"/>
      <c r="J61" s="10" t="n"/>
      <c r="K61" s="10" t="n"/>
      <c r="L61" s="6" t="n"/>
      <c r="M61" s="10" t="n"/>
      <c r="N61" s="6" t="n"/>
      <c r="O61" s="10" t="n"/>
      <c r="P61" s="6" t="n"/>
      <c r="Q61" s="6" t="n"/>
      <c r="R61" s="6" t="n"/>
      <c r="S61" s="6" t="n"/>
      <c r="T61" s="12">
        <f>IF(ISNUMBER(A61),TODAY()-A61,"")</f>
        <v/>
      </c>
      <c r="U61" s="13">
        <f>IF(NOT(OR($A61&lt;&gt;"",$B61&lt;&gt;"",$C61&lt;&gt;"",$D61&lt;&gt;"",$E61&lt;&gt;"",$G61&lt;&gt;"",$H61&lt;&gt;"",$I61&lt;&gt;"",$J61&lt;&gt;"",$K61&lt;&gt;"",$L61&lt;&gt;"",$M61&lt;&gt;"",$N61&lt;&gt;"",$O61&lt;&gt;"",$P61&lt;&gt;"",$Q61&lt;&gt;"",$R61&lt;&gt;"",$S61&lt;&gt;"")),"",IF(IF(NOT(ISNUMBER(A61)),"SIN FECHA; ","")&amp;IF(AND(ISNUMBER(A61),A61&gt;TODAY()),"FECHA FUTURA; ","")&amp;IF(B61="","SIN OBRA; ","")&amp;IF(C61="","SIN CUADRILLA / ENCARGADO; ","")&amp;IF(OR(D61="",E61=""),"SIN PERSONAS U HORAS; ","")&amp;IF(AND(E61&lt;&gt;"",OR(NOT(ISNUMBER(E61)),N(E61)&lt;=0,N(E61)&gt;$I$3)),"HORAS FUERA DE RANGO; ","")&amp;IF(AND(D61&lt;&gt;"",OR(NOT(ISNUMBER(D61)),N(D61)&lt;1,N(D61)&gt;$K$3,N(D61)&lt;&gt;INT(N(D61)))),"PERSONAS FUERA DE RANGO; ","")&amp;IF(AND(OR(OR(UPPER(TRIM(N61))="SÍ",UPPER(TRIM(N61))="SI",UPPER(TRIM(N61))="S"),O61&lt;&gt;""),P61=""),"EXTRA - SIN N.º DE OC/T&amp;M; ","")&amp;IF(AND(OR(OR(UPPER(TRIM(N61))="SÍ",UPPER(TRIM(N61))="SI",UPPER(TRIM(N61))="S"),O61&lt;&gt;""),S61=""),"EXTRA - SIN FOTO; ","")&amp;IF(AND(OR(UPPER(TRIM(L61))="SÍ",UPPER(TRIM(L61))="SI",UPPER(TRIM(L61))="S"),M61=""),"RETRASO - SIN NOTA; ","")&amp;IF(AND(ISNUMBER(A61),B61&lt;&gt;"",C61&lt;&gt;""),IF(COUNTIFS($A$6:$A$105,A61,$B$6:$B$105,B61,$C$6:$C$105,C61)&gt;1,"MISMO DÍA, OBRA Y CUADRILLA DOS VECES; ",""),"")="","",LEFT(IF(NOT(ISNUMBER(A61)),"SIN FECHA; ","")&amp;IF(AND(ISNUMBER(A61),A61&gt;TODAY()),"FECHA FUTURA; ","")&amp;IF(B61="","SIN OBRA; ","")&amp;IF(C61="","SIN CUADRILLA / ENCARGADO; ","")&amp;IF(OR(D61="",E61=""),"SIN PERSONAS U HORAS; ","")&amp;IF(AND(E61&lt;&gt;"",OR(NOT(ISNUMBER(E61)),N(E61)&lt;=0,N(E61)&gt;$I$3)),"HORAS FUERA DE RANGO; ","")&amp;IF(AND(D61&lt;&gt;"",OR(NOT(ISNUMBER(D61)),N(D61)&lt;1,N(D61)&gt;$K$3,N(D61)&lt;&gt;INT(N(D61)))),"PERSONAS FUERA DE RANGO; ","")&amp;IF(AND(OR(OR(UPPER(TRIM(N61))="SÍ",UPPER(TRIM(N61))="SI",UPPER(TRIM(N61))="S"),O61&lt;&gt;""),P61=""),"EXTRA - SIN N.º DE OC/T&amp;M; ","")&amp;IF(AND(OR(OR(UPPER(TRIM(N61))="SÍ",UPPER(TRIM(N61))="SI",UPPER(TRIM(N61))="S"),O61&lt;&gt;""),S61=""),"EXTRA - SIN FOTO; ","")&amp;IF(AND(OR(UPPER(TRIM(L61))="SÍ",UPPER(TRIM(L61))="SI",UPPER(TRIM(L61))="S"),M61=""),"RETRASO - SIN NOTA; ","")&amp;IF(AND(ISNUMBER(A61),B61&lt;&gt;"",C61&lt;&gt;""),IF(COUNTIFS($A$6:$A$105,A61,$B$6:$B$105,B61,$C$6:$C$105,C61)&gt;1,"MISMO DÍA, OBRA Y CUADRILLA DOS VECES; ",""),""),LEN(IF(NOT(ISNUMBER(A61)),"SIN FECHA; ","")&amp;IF(AND(ISNUMBER(A61),A61&gt;TODAY()),"FECHA FUTURA; ","")&amp;IF(B61="","SIN OBRA; ","")&amp;IF(C61="","SIN CUADRILLA / ENCARGADO; ","")&amp;IF(OR(D61="",E61=""),"SIN PERSONAS U HORAS; ","")&amp;IF(AND(E61&lt;&gt;"",OR(NOT(ISNUMBER(E61)),N(E61)&lt;=0,N(E61)&gt;$I$3)),"HORAS FUERA DE RANGO; ","")&amp;IF(AND(D61&lt;&gt;"",OR(NOT(ISNUMBER(D61)),N(D61)&lt;1,N(D61)&gt;$K$3,N(D61)&lt;&gt;INT(N(D61)))),"PERSONAS FUERA DE RANGO; ","")&amp;IF(AND(OR(OR(UPPER(TRIM(N61))="SÍ",UPPER(TRIM(N61))="SI",UPPER(TRIM(N61))="S"),O61&lt;&gt;""),P61=""),"EXTRA - SIN N.º DE OC/T&amp;M; ","")&amp;IF(AND(OR(OR(UPPER(TRIM(N61))="SÍ",UPPER(TRIM(N61))="SI",UPPER(TRIM(N61))="S"),O61&lt;&gt;""),S61=""),"EXTRA - SIN FOTO; ","")&amp;IF(AND(OR(UPPER(TRIM(L61))="SÍ",UPPER(TRIM(L61))="SI",UPPER(TRIM(L61))="S"),M61=""),"RETRASO - SIN NOTA; ","")&amp;IF(AND(ISNUMBER(A61),B61&lt;&gt;"",C61&lt;&gt;""),IF(COUNTIFS($A$6:$A$105,A61,$B$6:$B$105,B61,$C$6:$C$105,C61)&gt;1,"MISMO DÍA, OBRA Y CUADRILLA DOS VECES; ",""),""))-2)))</f>
        <v/>
      </c>
      <c r="V61" s="6" t="n"/>
      <c r="W61" s="6" t="n"/>
    </row>
    <row r="62">
      <c r="A62" s="9" t="n"/>
      <c r="B62" s="10" t="n"/>
      <c r="C62" s="6" t="n"/>
      <c r="D62" s="6" t="n"/>
      <c r="E62" s="6" t="n"/>
      <c r="F62" s="11">
        <f>IF(AND(ISNUMBER(D62),ISNUMBER(E62)),D62*E62,"")</f>
        <v/>
      </c>
      <c r="G62" s="6" t="n"/>
      <c r="H62" s="10" t="n"/>
      <c r="I62" s="6" t="n"/>
      <c r="J62" s="10" t="n"/>
      <c r="K62" s="10" t="n"/>
      <c r="L62" s="6" t="n"/>
      <c r="M62" s="10" t="n"/>
      <c r="N62" s="6" t="n"/>
      <c r="O62" s="10" t="n"/>
      <c r="P62" s="6" t="n"/>
      <c r="Q62" s="6" t="n"/>
      <c r="R62" s="6" t="n"/>
      <c r="S62" s="6" t="n"/>
      <c r="T62" s="12">
        <f>IF(ISNUMBER(A62),TODAY()-A62,"")</f>
        <v/>
      </c>
      <c r="U62" s="13">
        <f>IF(NOT(OR($A62&lt;&gt;"",$B62&lt;&gt;"",$C62&lt;&gt;"",$D62&lt;&gt;"",$E62&lt;&gt;"",$G62&lt;&gt;"",$H62&lt;&gt;"",$I62&lt;&gt;"",$J62&lt;&gt;"",$K62&lt;&gt;"",$L62&lt;&gt;"",$M62&lt;&gt;"",$N62&lt;&gt;"",$O62&lt;&gt;"",$P62&lt;&gt;"",$Q62&lt;&gt;"",$R62&lt;&gt;"",$S62&lt;&gt;"")),"",IF(IF(NOT(ISNUMBER(A62)),"SIN FECHA; ","")&amp;IF(AND(ISNUMBER(A62),A62&gt;TODAY()),"FECHA FUTURA; ","")&amp;IF(B62="","SIN OBRA; ","")&amp;IF(C62="","SIN CUADRILLA / ENCARGADO; ","")&amp;IF(OR(D62="",E62=""),"SIN PERSONAS U HORAS; ","")&amp;IF(AND(E62&lt;&gt;"",OR(NOT(ISNUMBER(E62)),N(E62)&lt;=0,N(E62)&gt;$I$3)),"HORAS FUERA DE RANGO; ","")&amp;IF(AND(D62&lt;&gt;"",OR(NOT(ISNUMBER(D62)),N(D62)&lt;1,N(D62)&gt;$K$3,N(D62)&lt;&gt;INT(N(D62)))),"PERSONAS FUERA DE RANGO; ","")&amp;IF(AND(OR(OR(UPPER(TRIM(N62))="SÍ",UPPER(TRIM(N62))="SI",UPPER(TRIM(N62))="S"),O62&lt;&gt;""),P62=""),"EXTRA - SIN N.º DE OC/T&amp;M; ","")&amp;IF(AND(OR(OR(UPPER(TRIM(N62))="SÍ",UPPER(TRIM(N62))="SI",UPPER(TRIM(N62))="S"),O62&lt;&gt;""),S62=""),"EXTRA - SIN FOTO; ","")&amp;IF(AND(OR(UPPER(TRIM(L62))="SÍ",UPPER(TRIM(L62))="SI",UPPER(TRIM(L62))="S"),M62=""),"RETRASO - SIN NOTA; ","")&amp;IF(AND(ISNUMBER(A62),B62&lt;&gt;"",C62&lt;&gt;""),IF(COUNTIFS($A$6:$A$105,A62,$B$6:$B$105,B62,$C$6:$C$105,C62)&gt;1,"MISMO DÍA, OBRA Y CUADRILLA DOS VECES; ",""),"")="","",LEFT(IF(NOT(ISNUMBER(A62)),"SIN FECHA; ","")&amp;IF(AND(ISNUMBER(A62),A62&gt;TODAY()),"FECHA FUTURA; ","")&amp;IF(B62="","SIN OBRA; ","")&amp;IF(C62="","SIN CUADRILLA / ENCARGADO; ","")&amp;IF(OR(D62="",E62=""),"SIN PERSONAS U HORAS; ","")&amp;IF(AND(E62&lt;&gt;"",OR(NOT(ISNUMBER(E62)),N(E62)&lt;=0,N(E62)&gt;$I$3)),"HORAS FUERA DE RANGO; ","")&amp;IF(AND(D62&lt;&gt;"",OR(NOT(ISNUMBER(D62)),N(D62)&lt;1,N(D62)&gt;$K$3,N(D62)&lt;&gt;INT(N(D62)))),"PERSONAS FUERA DE RANGO; ","")&amp;IF(AND(OR(OR(UPPER(TRIM(N62))="SÍ",UPPER(TRIM(N62))="SI",UPPER(TRIM(N62))="S"),O62&lt;&gt;""),P62=""),"EXTRA - SIN N.º DE OC/T&amp;M; ","")&amp;IF(AND(OR(OR(UPPER(TRIM(N62))="SÍ",UPPER(TRIM(N62))="SI",UPPER(TRIM(N62))="S"),O62&lt;&gt;""),S62=""),"EXTRA - SIN FOTO; ","")&amp;IF(AND(OR(UPPER(TRIM(L62))="SÍ",UPPER(TRIM(L62))="SI",UPPER(TRIM(L62))="S"),M62=""),"RETRASO - SIN NOTA; ","")&amp;IF(AND(ISNUMBER(A62),B62&lt;&gt;"",C62&lt;&gt;""),IF(COUNTIFS($A$6:$A$105,A62,$B$6:$B$105,B62,$C$6:$C$105,C62)&gt;1,"MISMO DÍA, OBRA Y CUADRILLA DOS VECES; ",""),""),LEN(IF(NOT(ISNUMBER(A62)),"SIN FECHA; ","")&amp;IF(AND(ISNUMBER(A62),A62&gt;TODAY()),"FECHA FUTURA; ","")&amp;IF(B62="","SIN OBRA; ","")&amp;IF(C62="","SIN CUADRILLA / ENCARGADO; ","")&amp;IF(OR(D62="",E62=""),"SIN PERSONAS U HORAS; ","")&amp;IF(AND(E62&lt;&gt;"",OR(NOT(ISNUMBER(E62)),N(E62)&lt;=0,N(E62)&gt;$I$3)),"HORAS FUERA DE RANGO; ","")&amp;IF(AND(D62&lt;&gt;"",OR(NOT(ISNUMBER(D62)),N(D62)&lt;1,N(D62)&gt;$K$3,N(D62)&lt;&gt;INT(N(D62)))),"PERSONAS FUERA DE RANGO; ","")&amp;IF(AND(OR(OR(UPPER(TRIM(N62))="SÍ",UPPER(TRIM(N62))="SI",UPPER(TRIM(N62))="S"),O62&lt;&gt;""),P62=""),"EXTRA - SIN N.º DE OC/T&amp;M; ","")&amp;IF(AND(OR(OR(UPPER(TRIM(N62))="SÍ",UPPER(TRIM(N62))="SI",UPPER(TRIM(N62))="S"),O62&lt;&gt;""),S62=""),"EXTRA - SIN FOTO; ","")&amp;IF(AND(OR(UPPER(TRIM(L62))="SÍ",UPPER(TRIM(L62))="SI",UPPER(TRIM(L62))="S"),M62=""),"RETRASO - SIN NOTA; ","")&amp;IF(AND(ISNUMBER(A62),B62&lt;&gt;"",C62&lt;&gt;""),IF(COUNTIFS($A$6:$A$105,A62,$B$6:$B$105,B62,$C$6:$C$105,C62)&gt;1,"MISMO DÍA, OBRA Y CUADRILLA DOS VECES; ",""),""))-2)))</f>
        <v/>
      </c>
      <c r="V62" s="6" t="n"/>
      <c r="W62" s="6" t="n"/>
    </row>
    <row r="63">
      <c r="A63" s="9" t="n"/>
      <c r="B63" s="10" t="n"/>
      <c r="C63" s="6" t="n"/>
      <c r="D63" s="6" t="n"/>
      <c r="E63" s="6" t="n"/>
      <c r="F63" s="11">
        <f>IF(AND(ISNUMBER(D63),ISNUMBER(E63)),D63*E63,"")</f>
        <v/>
      </c>
      <c r="G63" s="6" t="n"/>
      <c r="H63" s="10" t="n"/>
      <c r="I63" s="6" t="n"/>
      <c r="J63" s="10" t="n"/>
      <c r="K63" s="10" t="n"/>
      <c r="L63" s="6" t="n"/>
      <c r="M63" s="10" t="n"/>
      <c r="N63" s="6" t="n"/>
      <c r="O63" s="10" t="n"/>
      <c r="P63" s="6" t="n"/>
      <c r="Q63" s="6" t="n"/>
      <c r="R63" s="6" t="n"/>
      <c r="S63" s="6" t="n"/>
      <c r="T63" s="12">
        <f>IF(ISNUMBER(A63),TODAY()-A63,"")</f>
        <v/>
      </c>
      <c r="U63" s="13">
        <f>IF(NOT(OR($A63&lt;&gt;"",$B63&lt;&gt;"",$C63&lt;&gt;"",$D63&lt;&gt;"",$E63&lt;&gt;"",$G63&lt;&gt;"",$H63&lt;&gt;"",$I63&lt;&gt;"",$J63&lt;&gt;"",$K63&lt;&gt;"",$L63&lt;&gt;"",$M63&lt;&gt;"",$N63&lt;&gt;"",$O63&lt;&gt;"",$P63&lt;&gt;"",$Q63&lt;&gt;"",$R63&lt;&gt;"",$S63&lt;&gt;"")),"",IF(IF(NOT(ISNUMBER(A63)),"SIN FECHA; ","")&amp;IF(AND(ISNUMBER(A63),A63&gt;TODAY()),"FECHA FUTURA; ","")&amp;IF(B63="","SIN OBRA; ","")&amp;IF(C63="","SIN CUADRILLA / ENCARGADO; ","")&amp;IF(OR(D63="",E63=""),"SIN PERSONAS U HORAS; ","")&amp;IF(AND(E63&lt;&gt;"",OR(NOT(ISNUMBER(E63)),N(E63)&lt;=0,N(E63)&gt;$I$3)),"HORAS FUERA DE RANGO; ","")&amp;IF(AND(D63&lt;&gt;"",OR(NOT(ISNUMBER(D63)),N(D63)&lt;1,N(D63)&gt;$K$3,N(D63)&lt;&gt;INT(N(D63)))),"PERSONAS FUERA DE RANGO; ","")&amp;IF(AND(OR(OR(UPPER(TRIM(N63))="SÍ",UPPER(TRIM(N63))="SI",UPPER(TRIM(N63))="S"),O63&lt;&gt;""),P63=""),"EXTRA - SIN N.º DE OC/T&amp;M; ","")&amp;IF(AND(OR(OR(UPPER(TRIM(N63))="SÍ",UPPER(TRIM(N63))="SI",UPPER(TRIM(N63))="S"),O63&lt;&gt;""),S63=""),"EXTRA - SIN FOTO; ","")&amp;IF(AND(OR(UPPER(TRIM(L63))="SÍ",UPPER(TRIM(L63))="SI",UPPER(TRIM(L63))="S"),M63=""),"RETRASO - SIN NOTA; ","")&amp;IF(AND(ISNUMBER(A63),B63&lt;&gt;"",C63&lt;&gt;""),IF(COUNTIFS($A$6:$A$105,A63,$B$6:$B$105,B63,$C$6:$C$105,C63)&gt;1,"MISMO DÍA, OBRA Y CUADRILLA DOS VECES; ",""),"")="","",LEFT(IF(NOT(ISNUMBER(A63)),"SIN FECHA; ","")&amp;IF(AND(ISNUMBER(A63),A63&gt;TODAY()),"FECHA FUTURA; ","")&amp;IF(B63="","SIN OBRA; ","")&amp;IF(C63="","SIN CUADRILLA / ENCARGADO; ","")&amp;IF(OR(D63="",E63=""),"SIN PERSONAS U HORAS; ","")&amp;IF(AND(E63&lt;&gt;"",OR(NOT(ISNUMBER(E63)),N(E63)&lt;=0,N(E63)&gt;$I$3)),"HORAS FUERA DE RANGO; ","")&amp;IF(AND(D63&lt;&gt;"",OR(NOT(ISNUMBER(D63)),N(D63)&lt;1,N(D63)&gt;$K$3,N(D63)&lt;&gt;INT(N(D63)))),"PERSONAS FUERA DE RANGO; ","")&amp;IF(AND(OR(OR(UPPER(TRIM(N63))="SÍ",UPPER(TRIM(N63))="SI",UPPER(TRIM(N63))="S"),O63&lt;&gt;""),P63=""),"EXTRA - SIN N.º DE OC/T&amp;M; ","")&amp;IF(AND(OR(OR(UPPER(TRIM(N63))="SÍ",UPPER(TRIM(N63))="SI",UPPER(TRIM(N63))="S"),O63&lt;&gt;""),S63=""),"EXTRA - SIN FOTO; ","")&amp;IF(AND(OR(UPPER(TRIM(L63))="SÍ",UPPER(TRIM(L63))="SI",UPPER(TRIM(L63))="S"),M63=""),"RETRASO - SIN NOTA; ","")&amp;IF(AND(ISNUMBER(A63),B63&lt;&gt;"",C63&lt;&gt;""),IF(COUNTIFS($A$6:$A$105,A63,$B$6:$B$105,B63,$C$6:$C$105,C63)&gt;1,"MISMO DÍA, OBRA Y CUADRILLA DOS VECES; ",""),""),LEN(IF(NOT(ISNUMBER(A63)),"SIN FECHA; ","")&amp;IF(AND(ISNUMBER(A63),A63&gt;TODAY()),"FECHA FUTURA; ","")&amp;IF(B63="","SIN OBRA; ","")&amp;IF(C63="","SIN CUADRILLA / ENCARGADO; ","")&amp;IF(OR(D63="",E63=""),"SIN PERSONAS U HORAS; ","")&amp;IF(AND(E63&lt;&gt;"",OR(NOT(ISNUMBER(E63)),N(E63)&lt;=0,N(E63)&gt;$I$3)),"HORAS FUERA DE RANGO; ","")&amp;IF(AND(D63&lt;&gt;"",OR(NOT(ISNUMBER(D63)),N(D63)&lt;1,N(D63)&gt;$K$3,N(D63)&lt;&gt;INT(N(D63)))),"PERSONAS FUERA DE RANGO; ","")&amp;IF(AND(OR(OR(UPPER(TRIM(N63))="SÍ",UPPER(TRIM(N63))="SI",UPPER(TRIM(N63))="S"),O63&lt;&gt;""),P63=""),"EXTRA - SIN N.º DE OC/T&amp;M; ","")&amp;IF(AND(OR(OR(UPPER(TRIM(N63))="SÍ",UPPER(TRIM(N63))="SI",UPPER(TRIM(N63))="S"),O63&lt;&gt;""),S63=""),"EXTRA - SIN FOTO; ","")&amp;IF(AND(OR(UPPER(TRIM(L63))="SÍ",UPPER(TRIM(L63))="SI",UPPER(TRIM(L63))="S"),M63=""),"RETRASO - SIN NOTA; ","")&amp;IF(AND(ISNUMBER(A63),B63&lt;&gt;"",C63&lt;&gt;""),IF(COUNTIFS($A$6:$A$105,A63,$B$6:$B$105,B63,$C$6:$C$105,C63)&gt;1,"MISMO DÍA, OBRA Y CUADRILLA DOS VECES; ",""),""))-2)))</f>
        <v/>
      </c>
      <c r="V63" s="6" t="n"/>
      <c r="W63" s="6" t="n"/>
    </row>
    <row r="64">
      <c r="A64" s="9" t="n"/>
      <c r="B64" s="10" t="n"/>
      <c r="C64" s="6" t="n"/>
      <c r="D64" s="6" t="n"/>
      <c r="E64" s="6" t="n"/>
      <c r="F64" s="11">
        <f>IF(AND(ISNUMBER(D64),ISNUMBER(E64)),D64*E64,"")</f>
        <v/>
      </c>
      <c r="G64" s="6" t="n"/>
      <c r="H64" s="10" t="n"/>
      <c r="I64" s="6" t="n"/>
      <c r="J64" s="10" t="n"/>
      <c r="K64" s="10" t="n"/>
      <c r="L64" s="6" t="n"/>
      <c r="M64" s="10" t="n"/>
      <c r="N64" s="6" t="n"/>
      <c r="O64" s="10" t="n"/>
      <c r="P64" s="6" t="n"/>
      <c r="Q64" s="6" t="n"/>
      <c r="R64" s="6" t="n"/>
      <c r="S64" s="6" t="n"/>
      <c r="T64" s="12">
        <f>IF(ISNUMBER(A64),TODAY()-A64,"")</f>
        <v/>
      </c>
      <c r="U64" s="13">
        <f>IF(NOT(OR($A64&lt;&gt;"",$B64&lt;&gt;"",$C64&lt;&gt;"",$D64&lt;&gt;"",$E64&lt;&gt;"",$G64&lt;&gt;"",$H64&lt;&gt;"",$I64&lt;&gt;"",$J64&lt;&gt;"",$K64&lt;&gt;"",$L64&lt;&gt;"",$M64&lt;&gt;"",$N64&lt;&gt;"",$O64&lt;&gt;"",$P64&lt;&gt;"",$Q64&lt;&gt;"",$R64&lt;&gt;"",$S64&lt;&gt;"")),"",IF(IF(NOT(ISNUMBER(A64)),"SIN FECHA; ","")&amp;IF(AND(ISNUMBER(A64),A64&gt;TODAY()),"FECHA FUTURA; ","")&amp;IF(B64="","SIN OBRA; ","")&amp;IF(C64="","SIN CUADRILLA / ENCARGADO; ","")&amp;IF(OR(D64="",E64=""),"SIN PERSONAS U HORAS; ","")&amp;IF(AND(E64&lt;&gt;"",OR(NOT(ISNUMBER(E64)),N(E64)&lt;=0,N(E64)&gt;$I$3)),"HORAS FUERA DE RANGO; ","")&amp;IF(AND(D64&lt;&gt;"",OR(NOT(ISNUMBER(D64)),N(D64)&lt;1,N(D64)&gt;$K$3,N(D64)&lt;&gt;INT(N(D64)))),"PERSONAS FUERA DE RANGO; ","")&amp;IF(AND(OR(OR(UPPER(TRIM(N64))="SÍ",UPPER(TRIM(N64))="SI",UPPER(TRIM(N64))="S"),O64&lt;&gt;""),P64=""),"EXTRA - SIN N.º DE OC/T&amp;M; ","")&amp;IF(AND(OR(OR(UPPER(TRIM(N64))="SÍ",UPPER(TRIM(N64))="SI",UPPER(TRIM(N64))="S"),O64&lt;&gt;""),S64=""),"EXTRA - SIN FOTO; ","")&amp;IF(AND(OR(UPPER(TRIM(L64))="SÍ",UPPER(TRIM(L64))="SI",UPPER(TRIM(L64))="S"),M64=""),"RETRASO - SIN NOTA; ","")&amp;IF(AND(ISNUMBER(A64),B64&lt;&gt;"",C64&lt;&gt;""),IF(COUNTIFS($A$6:$A$105,A64,$B$6:$B$105,B64,$C$6:$C$105,C64)&gt;1,"MISMO DÍA, OBRA Y CUADRILLA DOS VECES; ",""),"")="","",LEFT(IF(NOT(ISNUMBER(A64)),"SIN FECHA; ","")&amp;IF(AND(ISNUMBER(A64),A64&gt;TODAY()),"FECHA FUTURA; ","")&amp;IF(B64="","SIN OBRA; ","")&amp;IF(C64="","SIN CUADRILLA / ENCARGADO; ","")&amp;IF(OR(D64="",E64=""),"SIN PERSONAS U HORAS; ","")&amp;IF(AND(E64&lt;&gt;"",OR(NOT(ISNUMBER(E64)),N(E64)&lt;=0,N(E64)&gt;$I$3)),"HORAS FUERA DE RANGO; ","")&amp;IF(AND(D64&lt;&gt;"",OR(NOT(ISNUMBER(D64)),N(D64)&lt;1,N(D64)&gt;$K$3,N(D64)&lt;&gt;INT(N(D64)))),"PERSONAS FUERA DE RANGO; ","")&amp;IF(AND(OR(OR(UPPER(TRIM(N64))="SÍ",UPPER(TRIM(N64))="SI",UPPER(TRIM(N64))="S"),O64&lt;&gt;""),P64=""),"EXTRA - SIN N.º DE OC/T&amp;M; ","")&amp;IF(AND(OR(OR(UPPER(TRIM(N64))="SÍ",UPPER(TRIM(N64))="SI",UPPER(TRIM(N64))="S"),O64&lt;&gt;""),S64=""),"EXTRA - SIN FOTO; ","")&amp;IF(AND(OR(UPPER(TRIM(L64))="SÍ",UPPER(TRIM(L64))="SI",UPPER(TRIM(L64))="S"),M64=""),"RETRASO - SIN NOTA; ","")&amp;IF(AND(ISNUMBER(A64),B64&lt;&gt;"",C64&lt;&gt;""),IF(COUNTIFS($A$6:$A$105,A64,$B$6:$B$105,B64,$C$6:$C$105,C64)&gt;1,"MISMO DÍA, OBRA Y CUADRILLA DOS VECES; ",""),""),LEN(IF(NOT(ISNUMBER(A64)),"SIN FECHA; ","")&amp;IF(AND(ISNUMBER(A64),A64&gt;TODAY()),"FECHA FUTURA; ","")&amp;IF(B64="","SIN OBRA; ","")&amp;IF(C64="","SIN CUADRILLA / ENCARGADO; ","")&amp;IF(OR(D64="",E64=""),"SIN PERSONAS U HORAS; ","")&amp;IF(AND(E64&lt;&gt;"",OR(NOT(ISNUMBER(E64)),N(E64)&lt;=0,N(E64)&gt;$I$3)),"HORAS FUERA DE RANGO; ","")&amp;IF(AND(D64&lt;&gt;"",OR(NOT(ISNUMBER(D64)),N(D64)&lt;1,N(D64)&gt;$K$3,N(D64)&lt;&gt;INT(N(D64)))),"PERSONAS FUERA DE RANGO; ","")&amp;IF(AND(OR(OR(UPPER(TRIM(N64))="SÍ",UPPER(TRIM(N64))="SI",UPPER(TRIM(N64))="S"),O64&lt;&gt;""),P64=""),"EXTRA - SIN N.º DE OC/T&amp;M; ","")&amp;IF(AND(OR(OR(UPPER(TRIM(N64))="SÍ",UPPER(TRIM(N64))="SI",UPPER(TRIM(N64))="S"),O64&lt;&gt;""),S64=""),"EXTRA - SIN FOTO; ","")&amp;IF(AND(OR(UPPER(TRIM(L64))="SÍ",UPPER(TRIM(L64))="SI",UPPER(TRIM(L64))="S"),M64=""),"RETRASO - SIN NOTA; ","")&amp;IF(AND(ISNUMBER(A64),B64&lt;&gt;"",C64&lt;&gt;""),IF(COUNTIFS($A$6:$A$105,A64,$B$6:$B$105,B64,$C$6:$C$105,C64)&gt;1,"MISMO DÍA, OBRA Y CUADRILLA DOS VECES; ",""),""))-2)))</f>
        <v/>
      </c>
      <c r="V64" s="6" t="n"/>
      <c r="W64" s="6" t="n"/>
    </row>
    <row r="65">
      <c r="A65" s="9" t="n"/>
      <c r="B65" s="10" t="n"/>
      <c r="C65" s="6" t="n"/>
      <c r="D65" s="6" t="n"/>
      <c r="E65" s="6" t="n"/>
      <c r="F65" s="11">
        <f>IF(AND(ISNUMBER(D65),ISNUMBER(E65)),D65*E65,"")</f>
        <v/>
      </c>
      <c r="G65" s="6" t="n"/>
      <c r="H65" s="10" t="n"/>
      <c r="I65" s="6" t="n"/>
      <c r="J65" s="10" t="n"/>
      <c r="K65" s="10" t="n"/>
      <c r="L65" s="6" t="n"/>
      <c r="M65" s="10" t="n"/>
      <c r="N65" s="6" t="n"/>
      <c r="O65" s="10" t="n"/>
      <c r="P65" s="6" t="n"/>
      <c r="Q65" s="6" t="n"/>
      <c r="R65" s="6" t="n"/>
      <c r="S65" s="6" t="n"/>
      <c r="T65" s="12">
        <f>IF(ISNUMBER(A65),TODAY()-A65,"")</f>
        <v/>
      </c>
      <c r="U65" s="13">
        <f>IF(NOT(OR($A65&lt;&gt;"",$B65&lt;&gt;"",$C65&lt;&gt;"",$D65&lt;&gt;"",$E65&lt;&gt;"",$G65&lt;&gt;"",$H65&lt;&gt;"",$I65&lt;&gt;"",$J65&lt;&gt;"",$K65&lt;&gt;"",$L65&lt;&gt;"",$M65&lt;&gt;"",$N65&lt;&gt;"",$O65&lt;&gt;"",$P65&lt;&gt;"",$Q65&lt;&gt;"",$R65&lt;&gt;"",$S65&lt;&gt;"")),"",IF(IF(NOT(ISNUMBER(A65)),"SIN FECHA; ","")&amp;IF(AND(ISNUMBER(A65),A65&gt;TODAY()),"FECHA FUTURA; ","")&amp;IF(B65="","SIN OBRA; ","")&amp;IF(C65="","SIN CUADRILLA / ENCARGADO; ","")&amp;IF(OR(D65="",E65=""),"SIN PERSONAS U HORAS; ","")&amp;IF(AND(E65&lt;&gt;"",OR(NOT(ISNUMBER(E65)),N(E65)&lt;=0,N(E65)&gt;$I$3)),"HORAS FUERA DE RANGO; ","")&amp;IF(AND(D65&lt;&gt;"",OR(NOT(ISNUMBER(D65)),N(D65)&lt;1,N(D65)&gt;$K$3,N(D65)&lt;&gt;INT(N(D65)))),"PERSONAS FUERA DE RANGO; ","")&amp;IF(AND(OR(OR(UPPER(TRIM(N65))="SÍ",UPPER(TRIM(N65))="SI",UPPER(TRIM(N65))="S"),O65&lt;&gt;""),P65=""),"EXTRA - SIN N.º DE OC/T&amp;M; ","")&amp;IF(AND(OR(OR(UPPER(TRIM(N65))="SÍ",UPPER(TRIM(N65))="SI",UPPER(TRIM(N65))="S"),O65&lt;&gt;""),S65=""),"EXTRA - SIN FOTO; ","")&amp;IF(AND(OR(UPPER(TRIM(L65))="SÍ",UPPER(TRIM(L65))="SI",UPPER(TRIM(L65))="S"),M65=""),"RETRASO - SIN NOTA; ","")&amp;IF(AND(ISNUMBER(A65),B65&lt;&gt;"",C65&lt;&gt;""),IF(COUNTIFS($A$6:$A$105,A65,$B$6:$B$105,B65,$C$6:$C$105,C65)&gt;1,"MISMO DÍA, OBRA Y CUADRILLA DOS VECES; ",""),"")="","",LEFT(IF(NOT(ISNUMBER(A65)),"SIN FECHA; ","")&amp;IF(AND(ISNUMBER(A65),A65&gt;TODAY()),"FECHA FUTURA; ","")&amp;IF(B65="","SIN OBRA; ","")&amp;IF(C65="","SIN CUADRILLA / ENCARGADO; ","")&amp;IF(OR(D65="",E65=""),"SIN PERSONAS U HORAS; ","")&amp;IF(AND(E65&lt;&gt;"",OR(NOT(ISNUMBER(E65)),N(E65)&lt;=0,N(E65)&gt;$I$3)),"HORAS FUERA DE RANGO; ","")&amp;IF(AND(D65&lt;&gt;"",OR(NOT(ISNUMBER(D65)),N(D65)&lt;1,N(D65)&gt;$K$3,N(D65)&lt;&gt;INT(N(D65)))),"PERSONAS FUERA DE RANGO; ","")&amp;IF(AND(OR(OR(UPPER(TRIM(N65))="SÍ",UPPER(TRIM(N65))="SI",UPPER(TRIM(N65))="S"),O65&lt;&gt;""),P65=""),"EXTRA - SIN N.º DE OC/T&amp;M; ","")&amp;IF(AND(OR(OR(UPPER(TRIM(N65))="SÍ",UPPER(TRIM(N65))="SI",UPPER(TRIM(N65))="S"),O65&lt;&gt;""),S65=""),"EXTRA - SIN FOTO; ","")&amp;IF(AND(OR(UPPER(TRIM(L65))="SÍ",UPPER(TRIM(L65))="SI",UPPER(TRIM(L65))="S"),M65=""),"RETRASO - SIN NOTA; ","")&amp;IF(AND(ISNUMBER(A65),B65&lt;&gt;"",C65&lt;&gt;""),IF(COUNTIFS($A$6:$A$105,A65,$B$6:$B$105,B65,$C$6:$C$105,C65)&gt;1,"MISMO DÍA, OBRA Y CUADRILLA DOS VECES; ",""),""),LEN(IF(NOT(ISNUMBER(A65)),"SIN FECHA; ","")&amp;IF(AND(ISNUMBER(A65),A65&gt;TODAY()),"FECHA FUTURA; ","")&amp;IF(B65="","SIN OBRA; ","")&amp;IF(C65="","SIN CUADRILLA / ENCARGADO; ","")&amp;IF(OR(D65="",E65=""),"SIN PERSONAS U HORAS; ","")&amp;IF(AND(E65&lt;&gt;"",OR(NOT(ISNUMBER(E65)),N(E65)&lt;=0,N(E65)&gt;$I$3)),"HORAS FUERA DE RANGO; ","")&amp;IF(AND(D65&lt;&gt;"",OR(NOT(ISNUMBER(D65)),N(D65)&lt;1,N(D65)&gt;$K$3,N(D65)&lt;&gt;INT(N(D65)))),"PERSONAS FUERA DE RANGO; ","")&amp;IF(AND(OR(OR(UPPER(TRIM(N65))="SÍ",UPPER(TRIM(N65))="SI",UPPER(TRIM(N65))="S"),O65&lt;&gt;""),P65=""),"EXTRA - SIN N.º DE OC/T&amp;M; ","")&amp;IF(AND(OR(OR(UPPER(TRIM(N65))="SÍ",UPPER(TRIM(N65))="SI",UPPER(TRIM(N65))="S"),O65&lt;&gt;""),S65=""),"EXTRA - SIN FOTO; ","")&amp;IF(AND(OR(UPPER(TRIM(L65))="SÍ",UPPER(TRIM(L65))="SI",UPPER(TRIM(L65))="S"),M65=""),"RETRASO - SIN NOTA; ","")&amp;IF(AND(ISNUMBER(A65),B65&lt;&gt;"",C65&lt;&gt;""),IF(COUNTIFS($A$6:$A$105,A65,$B$6:$B$105,B65,$C$6:$C$105,C65)&gt;1,"MISMO DÍA, OBRA Y CUADRILLA DOS VECES; ",""),""))-2)))</f>
        <v/>
      </c>
      <c r="V65" s="6" t="n"/>
      <c r="W65" s="6" t="n"/>
    </row>
    <row r="66">
      <c r="A66" s="9" t="n"/>
      <c r="B66" s="10" t="n"/>
      <c r="C66" s="6" t="n"/>
      <c r="D66" s="6" t="n"/>
      <c r="E66" s="6" t="n"/>
      <c r="F66" s="11">
        <f>IF(AND(ISNUMBER(D66),ISNUMBER(E66)),D66*E66,"")</f>
        <v/>
      </c>
      <c r="G66" s="6" t="n"/>
      <c r="H66" s="10" t="n"/>
      <c r="I66" s="6" t="n"/>
      <c r="J66" s="10" t="n"/>
      <c r="K66" s="10" t="n"/>
      <c r="L66" s="6" t="n"/>
      <c r="M66" s="10" t="n"/>
      <c r="N66" s="6" t="n"/>
      <c r="O66" s="10" t="n"/>
      <c r="P66" s="6" t="n"/>
      <c r="Q66" s="6" t="n"/>
      <c r="R66" s="6" t="n"/>
      <c r="S66" s="6" t="n"/>
      <c r="T66" s="12">
        <f>IF(ISNUMBER(A66),TODAY()-A66,"")</f>
        <v/>
      </c>
      <c r="U66" s="13">
        <f>IF(NOT(OR($A66&lt;&gt;"",$B66&lt;&gt;"",$C66&lt;&gt;"",$D66&lt;&gt;"",$E66&lt;&gt;"",$G66&lt;&gt;"",$H66&lt;&gt;"",$I66&lt;&gt;"",$J66&lt;&gt;"",$K66&lt;&gt;"",$L66&lt;&gt;"",$M66&lt;&gt;"",$N66&lt;&gt;"",$O66&lt;&gt;"",$P66&lt;&gt;"",$Q66&lt;&gt;"",$R66&lt;&gt;"",$S66&lt;&gt;"")),"",IF(IF(NOT(ISNUMBER(A66)),"SIN FECHA; ","")&amp;IF(AND(ISNUMBER(A66),A66&gt;TODAY()),"FECHA FUTURA; ","")&amp;IF(B66="","SIN OBRA; ","")&amp;IF(C66="","SIN CUADRILLA / ENCARGADO; ","")&amp;IF(OR(D66="",E66=""),"SIN PERSONAS U HORAS; ","")&amp;IF(AND(E66&lt;&gt;"",OR(NOT(ISNUMBER(E66)),N(E66)&lt;=0,N(E66)&gt;$I$3)),"HORAS FUERA DE RANGO; ","")&amp;IF(AND(D66&lt;&gt;"",OR(NOT(ISNUMBER(D66)),N(D66)&lt;1,N(D66)&gt;$K$3,N(D66)&lt;&gt;INT(N(D66)))),"PERSONAS FUERA DE RANGO; ","")&amp;IF(AND(OR(OR(UPPER(TRIM(N66))="SÍ",UPPER(TRIM(N66))="SI",UPPER(TRIM(N66))="S"),O66&lt;&gt;""),P66=""),"EXTRA - SIN N.º DE OC/T&amp;M; ","")&amp;IF(AND(OR(OR(UPPER(TRIM(N66))="SÍ",UPPER(TRIM(N66))="SI",UPPER(TRIM(N66))="S"),O66&lt;&gt;""),S66=""),"EXTRA - SIN FOTO; ","")&amp;IF(AND(OR(UPPER(TRIM(L66))="SÍ",UPPER(TRIM(L66))="SI",UPPER(TRIM(L66))="S"),M66=""),"RETRASO - SIN NOTA; ","")&amp;IF(AND(ISNUMBER(A66),B66&lt;&gt;"",C66&lt;&gt;""),IF(COUNTIFS($A$6:$A$105,A66,$B$6:$B$105,B66,$C$6:$C$105,C66)&gt;1,"MISMO DÍA, OBRA Y CUADRILLA DOS VECES; ",""),"")="","",LEFT(IF(NOT(ISNUMBER(A66)),"SIN FECHA; ","")&amp;IF(AND(ISNUMBER(A66),A66&gt;TODAY()),"FECHA FUTURA; ","")&amp;IF(B66="","SIN OBRA; ","")&amp;IF(C66="","SIN CUADRILLA / ENCARGADO; ","")&amp;IF(OR(D66="",E66=""),"SIN PERSONAS U HORAS; ","")&amp;IF(AND(E66&lt;&gt;"",OR(NOT(ISNUMBER(E66)),N(E66)&lt;=0,N(E66)&gt;$I$3)),"HORAS FUERA DE RANGO; ","")&amp;IF(AND(D66&lt;&gt;"",OR(NOT(ISNUMBER(D66)),N(D66)&lt;1,N(D66)&gt;$K$3,N(D66)&lt;&gt;INT(N(D66)))),"PERSONAS FUERA DE RANGO; ","")&amp;IF(AND(OR(OR(UPPER(TRIM(N66))="SÍ",UPPER(TRIM(N66))="SI",UPPER(TRIM(N66))="S"),O66&lt;&gt;""),P66=""),"EXTRA - SIN N.º DE OC/T&amp;M; ","")&amp;IF(AND(OR(OR(UPPER(TRIM(N66))="SÍ",UPPER(TRIM(N66))="SI",UPPER(TRIM(N66))="S"),O66&lt;&gt;""),S66=""),"EXTRA - SIN FOTO; ","")&amp;IF(AND(OR(UPPER(TRIM(L66))="SÍ",UPPER(TRIM(L66))="SI",UPPER(TRIM(L66))="S"),M66=""),"RETRASO - SIN NOTA; ","")&amp;IF(AND(ISNUMBER(A66),B66&lt;&gt;"",C66&lt;&gt;""),IF(COUNTIFS($A$6:$A$105,A66,$B$6:$B$105,B66,$C$6:$C$105,C66)&gt;1,"MISMO DÍA, OBRA Y CUADRILLA DOS VECES; ",""),""),LEN(IF(NOT(ISNUMBER(A66)),"SIN FECHA; ","")&amp;IF(AND(ISNUMBER(A66),A66&gt;TODAY()),"FECHA FUTURA; ","")&amp;IF(B66="","SIN OBRA; ","")&amp;IF(C66="","SIN CUADRILLA / ENCARGADO; ","")&amp;IF(OR(D66="",E66=""),"SIN PERSONAS U HORAS; ","")&amp;IF(AND(E66&lt;&gt;"",OR(NOT(ISNUMBER(E66)),N(E66)&lt;=0,N(E66)&gt;$I$3)),"HORAS FUERA DE RANGO; ","")&amp;IF(AND(D66&lt;&gt;"",OR(NOT(ISNUMBER(D66)),N(D66)&lt;1,N(D66)&gt;$K$3,N(D66)&lt;&gt;INT(N(D66)))),"PERSONAS FUERA DE RANGO; ","")&amp;IF(AND(OR(OR(UPPER(TRIM(N66))="SÍ",UPPER(TRIM(N66))="SI",UPPER(TRIM(N66))="S"),O66&lt;&gt;""),P66=""),"EXTRA - SIN N.º DE OC/T&amp;M; ","")&amp;IF(AND(OR(OR(UPPER(TRIM(N66))="SÍ",UPPER(TRIM(N66))="SI",UPPER(TRIM(N66))="S"),O66&lt;&gt;""),S66=""),"EXTRA - SIN FOTO; ","")&amp;IF(AND(OR(UPPER(TRIM(L66))="SÍ",UPPER(TRIM(L66))="SI",UPPER(TRIM(L66))="S"),M66=""),"RETRASO - SIN NOTA; ","")&amp;IF(AND(ISNUMBER(A66),B66&lt;&gt;"",C66&lt;&gt;""),IF(COUNTIFS($A$6:$A$105,A66,$B$6:$B$105,B66,$C$6:$C$105,C66)&gt;1,"MISMO DÍA, OBRA Y CUADRILLA DOS VECES; ",""),""))-2)))</f>
        <v/>
      </c>
      <c r="V66" s="6" t="n"/>
      <c r="W66" s="6" t="n"/>
    </row>
    <row r="67">
      <c r="A67" s="9" t="n"/>
      <c r="B67" s="10" t="n"/>
      <c r="C67" s="6" t="n"/>
      <c r="D67" s="6" t="n"/>
      <c r="E67" s="6" t="n"/>
      <c r="F67" s="11">
        <f>IF(AND(ISNUMBER(D67),ISNUMBER(E67)),D67*E67,"")</f>
        <v/>
      </c>
      <c r="G67" s="6" t="n"/>
      <c r="H67" s="10" t="n"/>
      <c r="I67" s="6" t="n"/>
      <c r="J67" s="10" t="n"/>
      <c r="K67" s="10" t="n"/>
      <c r="L67" s="6" t="n"/>
      <c r="M67" s="10" t="n"/>
      <c r="N67" s="6" t="n"/>
      <c r="O67" s="10" t="n"/>
      <c r="P67" s="6" t="n"/>
      <c r="Q67" s="6" t="n"/>
      <c r="R67" s="6" t="n"/>
      <c r="S67" s="6" t="n"/>
      <c r="T67" s="12">
        <f>IF(ISNUMBER(A67),TODAY()-A67,"")</f>
        <v/>
      </c>
      <c r="U67" s="13">
        <f>IF(NOT(OR($A67&lt;&gt;"",$B67&lt;&gt;"",$C67&lt;&gt;"",$D67&lt;&gt;"",$E67&lt;&gt;"",$G67&lt;&gt;"",$H67&lt;&gt;"",$I67&lt;&gt;"",$J67&lt;&gt;"",$K67&lt;&gt;"",$L67&lt;&gt;"",$M67&lt;&gt;"",$N67&lt;&gt;"",$O67&lt;&gt;"",$P67&lt;&gt;"",$Q67&lt;&gt;"",$R67&lt;&gt;"",$S67&lt;&gt;"")),"",IF(IF(NOT(ISNUMBER(A67)),"SIN FECHA; ","")&amp;IF(AND(ISNUMBER(A67),A67&gt;TODAY()),"FECHA FUTURA; ","")&amp;IF(B67="","SIN OBRA; ","")&amp;IF(C67="","SIN CUADRILLA / ENCARGADO; ","")&amp;IF(OR(D67="",E67=""),"SIN PERSONAS U HORAS; ","")&amp;IF(AND(E67&lt;&gt;"",OR(NOT(ISNUMBER(E67)),N(E67)&lt;=0,N(E67)&gt;$I$3)),"HORAS FUERA DE RANGO; ","")&amp;IF(AND(D67&lt;&gt;"",OR(NOT(ISNUMBER(D67)),N(D67)&lt;1,N(D67)&gt;$K$3,N(D67)&lt;&gt;INT(N(D67)))),"PERSONAS FUERA DE RANGO; ","")&amp;IF(AND(OR(OR(UPPER(TRIM(N67))="SÍ",UPPER(TRIM(N67))="SI",UPPER(TRIM(N67))="S"),O67&lt;&gt;""),P67=""),"EXTRA - SIN N.º DE OC/T&amp;M; ","")&amp;IF(AND(OR(OR(UPPER(TRIM(N67))="SÍ",UPPER(TRIM(N67))="SI",UPPER(TRIM(N67))="S"),O67&lt;&gt;""),S67=""),"EXTRA - SIN FOTO; ","")&amp;IF(AND(OR(UPPER(TRIM(L67))="SÍ",UPPER(TRIM(L67))="SI",UPPER(TRIM(L67))="S"),M67=""),"RETRASO - SIN NOTA; ","")&amp;IF(AND(ISNUMBER(A67),B67&lt;&gt;"",C67&lt;&gt;""),IF(COUNTIFS($A$6:$A$105,A67,$B$6:$B$105,B67,$C$6:$C$105,C67)&gt;1,"MISMO DÍA, OBRA Y CUADRILLA DOS VECES; ",""),"")="","",LEFT(IF(NOT(ISNUMBER(A67)),"SIN FECHA; ","")&amp;IF(AND(ISNUMBER(A67),A67&gt;TODAY()),"FECHA FUTURA; ","")&amp;IF(B67="","SIN OBRA; ","")&amp;IF(C67="","SIN CUADRILLA / ENCARGADO; ","")&amp;IF(OR(D67="",E67=""),"SIN PERSONAS U HORAS; ","")&amp;IF(AND(E67&lt;&gt;"",OR(NOT(ISNUMBER(E67)),N(E67)&lt;=0,N(E67)&gt;$I$3)),"HORAS FUERA DE RANGO; ","")&amp;IF(AND(D67&lt;&gt;"",OR(NOT(ISNUMBER(D67)),N(D67)&lt;1,N(D67)&gt;$K$3,N(D67)&lt;&gt;INT(N(D67)))),"PERSONAS FUERA DE RANGO; ","")&amp;IF(AND(OR(OR(UPPER(TRIM(N67))="SÍ",UPPER(TRIM(N67))="SI",UPPER(TRIM(N67))="S"),O67&lt;&gt;""),P67=""),"EXTRA - SIN N.º DE OC/T&amp;M; ","")&amp;IF(AND(OR(OR(UPPER(TRIM(N67))="SÍ",UPPER(TRIM(N67))="SI",UPPER(TRIM(N67))="S"),O67&lt;&gt;""),S67=""),"EXTRA - SIN FOTO; ","")&amp;IF(AND(OR(UPPER(TRIM(L67))="SÍ",UPPER(TRIM(L67))="SI",UPPER(TRIM(L67))="S"),M67=""),"RETRASO - SIN NOTA; ","")&amp;IF(AND(ISNUMBER(A67),B67&lt;&gt;"",C67&lt;&gt;""),IF(COUNTIFS($A$6:$A$105,A67,$B$6:$B$105,B67,$C$6:$C$105,C67)&gt;1,"MISMO DÍA, OBRA Y CUADRILLA DOS VECES; ",""),""),LEN(IF(NOT(ISNUMBER(A67)),"SIN FECHA; ","")&amp;IF(AND(ISNUMBER(A67),A67&gt;TODAY()),"FECHA FUTURA; ","")&amp;IF(B67="","SIN OBRA; ","")&amp;IF(C67="","SIN CUADRILLA / ENCARGADO; ","")&amp;IF(OR(D67="",E67=""),"SIN PERSONAS U HORAS; ","")&amp;IF(AND(E67&lt;&gt;"",OR(NOT(ISNUMBER(E67)),N(E67)&lt;=0,N(E67)&gt;$I$3)),"HORAS FUERA DE RANGO; ","")&amp;IF(AND(D67&lt;&gt;"",OR(NOT(ISNUMBER(D67)),N(D67)&lt;1,N(D67)&gt;$K$3,N(D67)&lt;&gt;INT(N(D67)))),"PERSONAS FUERA DE RANGO; ","")&amp;IF(AND(OR(OR(UPPER(TRIM(N67))="SÍ",UPPER(TRIM(N67))="SI",UPPER(TRIM(N67))="S"),O67&lt;&gt;""),P67=""),"EXTRA - SIN N.º DE OC/T&amp;M; ","")&amp;IF(AND(OR(OR(UPPER(TRIM(N67))="SÍ",UPPER(TRIM(N67))="SI",UPPER(TRIM(N67))="S"),O67&lt;&gt;""),S67=""),"EXTRA - SIN FOTO; ","")&amp;IF(AND(OR(UPPER(TRIM(L67))="SÍ",UPPER(TRIM(L67))="SI",UPPER(TRIM(L67))="S"),M67=""),"RETRASO - SIN NOTA; ","")&amp;IF(AND(ISNUMBER(A67),B67&lt;&gt;"",C67&lt;&gt;""),IF(COUNTIFS($A$6:$A$105,A67,$B$6:$B$105,B67,$C$6:$C$105,C67)&gt;1,"MISMO DÍA, OBRA Y CUADRILLA DOS VECES; ",""),""))-2)))</f>
        <v/>
      </c>
      <c r="V67" s="6" t="n"/>
      <c r="W67" s="6" t="n"/>
    </row>
    <row r="68">
      <c r="A68" s="9" t="n"/>
      <c r="B68" s="10" t="n"/>
      <c r="C68" s="6" t="n"/>
      <c r="D68" s="6" t="n"/>
      <c r="E68" s="6" t="n"/>
      <c r="F68" s="11">
        <f>IF(AND(ISNUMBER(D68),ISNUMBER(E68)),D68*E68,"")</f>
        <v/>
      </c>
      <c r="G68" s="6" t="n"/>
      <c r="H68" s="10" t="n"/>
      <c r="I68" s="6" t="n"/>
      <c r="J68" s="10" t="n"/>
      <c r="K68" s="10" t="n"/>
      <c r="L68" s="6" t="n"/>
      <c r="M68" s="10" t="n"/>
      <c r="N68" s="6" t="n"/>
      <c r="O68" s="10" t="n"/>
      <c r="P68" s="6" t="n"/>
      <c r="Q68" s="6" t="n"/>
      <c r="R68" s="6" t="n"/>
      <c r="S68" s="6" t="n"/>
      <c r="T68" s="12">
        <f>IF(ISNUMBER(A68),TODAY()-A68,"")</f>
        <v/>
      </c>
      <c r="U68" s="13">
        <f>IF(NOT(OR($A68&lt;&gt;"",$B68&lt;&gt;"",$C68&lt;&gt;"",$D68&lt;&gt;"",$E68&lt;&gt;"",$G68&lt;&gt;"",$H68&lt;&gt;"",$I68&lt;&gt;"",$J68&lt;&gt;"",$K68&lt;&gt;"",$L68&lt;&gt;"",$M68&lt;&gt;"",$N68&lt;&gt;"",$O68&lt;&gt;"",$P68&lt;&gt;"",$Q68&lt;&gt;"",$R68&lt;&gt;"",$S68&lt;&gt;"")),"",IF(IF(NOT(ISNUMBER(A68)),"SIN FECHA; ","")&amp;IF(AND(ISNUMBER(A68),A68&gt;TODAY()),"FECHA FUTURA; ","")&amp;IF(B68="","SIN OBRA; ","")&amp;IF(C68="","SIN CUADRILLA / ENCARGADO; ","")&amp;IF(OR(D68="",E68=""),"SIN PERSONAS U HORAS; ","")&amp;IF(AND(E68&lt;&gt;"",OR(NOT(ISNUMBER(E68)),N(E68)&lt;=0,N(E68)&gt;$I$3)),"HORAS FUERA DE RANGO; ","")&amp;IF(AND(D68&lt;&gt;"",OR(NOT(ISNUMBER(D68)),N(D68)&lt;1,N(D68)&gt;$K$3,N(D68)&lt;&gt;INT(N(D68)))),"PERSONAS FUERA DE RANGO; ","")&amp;IF(AND(OR(OR(UPPER(TRIM(N68))="SÍ",UPPER(TRIM(N68))="SI",UPPER(TRIM(N68))="S"),O68&lt;&gt;""),P68=""),"EXTRA - SIN N.º DE OC/T&amp;M; ","")&amp;IF(AND(OR(OR(UPPER(TRIM(N68))="SÍ",UPPER(TRIM(N68))="SI",UPPER(TRIM(N68))="S"),O68&lt;&gt;""),S68=""),"EXTRA - SIN FOTO; ","")&amp;IF(AND(OR(UPPER(TRIM(L68))="SÍ",UPPER(TRIM(L68))="SI",UPPER(TRIM(L68))="S"),M68=""),"RETRASO - SIN NOTA; ","")&amp;IF(AND(ISNUMBER(A68),B68&lt;&gt;"",C68&lt;&gt;""),IF(COUNTIFS($A$6:$A$105,A68,$B$6:$B$105,B68,$C$6:$C$105,C68)&gt;1,"MISMO DÍA, OBRA Y CUADRILLA DOS VECES; ",""),"")="","",LEFT(IF(NOT(ISNUMBER(A68)),"SIN FECHA; ","")&amp;IF(AND(ISNUMBER(A68),A68&gt;TODAY()),"FECHA FUTURA; ","")&amp;IF(B68="","SIN OBRA; ","")&amp;IF(C68="","SIN CUADRILLA / ENCARGADO; ","")&amp;IF(OR(D68="",E68=""),"SIN PERSONAS U HORAS; ","")&amp;IF(AND(E68&lt;&gt;"",OR(NOT(ISNUMBER(E68)),N(E68)&lt;=0,N(E68)&gt;$I$3)),"HORAS FUERA DE RANGO; ","")&amp;IF(AND(D68&lt;&gt;"",OR(NOT(ISNUMBER(D68)),N(D68)&lt;1,N(D68)&gt;$K$3,N(D68)&lt;&gt;INT(N(D68)))),"PERSONAS FUERA DE RANGO; ","")&amp;IF(AND(OR(OR(UPPER(TRIM(N68))="SÍ",UPPER(TRIM(N68))="SI",UPPER(TRIM(N68))="S"),O68&lt;&gt;""),P68=""),"EXTRA - SIN N.º DE OC/T&amp;M; ","")&amp;IF(AND(OR(OR(UPPER(TRIM(N68))="SÍ",UPPER(TRIM(N68))="SI",UPPER(TRIM(N68))="S"),O68&lt;&gt;""),S68=""),"EXTRA - SIN FOTO; ","")&amp;IF(AND(OR(UPPER(TRIM(L68))="SÍ",UPPER(TRIM(L68))="SI",UPPER(TRIM(L68))="S"),M68=""),"RETRASO - SIN NOTA; ","")&amp;IF(AND(ISNUMBER(A68),B68&lt;&gt;"",C68&lt;&gt;""),IF(COUNTIFS($A$6:$A$105,A68,$B$6:$B$105,B68,$C$6:$C$105,C68)&gt;1,"MISMO DÍA, OBRA Y CUADRILLA DOS VECES; ",""),""),LEN(IF(NOT(ISNUMBER(A68)),"SIN FECHA; ","")&amp;IF(AND(ISNUMBER(A68),A68&gt;TODAY()),"FECHA FUTURA; ","")&amp;IF(B68="","SIN OBRA; ","")&amp;IF(C68="","SIN CUADRILLA / ENCARGADO; ","")&amp;IF(OR(D68="",E68=""),"SIN PERSONAS U HORAS; ","")&amp;IF(AND(E68&lt;&gt;"",OR(NOT(ISNUMBER(E68)),N(E68)&lt;=0,N(E68)&gt;$I$3)),"HORAS FUERA DE RANGO; ","")&amp;IF(AND(D68&lt;&gt;"",OR(NOT(ISNUMBER(D68)),N(D68)&lt;1,N(D68)&gt;$K$3,N(D68)&lt;&gt;INT(N(D68)))),"PERSONAS FUERA DE RANGO; ","")&amp;IF(AND(OR(OR(UPPER(TRIM(N68))="SÍ",UPPER(TRIM(N68))="SI",UPPER(TRIM(N68))="S"),O68&lt;&gt;""),P68=""),"EXTRA - SIN N.º DE OC/T&amp;M; ","")&amp;IF(AND(OR(OR(UPPER(TRIM(N68))="SÍ",UPPER(TRIM(N68))="SI",UPPER(TRIM(N68))="S"),O68&lt;&gt;""),S68=""),"EXTRA - SIN FOTO; ","")&amp;IF(AND(OR(UPPER(TRIM(L68))="SÍ",UPPER(TRIM(L68))="SI",UPPER(TRIM(L68))="S"),M68=""),"RETRASO - SIN NOTA; ","")&amp;IF(AND(ISNUMBER(A68),B68&lt;&gt;"",C68&lt;&gt;""),IF(COUNTIFS($A$6:$A$105,A68,$B$6:$B$105,B68,$C$6:$C$105,C68)&gt;1,"MISMO DÍA, OBRA Y CUADRILLA DOS VECES; ",""),""))-2)))</f>
        <v/>
      </c>
      <c r="V68" s="6" t="n"/>
      <c r="W68" s="6" t="n"/>
    </row>
    <row r="69">
      <c r="A69" s="9" t="n"/>
      <c r="B69" s="10" t="n"/>
      <c r="C69" s="6" t="n"/>
      <c r="D69" s="6" t="n"/>
      <c r="E69" s="6" t="n"/>
      <c r="F69" s="11">
        <f>IF(AND(ISNUMBER(D69),ISNUMBER(E69)),D69*E69,"")</f>
        <v/>
      </c>
      <c r="G69" s="6" t="n"/>
      <c r="H69" s="10" t="n"/>
      <c r="I69" s="6" t="n"/>
      <c r="J69" s="10" t="n"/>
      <c r="K69" s="10" t="n"/>
      <c r="L69" s="6" t="n"/>
      <c r="M69" s="10" t="n"/>
      <c r="N69" s="6" t="n"/>
      <c r="O69" s="10" t="n"/>
      <c r="P69" s="6" t="n"/>
      <c r="Q69" s="6" t="n"/>
      <c r="R69" s="6" t="n"/>
      <c r="S69" s="6" t="n"/>
      <c r="T69" s="12">
        <f>IF(ISNUMBER(A69),TODAY()-A69,"")</f>
        <v/>
      </c>
      <c r="U69" s="13">
        <f>IF(NOT(OR($A69&lt;&gt;"",$B69&lt;&gt;"",$C69&lt;&gt;"",$D69&lt;&gt;"",$E69&lt;&gt;"",$G69&lt;&gt;"",$H69&lt;&gt;"",$I69&lt;&gt;"",$J69&lt;&gt;"",$K69&lt;&gt;"",$L69&lt;&gt;"",$M69&lt;&gt;"",$N69&lt;&gt;"",$O69&lt;&gt;"",$P69&lt;&gt;"",$Q69&lt;&gt;"",$R69&lt;&gt;"",$S69&lt;&gt;"")),"",IF(IF(NOT(ISNUMBER(A69)),"SIN FECHA; ","")&amp;IF(AND(ISNUMBER(A69),A69&gt;TODAY()),"FECHA FUTURA; ","")&amp;IF(B69="","SIN OBRA; ","")&amp;IF(C69="","SIN CUADRILLA / ENCARGADO; ","")&amp;IF(OR(D69="",E69=""),"SIN PERSONAS U HORAS; ","")&amp;IF(AND(E69&lt;&gt;"",OR(NOT(ISNUMBER(E69)),N(E69)&lt;=0,N(E69)&gt;$I$3)),"HORAS FUERA DE RANGO; ","")&amp;IF(AND(D69&lt;&gt;"",OR(NOT(ISNUMBER(D69)),N(D69)&lt;1,N(D69)&gt;$K$3,N(D69)&lt;&gt;INT(N(D69)))),"PERSONAS FUERA DE RANGO; ","")&amp;IF(AND(OR(OR(UPPER(TRIM(N69))="SÍ",UPPER(TRIM(N69))="SI",UPPER(TRIM(N69))="S"),O69&lt;&gt;""),P69=""),"EXTRA - SIN N.º DE OC/T&amp;M; ","")&amp;IF(AND(OR(OR(UPPER(TRIM(N69))="SÍ",UPPER(TRIM(N69))="SI",UPPER(TRIM(N69))="S"),O69&lt;&gt;""),S69=""),"EXTRA - SIN FOTO; ","")&amp;IF(AND(OR(UPPER(TRIM(L69))="SÍ",UPPER(TRIM(L69))="SI",UPPER(TRIM(L69))="S"),M69=""),"RETRASO - SIN NOTA; ","")&amp;IF(AND(ISNUMBER(A69),B69&lt;&gt;"",C69&lt;&gt;""),IF(COUNTIFS($A$6:$A$105,A69,$B$6:$B$105,B69,$C$6:$C$105,C69)&gt;1,"MISMO DÍA, OBRA Y CUADRILLA DOS VECES; ",""),"")="","",LEFT(IF(NOT(ISNUMBER(A69)),"SIN FECHA; ","")&amp;IF(AND(ISNUMBER(A69),A69&gt;TODAY()),"FECHA FUTURA; ","")&amp;IF(B69="","SIN OBRA; ","")&amp;IF(C69="","SIN CUADRILLA / ENCARGADO; ","")&amp;IF(OR(D69="",E69=""),"SIN PERSONAS U HORAS; ","")&amp;IF(AND(E69&lt;&gt;"",OR(NOT(ISNUMBER(E69)),N(E69)&lt;=0,N(E69)&gt;$I$3)),"HORAS FUERA DE RANGO; ","")&amp;IF(AND(D69&lt;&gt;"",OR(NOT(ISNUMBER(D69)),N(D69)&lt;1,N(D69)&gt;$K$3,N(D69)&lt;&gt;INT(N(D69)))),"PERSONAS FUERA DE RANGO; ","")&amp;IF(AND(OR(OR(UPPER(TRIM(N69))="SÍ",UPPER(TRIM(N69))="SI",UPPER(TRIM(N69))="S"),O69&lt;&gt;""),P69=""),"EXTRA - SIN N.º DE OC/T&amp;M; ","")&amp;IF(AND(OR(OR(UPPER(TRIM(N69))="SÍ",UPPER(TRIM(N69))="SI",UPPER(TRIM(N69))="S"),O69&lt;&gt;""),S69=""),"EXTRA - SIN FOTO; ","")&amp;IF(AND(OR(UPPER(TRIM(L69))="SÍ",UPPER(TRIM(L69))="SI",UPPER(TRIM(L69))="S"),M69=""),"RETRASO - SIN NOTA; ","")&amp;IF(AND(ISNUMBER(A69),B69&lt;&gt;"",C69&lt;&gt;""),IF(COUNTIFS($A$6:$A$105,A69,$B$6:$B$105,B69,$C$6:$C$105,C69)&gt;1,"MISMO DÍA, OBRA Y CUADRILLA DOS VECES; ",""),""),LEN(IF(NOT(ISNUMBER(A69)),"SIN FECHA; ","")&amp;IF(AND(ISNUMBER(A69),A69&gt;TODAY()),"FECHA FUTURA; ","")&amp;IF(B69="","SIN OBRA; ","")&amp;IF(C69="","SIN CUADRILLA / ENCARGADO; ","")&amp;IF(OR(D69="",E69=""),"SIN PERSONAS U HORAS; ","")&amp;IF(AND(E69&lt;&gt;"",OR(NOT(ISNUMBER(E69)),N(E69)&lt;=0,N(E69)&gt;$I$3)),"HORAS FUERA DE RANGO; ","")&amp;IF(AND(D69&lt;&gt;"",OR(NOT(ISNUMBER(D69)),N(D69)&lt;1,N(D69)&gt;$K$3,N(D69)&lt;&gt;INT(N(D69)))),"PERSONAS FUERA DE RANGO; ","")&amp;IF(AND(OR(OR(UPPER(TRIM(N69))="SÍ",UPPER(TRIM(N69))="SI",UPPER(TRIM(N69))="S"),O69&lt;&gt;""),P69=""),"EXTRA - SIN N.º DE OC/T&amp;M; ","")&amp;IF(AND(OR(OR(UPPER(TRIM(N69))="SÍ",UPPER(TRIM(N69))="SI",UPPER(TRIM(N69))="S"),O69&lt;&gt;""),S69=""),"EXTRA - SIN FOTO; ","")&amp;IF(AND(OR(UPPER(TRIM(L69))="SÍ",UPPER(TRIM(L69))="SI",UPPER(TRIM(L69))="S"),M69=""),"RETRASO - SIN NOTA; ","")&amp;IF(AND(ISNUMBER(A69),B69&lt;&gt;"",C69&lt;&gt;""),IF(COUNTIFS($A$6:$A$105,A69,$B$6:$B$105,B69,$C$6:$C$105,C69)&gt;1,"MISMO DÍA, OBRA Y CUADRILLA DOS VECES; ",""),""))-2)))</f>
        <v/>
      </c>
      <c r="V69" s="6" t="n"/>
      <c r="W69" s="6" t="n"/>
    </row>
    <row r="70">
      <c r="A70" s="9" t="n"/>
      <c r="B70" s="10" t="n"/>
      <c r="C70" s="6" t="n"/>
      <c r="D70" s="6" t="n"/>
      <c r="E70" s="6" t="n"/>
      <c r="F70" s="11">
        <f>IF(AND(ISNUMBER(D70),ISNUMBER(E70)),D70*E70,"")</f>
        <v/>
      </c>
      <c r="G70" s="6" t="n"/>
      <c r="H70" s="10" t="n"/>
      <c r="I70" s="6" t="n"/>
      <c r="J70" s="10" t="n"/>
      <c r="K70" s="10" t="n"/>
      <c r="L70" s="6" t="n"/>
      <c r="M70" s="10" t="n"/>
      <c r="N70" s="6" t="n"/>
      <c r="O70" s="10" t="n"/>
      <c r="P70" s="6" t="n"/>
      <c r="Q70" s="6" t="n"/>
      <c r="R70" s="6" t="n"/>
      <c r="S70" s="6" t="n"/>
      <c r="T70" s="12">
        <f>IF(ISNUMBER(A70),TODAY()-A70,"")</f>
        <v/>
      </c>
      <c r="U70" s="13">
        <f>IF(NOT(OR($A70&lt;&gt;"",$B70&lt;&gt;"",$C70&lt;&gt;"",$D70&lt;&gt;"",$E70&lt;&gt;"",$G70&lt;&gt;"",$H70&lt;&gt;"",$I70&lt;&gt;"",$J70&lt;&gt;"",$K70&lt;&gt;"",$L70&lt;&gt;"",$M70&lt;&gt;"",$N70&lt;&gt;"",$O70&lt;&gt;"",$P70&lt;&gt;"",$Q70&lt;&gt;"",$R70&lt;&gt;"",$S70&lt;&gt;"")),"",IF(IF(NOT(ISNUMBER(A70)),"SIN FECHA; ","")&amp;IF(AND(ISNUMBER(A70),A70&gt;TODAY()),"FECHA FUTURA; ","")&amp;IF(B70="","SIN OBRA; ","")&amp;IF(C70="","SIN CUADRILLA / ENCARGADO; ","")&amp;IF(OR(D70="",E70=""),"SIN PERSONAS U HORAS; ","")&amp;IF(AND(E70&lt;&gt;"",OR(NOT(ISNUMBER(E70)),N(E70)&lt;=0,N(E70)&gt;$I$3)),"HORAS FUERA DE RANGO; ","")&amp;IF(AND(D70&lt;&gt;"",OR(NOT(ISNUMBER(D70)),N(D70)&lt;1,N(D70)&gt;$K$3,N(D70)&lt;&gt;INT(N(D70)))),"PERSONAS FUERA DE RANGO; ","")&amp;IF(AND(OR(OR(UPPER(TRIM(N70))="SÍ",UPPER(TRIM(N70))="SI",UPPER(TRIM(N70))="S"),O70&lt;&gt;""),P70=""),"EXTRA - SIN N.º DE OC/T&amp;M; ","")&amp;IF(AND(OR(OR(UPPER(TRIM(N70))="SÍ",UPPER(TRIM(N70))="SI",UPPER(TRIM(N70))="S"),O70&lt;&gt;""),S70=""),"EXTRA - SIN FOTO; ","")&amp;IF(AND(OR(UPPER(TRIM(L70))="SÍ",UPPER(TRIM(L70))="SI",UPPER(TRIM(L70))="S"),M70=""),"RETRASO - SIN NOTA; ","")&amp;IF(AND(ISNUMBER(A70),B70&lt;&gt;"",C70&lt;&gt;""),IF(COUNTIFS($A$6:$A$105,A70,$B$6:$B$105,B70,$C$6:$C$105,C70)&gt;1,"MISMO DÍA, OBRA Y CUADRILLA DOS VECES; ",""),"")="","",LEFT(IF(NOT(ISNUMBER(A70)),"SIN FECHA; ","")&amp;IF(AND(ISNUMBER(A70),A70&gt;TODAY()),"FECHA FUTURA; ","")&amp;IF(B70="","SIN OBRA; ","")&amp;IF(C70="","SIN CUADRILLA / ENCARGADO; ","")&amp;IF(OR(D70="",E70=""),"SIN PERSONAS U HORAS; ","")&amp;IF(AND(E70&lt;&gt;"",OR(NOT(ISNUMBER(E70)),N(E70)&lt;=0,N(E70)&gt;$I$3)),"HORAS FUERA DE RANGO; ","")&amp;IF(AND(D70&lt;&gt;"",OR(NOT(ISNUMBER(D70)),N(D70)&lt;1,N(D70)&gt;$K$3,N(D70)&lt;&gt;INT(N(D70)))),"PERSONAS FUERA DE RANGO; ","")&amp;IF(AND(OR(OR(UPPER(TRIM(N70))="SÍ",UPPER(TRIM(N70))="SI",UPPER(TRIM(N70))="S"),O70&lt;&gt;""),P70=""),"EXTRA - SIN N.º DE OC/T&amp;M; ","")&amp;IF(AND(OR(OR(UPPER(TRIM(N70))="SÍ",UPPER(TRIM(N70))="SI",UPPER(TRIM(N70))="S"),O70&lt;&gt;""),S70=""),"EXTRA - SIN FOTO; ","")&amp;IF(AND(OR(UPPER(TRIM(L70))="SÍ",UPPER(TRIM(L70))="SI",UPPER(TRIM(L70))="S"),M70=""),"RETRASO - SIN NOTA; ","")&amp;IF(AND(ISNUMBER(A70),B70&lt;&gt;"",C70&lt;&gt;""),IF(COUNTIFS($A$6:$A$105,A70,$B$6:$B$105,B70,$C$6:$C$105,C70)&gt;1,"MISMO DÍA, OBRA Y CUADRILLA DOS VECES; ",""),""),LEN(IF(NOT(ISNUMBER(A70)),"SIN FECHA; ","")&amp;IF(AND(ISNUMBER(A70),A70&gt;TODAY()),"FECHA FUTURA; ","")&amp;IF(B70="","SIN OBRA; ","")&amp;IF(C70="","SIN CUADRILLA / ENCARGADO; ","")&amp;IF(OR(D70="",E70=""),"SIN PERSONAS U HORAS; ","")&amp;IF(AND(E70&lt;&gt;"",OR(NOT(ISNUMBER(E70)),N(E70)&lt;=0,N(E70)&gt;$I$3)),"HORAS FUERA DE RANGO; ","")&amp;IF(AND(D70&lt;&gt;"",OR(NOT(ISNUMBER(D70)),N(D70)&lt;1,N(D70)&gt;$K$3,N(D70)&lt;&gt;INT(N(D70)))),"PERSONAS FUERA DE RANGO; ","")&amp;IF(AND(OR(OR(UPPER(TRIM(N70))="SÍ",UPPER(TRIM(N70))="SI",UPPER(TRIM(N70))="S"),O70&lt;&gt;""),P70=""),"EXTRA - SIN N.º DE OC/T&amp;M; ","")&amp;IF(AND(OR(OR(UPPER(TRIM(N70))="SÍ",UPPER(TRIM(N70))="SI",UPPER(TRIM(N70))="S"),O70&lt;&gt;""),S70=""),"EXTRA - SIN FOTO; ","")&amp;IF(AND(OR(UPPER(TRIM(L70))="SÍ",UPPER(TRIM(L70))="SI",UPPER(TRIM(L70))="S"),M70=""),"RETRASO - SIN NOTA; ","")&amp;IF(AND(ISNUMBER(A70),B70&lt;&gt;"",C70&lt;&gt;""),IF(COUNTIFS($A$6:$A$105,A70,$B$6:$B$105,B70,$C$6:$C$105,C70)&gt;1,"MISMO DÍA, OBRA Y CUADRILLA DOS VECES; ",""),""))-2)))</f>
        <v/>
      </c>
      <c r="V70" s="6" t="n"/>
      <c r="W70" s="6" t="n"/>
    </row>
    <row r="71">
      <c r="A71" s="9" t="n"/>
      <c r="B71" s="10" t="n"/>
      <c r="C71" s="6" t="n"/>
      <c r="D71" s="6" t="n"/>
      <c r="E71" s="6" t="n"/>
      <c r="F71" s="11">
        <f>IF(AND(ISNUMBER(D71),ISNUMBER(E71)),D71*E71,"")</f>
        <v/>
      </c>
      <c r="G71" s="6" t="n"/>
      <c r="H71" s="10" t="n"/>
      <c r="I71" s="6" t="n"/>
      <c r="J71" s="10" t="n"/>
      <c r="K71" s="10" t="n"/>
      <c r="L71" s="6" t="n"/>
      <c r="M71" s="10" t="n"/>
      <c r="N71" s="6" t="n"/>
      <c r="O71" s="10" t="n"/>
      <c r="P71" s="6" t="n"/>
      <c r="Q71" s="6" t="n"/>
      <c r="R71" s="6" t="n"/>
      <c r="S71" s="6" t="n"/>
      <c r="T71" s="12">
        <f>IF(ISNUMBER(A71),TODAY()-A71,"")</f>
        <v/>
      </c>
      <c r="U71" s="13">
        <f>IF(NOT(OR($A71&lt;&gt;"",$B71&lt;&gt;"",$C71&lt;&gt;"",$D71&lt;&gt;"",$E71&lt;&gt;"",$G71&lt;&gt;"",$H71&lt;&gt;"",$I71&lt;&gt;"",$J71&lt;&gt;"",$K71&lt;&gt;"",$L71&lt;&gt;"",$M71&lt;&gt;"",$N71&lt;&gt;"",$O71&lt;&gt;"",$P71&lt;&gt;"",$Q71&lt;&gt;"",$R71&lt;&gt;"",$S71&lt;&gt;"")),"",IF(IF(NOT(ISNUMBER(A71)),"SIN FECHA; ","")&amp;IF(AND(ISNUMBER(A71),A71&gt;TODAY()),"FECHA FUTURA; ","")&amp;IF(B71="","SIN OBRA; ","")&amp;IF(C71="","SIN CUADRILLA / ENCARGADO; ","")&amp;IF(OR(D71="",E71=""),"SIN PERSONAS U HORAS; ","")&amp;IF(AND(E71&lt;&gt;"",OR(NOT(ISNUMBER(E71)),N(E71)&lt;=0,N(E71)&gt;$I$3)),"HORAS FUERA DE RANGO; ","")&amp;IF(AND(D71&lt;&gt;"",OR(NOT(ISNUMBER(D71)),N(D71)&lt;1,N(D71)&gt;$K$3,N(D71)&lt;&gt;INT(N(D71)))),"PERSONAS FUERA DE RANGO; ","")&amp;IF(AND(OR(OR(UPPER(TRIM(N71))="SÍ",UPPER(TRIM(N71))="SI",UPPER(TRIM(N71))="S"),O71&lt;&gt;""),P71=""),"EXTRA - SIN N.º DE OC/T&amp;M; ","")&amp;IF(AND(OR(OR(UPPER(TRIM(N71))="SÍ",UPPER(TRIM(N71))="SI",UPPER(TRIM(N71))="S"),O71&lt;&gt;""),S71=""),"EXTRA - SIN FOTO; ","")&amp;IF(AND(OR(UPPER(TRIM(L71))="SÍ",UPPER(TRIM(L71))="SI",UPPER(TRIM(L71))="S"),M71=""),"RETRASO - SIN NOTA; ","")&amp;IF(AND(ISNUMBER(A71),B71&lt;&gt;"",C71&lt;&gt;""),IF(COUNTIFS($A$6:$A$105,A71,$B$6:$B$105,B71,$C$6:$C$105,C71)&gt;1,"MISMO DÍA, OBRA Y CUADRILLA DOS VECES; ",""),"")="","",LEFT(IF(NOT(ISNUMBER(A71)),"SIN FECHA; ","")&amp;IF(AND(ISNUMBER(A71),A71&gt;TODAY()),"FECHA FUTURA; ","")&amp;IF(B71="","SIN OBRA; ","")&amp;IF(C71="","SIN CUADRILLA / ENCARGADO; ","")&amp;IF(OR(D71="",E71=""),"SIN PERSONAS U HORAS; ","")&amp;IF(AND(E71&lt;&gt;"",OR(NOT(ISNUMBER(E71)),N(E71)&lt;=0,N(E71)&gt;$I$3)),"HORAS FUERA DE RANGO; ","")&amp;IF(AND(D71&lt;&gt;"",OR(NOT(ISNUMBER(D71)),N(D71)&lt;1,N(D71)&gt;$K$3,N(D71)&lt;&gt;INT(N(D71)))),"PERSONAS FUERA DE RANGO; ","")&amp;IF(AND(OR(OR(UPPER(TRIM(N71))="SÍ",UPPER(TRIM(N71))="SI",UPPER(TRIM(N71))="S"),O71&lt;&gt;""),P71=""),"EXTRA - SIN N.º DE OC/T&amp;M; ","")&amp;IF(AND(OR(OR(UPPER(TRIM(N71))="SÍ",UPPER(TRIM(N71))="SI",UPPER(TRIM(N71))="S"),O71&lt;&gt;""),S71=""),"EXTRA - SIN FOTO; ","")&amp;IF(AND(OR(UPPER(TRIM(L71))="SÍ",UPPER(TRIM(L71))="SI",UPPER(TRIM(L71))="S"),M71=""),"RETRASO - SIN NOTA; ","")&amp;IF(AND(ISNUMBER(A71),B71&lt;&gt;"",C71&lt;&gt;""),IF(COUNTIFS($A$6:$A$105,A71,$B$6:$B$105,B71,$C$6:$C$105,C71)&gt;1,"MISMO DÍA, OBRA Y CUADRILLA DOS VECES; ",""),""),LEN(IF(NOT(ISNUMBER(A71)),"SIN FECHA; ","")&amp;IF(AND(ISNUMBER(A71),A71&gt;TODAY()),"FECHA FUTURA; ","")&amp;IF(B71="","SIN OBRA; ","")&amp;IF(C71="","SIN CUADRILLA / ENCARGADO; ","")&amp;IF(OR(D71="",E71=""),"SIN PERSONAS U HORAS; ","")&amp;IF(AND(E71&lt;&gt;"",OR(NOT(ISNUMBER(E71)),N(E71)&lt;=0,N(E71)&gt;$I$3)),"HORAS FUERA DE RANGO; ","")&amp;IF(AND(D71&lt;&gt;"",OR(NOT(ISNUMBER(D71)),N(D71)&lt;1,N(D71)&gt;$K$3,N(D71)&lt;&gt;INT(N(D71)))),"PERSONAS FUERA DE RANGO; ","")&amp;IF(AND(OR(OR(UPPER(TRIM(N71))="SÍ",UPPER(TRIM(N71))="SI",UPPER(TRIM(N71))="S"),O71&lt;&gt;""),P71=""),"EXTRA - SIN N.º DE OC/T&amp;M; ","")&amp;IF(AND(OR(OR(UPPER(TRIM(N71))="SÍ",UPPER(TRIM(N71))="SI",UPPER(TRIM(N71))="S"),O71&lt;&gt;""),S71=""),"EXTRA - SIN FOTO; ","")&amp;IF(AND(OR(UPPER(TRIM(L71))="SÍ",UPPER(TRIM(L71))="SI",UPPER(TRIM(L71))="S"),M71=""),"RETRASO - SIN NOTA; ","")&amp;IF(AND(ISNUMBER(A71),B71&lt;&gt;"",C71&lt;&gt;""),IF(COUNTIFS($A$6:$A$105,A71,$B$6:$B$105,B71,$C$6:$C$105,C71)&gt;1,"MISMO DÍA, OBRA Y CUADRILLA DOS VECES; ",""),""))-2)))</f>
        <v/>
      </c>
      <c r="V71" s="6" t="n"/>
      <c r="W71" s="6" t="n"/>
    </row>
    <row r="72">
      <c r="A72" s="9" t="n"/>
      <c r="B72" s="10" t="n"/>
      <c r="C72" s="6" t="n"/>
      <c r="D72" s="6" t="n"/>
      <c r="E72" s="6" t="n"/>
      <c r="F72" s="11">
        <f>IF(AND(ISNUMBER(D72),ISNUMBER(E72)),D72*E72,"")</f>
        <v/>
      </c>
      <c r="G72" s="6" t="n"/>
      <c r="H72" s="10" t="n"/>
      <c r="I72" s="6" t="n"/>
      <c r="J72" s="10" t="n"/>
      <c r="K72" s="10" t="n"/>
      <c r="L72" s="6" t="n"/>
      <c r="M72" s="10" t="n"/>
      <c r="N72" s="6" t="n"/>
      <c r="O72" s="10" t="n"/>
      <c r="P72" s="6" t="n"/>
      <c r="Q72" s="6" t="n"/>
      <c r="R72" s="6" t="n"/>
      <c r="S72" s="6" t="n"/>
      <c r="T72" s="12">
        <f>IF(ISNUMBER(A72),TODAY()-A72,"")</f>
        <v/>
      </c>
      <c r="U72" s="13">
        <f>IF(NOT(OR($A72&lt;&gt;"",$B72&lt;&gt;"",$C72&lt;&gt;"",$D72&lt;&gt;"",$E72&lt;&gt;"",$G72&lt;&gt;"",$H72&lt;&gt;"",$I72&lt;&gt;"",$J72&lt;&gt;"",$K72&lt;&gt;"",$L72&lt;&gt;"",$M72&lt;&gt;"",$N72&lt;&gt;"",$O72&lt;&gt;"",$P72&lt;&gt;"",$Q72&lt;&gt;"",$R72&lt;&gt;"",$S72&lt;&gt;"")),"",IF(IF(NOT(ISNUMBER(A72)),"SIN FECHA; ","")&amp;IF(AND(ISNUMBER(A72),A72&gt;TODAY()),"FECHA FUTURA; ","")&amp;IF(B72="","SIN OBRA; ","")&amp;IF(C72="","SIN CUADRILLA / ENCARGADO; ","")&amp;IF(OR(D72="",E72=""),"SIN PERSONAS U HORAS; ","")&amp;IF(AND(E72&lt;&gt;"",OR(NOT(ISNUMBER(E72)),N(E72)&lt;=0,N(E72)&gt;$I$3)),"HORAS FUERA DE RANGO; ","")&amp;IF(AND(D72&lt;&gt;"",OR(NOT(ISNUMBER(D72)),N(D72)&lt;1,N(D72)&gt;$K$3,N(D72)&lt;&gt;INT(N(D72)))),"PERSONAS FUERA DE RANGO; ","")&amp;IF(AND(OR(OR(UPPER(TRIM(N72))="SÍ",UPPER(TRIM(N72))="SI",UPPER(TRIM(N72))="S"),O72&lt;&gt;""),P72=""),"EXTRA - SIN N.º DE OC/T&amp;M; ","")&amp;IF(AND(OR(OR(UPPER(TRIM(N72))="SÍ",UPPER(TRIM(N72))="SI",UPPER(TRIM(N72))="S"),O72&lt;&gt;""),S72=""),"EXTRA - SIN FOTO; ","")&amp;IF(AND(OR(UPPER(TRIM(L72))="SÍ",UPPER(TRIM(L72))="SI",UPPER(TRIM(L72))="S"),M72=""),"RETRASO - SIN NOTA; ","")&amp;IF(AND(ISNUMBER(A72),B72&lt;&gt;"",C72&lt;&gt;""),IF(COUNTIFS($A$6:$A$105,A72,$B$6:$B$105,B72,$C$6:$C$105,C72)&gt;1,"MISMO DÍA, OBRA Y CUADRILLA DOS VECES; ",""),"")="","",LEFT(IF(NOT(ISNUMBER(A72)),"SIN FECHA; ","")&amp;IF(AND(ISNUMBER(A72),A72&gt;TODAY()),"FECHA FUTURA; ","")&amp;IF(B72="","SIN OBRA; ","")&amp;IF(C72="","SIN CUADRILLA / ENCARGADO; ","")&amp;IF(OR(D72="",E72=""),"SIN PERSONAS U HORAS; ","")&amp;IF(AND(E72&lt;&gt;"",OR(NOT(ISNUMBER(E72)),N(E72)&lt;=0,N(E72)&gt;$I$3)),"HORAS FUERA DE RANGO; ","")&amp;IF(AND(D72&lt;&gt;"",OR(NOT(ISNUMBER(D72)),N(D72)&lt;1,N(D72)&gt;$K$3,N(D72)&lt;&gt;INT(N(D72)))),"PERSONAS FUERA DE RANGO; ","")&amp;IF(AND(OR(OR(UPPER(TRIM(N72))="SÍ",UPPER(TRIM(N72))="SI",UPPER(TRIM(N72))="S"),O72&lt;&gt;""),P72=""),"EXTRA - SIN N.º DE OC/T&amp;M; ","")&amp;IF(AND(OR(OR(UPPER(TRIM(N72))="SÍ",UPPER(TRIM(N72))="SI",UPPER(TRIM(N72))="S"),O72&lt;&gt;""),S72=""),"EXTRA - SIN FOTO; ","")&amp;IF(AND(OR(UPPER(TRIM(L72))="SÍ",UPPER(TRIM(L72))="SI",UPPER(TRIM(L72))="S"),M72=""),"RETRASO - SIN NOTA; ","")&amp;IF(AND(ISNUMBER(A72),B72&lt;&gt;"",C72&lt;&gt;""),IF(COUNTIFS($A$6:$A$105,A72,$B$6:$B$105,B72,$C$6:$C$105,C72)&gt;1,"MISMO DÍA, OBRA Y CUADRILLA DOS VECES; ",""),""),LEN(IF(NOT(ISNUMBER(A72)),"SIN FECHA; ","")&amp;IF(AND(ISNUMBER(A72),A72&gt;TODAY()),"FECHA FUTURA; ","")&amp;IF(B72="","SIN OBRA; ","")&amp;IF(C72="","SIN CUADRILLA / ENCARGADO; ","")&amp;IF(OR(D72="",E72=""),"SIN PERSONAS U HORAS; ","")&amp;IF(AND(E72&lt;&gt;"",OR(NOT(ISNUMBER(E72)),N(E72)&lt;=0,N(E72)&gt;$I$3)),"HORAS FUERA DE RANGO; ","")&amp;IF(AND(D72&lt;&gt;"",OR(NOT(ISNUMBER(D72)),N(D72)&lt;1,N(D72)&gt;$K$3,N(D72)&lt;&gt;INT(N(D72)))),"PERSONAS FUERA DE RANGO; ","")&amp;IF(AND(OR(OR(UPPER(TRIM(N72))="SÍ",UPPER(TRIM(N72))="SI",UPPER(TRIM(N72))="S"),O72&lt;&gt;""),P72=""),"EXTRA - SIN N.º DE OC/T&amp;M; ","")&amp;IF(AND(OR(OR(UPPER(TRIM(N72))="SÍ",UPPER(TRIM(N72))="SI",UPPER(TRIM(N72))="S"),O72&lt;&gt;""),S72=""),"EXTRA - SIN FOTO; ","")&amp;IF(AND(OR(UPPER(TRIM(L72))="SÍ",UPPER(TRIM(L72))="SI",UPPER(TRIM(L72))="S"),M72=""),"RETRASO - SIN NOTA; ","")&amp;IF(AND(ISNUMBER(A72),B72&lt;&gt;"",C72&lt;&gt;""),IF(COUNTIFS($A$6:$A$105,A72,$B$6:$B$105,B72,$C$6:$C$105,C72)&gt;1,"MISMO DÍA, OBRA Y CUADRILLA DOS VECES; ",""),""))-2)))</f>
        <v/>
      </c>
      <c r="V72" s="6" t="n"/>
      <c r="W72" s="6" t="n"/>
    </row>
    <row r="73">
      <c r="A73" s="9" t="n"/>
      <c r="B73" s="10" t="n"/>
      <c r="C73" s="6" t="n"/>
      <c r="D73" s="6" t="n"/>
      <c r="E73" s="6" t="n"/>
      <c r="F73" s="11">
        <f>IF(AND(ISNUMBER(D73),ISNUMBER(E73)),D73*E73,"")</f>
        <v/>
      </c>
      <c r="G73" s="6" t="n"/>
      <c r="H73" s="10" t="n"/>
      <c r="I73" s="6" t="n"/>
      <c r="J73" s="10" t="n"/>
      <c r="K73" s="10" t="n"/>
      <c r="L73" s="6" t="n"/>
      <c r="M73" s="10" t="n"/>
      <c r="N73" s="6" t="n"/>
      <c r="O73" s="10" t="n"/>
      <c r="P73" s="6" t="n"/>
      <c r="Q73" s="6" t="n"/>
      <c r="R73" s="6" t="n"/>
      <c r="S73" s="6" t="n"/>
      <c r="T73" s="12">
        <f>IF(ISNUMBER(A73),TODAY()-A73,"")</f>
        <v/>
      </c>
      <c r="U73" s="13">
        <f>IF(NOT(OR($A73&lt;&gt;"",$B73&lt;&gt;"",$C73&lt;&gt;"",$D73&lt;&gt;"",$E73&lt;&gt;"",$G73&lt;&gt;"",$H73&lt;&gt;"",$I73&lt;&gt;"",$J73&lt;&gt;"",$K73&lt;&gt;"",$L73&lt;&gt;"",$M73&lt;&gt;"",$N73&lt;&gt;"",$O73&lt;&gt;"",$P73&lt;&gt;"",$Q73&lt;&gt;"",$R73&lt;&gt;"",$S73&lt;&gt;"")),"",IF(IF(NOT(ISNUMBER(A73)),"SIN FECHA; ","")&amp;IF(AND(ISNUMBER(A73),A73&gt;TODAY()),"FECHA FUTURA; ","")&amp;IF(B73="","SIN OBRA; ","")&amp;IF(C73="","SIN CUADRILLA / ENCARGADO; ","")&amp;IF(OR(D73="",E73=""),"SIN PERSONAS U HORAS; ","")&amp;IF(AND(E73&lt;&gt;"",OR(NOT(ISNUMBER(E73)),N(E73)&lt;=0,N(E73)&gt;$I$3)),"HORAS FUERA DE RANGO; ","")&amp;IF(AND(D73&lt;&gt;"",OR(NOT(ISNUMBER(D73)),N(D73)&lt;1,N(D73)&gt;$K$3,N(D73)&lt;&gt;INT(N(D73)))),"PERSONAS FUERA DE RANGO; ","")&amp;IF(AND(OR(OR(UPPER(TRIM(N73))="SÍ",UPPER(TRIM(N73))="SI",UPPER(TRIM(N73))="S"),O73&lt;&gt;""),P73=""),"EXTRA - SIN N.º DE OC/T&amp;M; ","")&amp;IF(AND(OR(OR(UPPER(TRIM(N73))="SÍ",UPPER(TRIM(N73))="SI",UPPER(TRIM(N73))="S"),O73&lt;&gt;""),S73=""),"EXTRA - SIN FOTO; ","")&amp;IF(AND(OR(UPPER(TRIM(L73))="SÍ",UPPER(TRIM(L73))="SI",UPPER(TRIM(L73))="S"),M73=""),"RETRASO - SIN NOTA; ","")&amp;IF(AND(ISNUMBER(A73),B73&lt;&gt;"",C73&lt;&gt;""),IF(COUNTIFS($A$6:$A$105,A73,$B$6:$B$105,B73,$C$6:$C$105,C73)&gt;1,"MISMO DÍA, OBRA Y CUADRILLA DOS VECES; ",""),"")="","",LEFT(IF(NOT(ISNUMBER(A73)),"SIN FECHA; ","")&amp;IF(AND(ISNUMBER(A73),A73&gt;TODAY()),"FECHA FUTURA; ","")&amp;IF(B73="","SIN OBRA; ","")&amp;IF(C73="","SIN CUADRILLA / ENCARGADO; ","")&amp;IF(OR(D73="",E73=""),"SIN PERSONAS U HORAS; ","")&amp;IF(AND(E73&lt;&gt;"",OR(NOT(ISNUMBER(E73)),N(E73)&lt;=0,N(E73)&gt;$I$3)),"HORAS FUERA DE RANGO; ","")&amp;IF(AND(D73&lt;&gt;"",OR(NOT(ISNUMBER(D73)),N(D73)&lt;1,N(D73)&gt;$K$3,N(D73)&lt;&gt;INT(N(D73)))),"PERSONAS FUERA DE RANGO; ","")&amp;IF(AND(OR(OR(UPPER(TRIM(N73))="SÍ",UPPER(TRIM(N73))="SI",UPPER(TRIM(N73))="S"),O73&lt;&gt;""),P73=""),"EXTRA - SIN N.º DE OC/T&amp;M; ","")&amp;IF(AND(OR(OR(UPPER(TRIM(N73))="SÍ",UPPER(TRIM(N73))="SI",UPPER(TRIM(N73))="S"),O73&lt;&gt;""),S73=""),"EXTRA - SIN FOTO; ","")&amp;IF(AND(OR(UPPER(TRIM(L73))="SÍ",UPPER(TRIM(L73))="SI",UPPER(TRIM(L73))="S"),M73=""),"RETRASO - SIN NOTA; ","")&amp;IF(AND(ISNUMBER(A73),B73&lt;&gt;"",C73&lt;&gt;""),IF(COUNTIFS($A$6:$A$105,A73,$B$6:$B$105,B73,$C$6:$C$105,C73)&gt;1,"MISMO DÍA, OBRA Y CUADRILLA DOS VECES; ",""),""),LEN(IF(NOT(ISNUMBER(A73)),"SIN FECHA; ","")&amp;IF(AND(ISNUMBER(A73),A73&gt;TODAY()),"FECHA FUTURA; ","")&amp;IF(B73="","SIN OBRA; ","")&amp;IF(C73="","SIN CUADRILLA / ENCARGADO; ","")&amp;IF(OR(D73="",E73=""),"SIN PERSONAS U HORAS; ","")&amp;IF(AND(E73&lt;&gt;"",OR(NOT(ISNUMBER(E73)),N(E73)&lt;=0,N(E73)&gt;$I$3)),"HORAS FUERA DE RANGO; ","")&amp;IF(AND(D73&lt;&gt;"",OR(NOT(ISNUMBER(D73)),N(D73)&lt;1,N(D73)&gt;$K$3,N(D73)&lt;&gt;INT(N(D73)))),"PERSONAS FUERA DE RANGO; ","")&amp;IF(AND(OR(OR(UPPER(TRIM(N73))="SÍ",UPPER(TRIM(N73))="SI",UPPER(TRIM(N73))="S"),O73&lt;&gt;""),P73=""),"EXTRA - SIN N.º DE OC/T&amp;M; ","")&amp;IF(AND(OR(OR(UPPER(TRIM(N73))="SÍ",UPPER(TRIM(N73))="SI",UPPER(TRIM(N73))="S"),O73&lt;&gt;""),S73=""),"EXTRA - SIN FOTO; ","")&amp;IF(AND(OR(UPPER(TRIM(L73))="SÍ",UPPER(TRIM(L73))="SI",UPPER(TRIM(L73))="S"),M73=""),"RETRASO - SIN NOTA; ","")&amp;IF(AND(ISNUMBER(A73),B73&lt;&gt;"",C73&lt;&gt;""),IF(COUNTIFS($A$6:$A$105,A73,$B$6:$B$105,B73,$C$6:$C$105,C73)&gt;1,"MISMO DÍA, OBRA Y CUADRILLA DOS VECES; ",""),""))-2)))</f>
        <v/>
      </c>
      <c r="V73" s="6" t="n"/>
      <c r="W73" s="6" t="n"/>
    </row>
    <row r="74">
      <c r="A74" s="9" t="n"/>
      <c r="B74" s="10" t="n"/>
      <c r="C74" s="6" t="n"/>
      <c r="D74" s="6" t="n"/>
      <c r="E74" s="6" t="n"/>
      <c r="F74" s="11">
        <f>IF(AND(ISNUMBER(D74),ISNUMBER(E74)),D74*E74,"")</f>
        <v/>
      </c>
      <c r="G74" s="6" t="n"/>
      <c r="H74" s="10" t="n"/>
      <c r="I74" s="6" t="n"/>
      <c r="J74" s="10" t="n"/>
      <c r="K74" s="10" t="n"/>
      <c r="L74" s="6" t="n"/>
      <c r="M74" s="10" t="n"/>
      <c r="N74" s="6" t="n"/>
      <c r="O74" s="10" t="n"/>
      <c r="P74" s="6" t="n"/>
      <c r="Q74" s="6" t="n"/>
      <c r="R74" s="6" t="n"/>
      <c r="S74" s="6" t="n"/>
      <c r="T74" s="12">
        <f>IF(ISNUMBER(A74),TODAY()-A74,"")</f>
        <v/>
      </c>
      <c r="U74" s="13">
        <f>IF(NOT(OR($A74&lt;&gt;"",$B74&lt;&gt;"",$C74&lt;&gt;"",$D74&lt;&gt;"",$E74&lt;&gt;"",$G74&lt;&gt;"",$H74&lt;&gt;"",$I74&lt;&gt;"",$J74&lt;&gt;"",$K74&lt;&gt;"",$L74&lt;&gt;"",$M74&lt;&gt;"",$N74&lt;&gt;"",$O74&lt;&gt;"",$P74&lt;&gt;"",$Q74&lt;&gt;"",$R74&lt;&gt;"",$S74&lt;&gt;"")),"",IF(IF(NOT(ISNUMBER(A74)),"SIN FECHA; ","")&amp;IF(AND(ISNUMBER(A74),A74&gt;TODAY()),"FECHA FUTURA; ","")&amp;IF(B74="","SIN OBRA; ","")&amp;IF(C74="","SIN CUADRILLA / ENCARGADO; ","")&amp;IF(OR(D74="",E74=""),"SIN PERSONAS U HORAS; ","")&amp;IF(AND(E74&lt;&gt;"",OR(NOT(ISNUMBER(E74)),N(E74)&lt;=0,N(E74)&gt;$I$3)),"HORAS FUERA DE RANGO; ","")&amp;IF(AND(D74&lt;&gt;"",OR(NOT(ISNUMBER(D74)),N(D74)&lt;1,N(D74)&gt;$K$3,N(D74)&lt;&gt;INT(N(D74)))),"PERSONAS FUERA DE RANGO; ","")&amp;IF(AND(OR(OR(UPPER(TRIM(N74))="SÍ",UPPER(TRIM(N74))="SI",UPPER(TRIM(N74))="S"),O74&lt;&gt;""),P74=""),"EXTRA - SIN N.º DE OC/T&amp;M; ","")&amp;IF(AND(OR(OR(UPPER(TRIM(N74))="SÍ",UPPER(TRIM(N74))="SI",UPPER(TRIM(N74))="S"),O74&lt;&gt;""),S74=""),"EXTRA - SIN FOTO; ","")&amp;IF(AND(OR(UPPER(TRIM(L74))="SÍ",UPPER(TRIM(L74))="SI",UPPER(TRIM(L74))="S"),M74=""),"RETRASO - SIN NOTA; ","")&amp;IF(AND(ISNUMBER(A74),B74&lt;&gt;"",C74&lt;&gt;""),IF(COUNTIFS($A$6:$A$105,A74,$B$6:$B$105,B74,$C$6:$C$105,C74)&gt;1,"MISMO DÍA, OBRA Y CUADRILLA DOS VECES; ",""),"")="","",LEFT(IF(NOT(ISNUMBER(A74)),"SIN FECHA; ","")&amp;IF(AND(ISNUMBER(A74),A74&gt;TODAY()),"FECHA FUTURA; ","")&amp;IF(B74="","SIN OBRA; ","")&amp;IF(C74="","SIN CUADRILLA / ENCARGADO; ","")&amp;IF(OR(D74="",E74=""),"SIN PERSONAS U HORAS; ","")&amp;IF(AND(E74&lt;&gt;"",OR(NOT(ISNUMBER(E74)),N(E74)&lt;=0,N(E74)&gt;$I$3)),"HORAS FUERA DE RANGO; ","")&amp;IF(AND(D74&lt;&gt;"",OR(NOT(ISNUMBER(D74)),N(D74)&lt;1,N(D74)&gt;$K$3,N(D74)&lt;&gt;INT(N(D74)))),"PERSONAS FUERA DE RANGO; ","")&amp;IF(AND(OR(OR(UPPER(TRIM(N74))="SÍ",UPPER(TRIM(N74))="SI",UPPER(TRIM(N74))="S"),O74&lt;&gt;""),P74=""),"EXTRA - SIN N.º DE OC/T&amp;M; ","")&amp;IF(AND(OR(OR(UPPER(TRIM(N74))="SÍ",UPPER(TRIM(N74))="SI",UPPER(TRIM(N74))="S"),O74&lt;&gt;""),S74=""),"EXTRA - SIN FOTO; ","")&amp;IF(AND(OR(UPPER(TRIM(L74))="SÍ",UPPER(TRIM(L74))="SI",UPPER(TRIM(L74))="S"),M74=""),"RETRASO - SIN NOTA; ","")&amp;IF(AND(ISNUMBER(A74),B74&lt;&gt;"",C74&lt;&gt;""),IF(COUNTIFS($A$6:$A$105,A74,$B$6:$B$105,B74,$C$6:$C$105,C74)&gt;1,"MISMO DÍA, OBRA Y CUADRILLA DOS VECES; ",""),""),LEN(IF(NOT(ISNUMBER(A74)),"SIN FECHA; ","")&amp;IF(AND(ISNUMBER(A74),A74&gt;TODAY()),"FECHA FUTURA; ","")&amp;IF(B74="","SIN OBRA; ","")&amp;IF(C74="","SIN CUADRILLA / ENCARGADO; ","")&amp;IF(OR(D74="",E74=""),"SIN PERSONAS U HORAS; ","")&amp;IF(AND(E74&lt;&gt;"",OR(NOT(ISNUMBER(E74)),N(E74)&lt;=0,N(E74)&gt;$I$3)),"HORAS FUERA DE RANGO; ","")&amp;IF(AND(D74&lt;&gt;"",OR(NOT(ISNUMBER(D74)),N(D74)&lt;1,N(D74)&gt;$K$3,N(D74)&lt;&gt;INT(N(D74)))),"PERSONAS FUERA DE RANGO; ","")&amp;IF(AND(OR(OR(UPPER(TRIM(N74))="SÍ",UPPER(TRIM(N74))="SI",UPPER(TRIM(N74))="S"),O74&lt;&gt;""),P74=""),"EXTRA - SIN N.º DE OC/T&amp;M; ","")&amp;IF(AND(OR(OR(UPPER(TRIM(N74))="SÍ",UPPER(TRIM(N74))="SI",UPPER(TRIM(N74))="S"),O74&lt;&gt;""),S74=""),"EXTRA - SIN FOTO; ","")&amp;IF(AND(OR(UPPER(TRIM(L74))="SÍ",UPPER(TRIM(L74))="SI",UPPER(TRIM(L74))="S"),M74=""),"RETRASO - SIN NOTA; ","")&amp;IF(AND(ISNUMBER(A74),B74&lt;&gt;"",C74&lt;&gt;""),IF(COUNTIFS($A$6:$A$105,A74,$B$6:$B$105,B74,$C$6:$C$105,C74)&gt;1,"MISMO DÍA, OBRA Y CUADRILLA DOS VECES; ",""),""))-2)))</f>
        <v/>
      </c>
      <c r="V74" s="6" t="n"/>
      <c r="W74" s="6" t="n"/>
    </row>
    <row r="75">
      <c r="A75" s="9" t="n"/>
      <c r="B75" s="10" t="n"/>
      <c r="C75" s="6" t="n"/>
      <c r="D75" s="6" t="n"/>
      <c r="E75" s="6" t="n"/>
      <c r="F75" s="11">
        <f>IF(AND(ISNUMBER(D75),ISNUMBER(E75)),D75*E75,"")</f>
        <v/>
      </c>
      <c r="G75" s="6" t="n"/>
      <c r="H75" s="10" t="n"/>
      <c r="I75" s="6" t="n"/>
      <c r="J75" s="10" t="n"/>
      <c r="K75" s="10" t="n"/>
      <c r="L75" s="6" t="n"/>
      <c r="M75" s="10" t="n"/>
      <c r="N75" s="6" t="n"/>
      <c r="O75" s="10" t="n"/>
      <c r="P75" s="6" t="n"/>
      <c r="Q75" s="6" t="n"/>
      <c r="R75" s="6" t="n"/>
      <c r="S75" s="6" t="n"/>
      <c r="T75" s="12">
        <f>IF(ISNUMBER(A75),TODAY()-A75,"")</f>
        <v/>
      </c>
      <c r="U75" s="13">
        <f>IF(NOT(OR($A75&lt;&gt;"",$B75&lt;&gt;"",$C75&lt;&gt;"",$D75&lt;&gt;"",$E75&lt;&gt;"",$G75&lt;&gt;"",$H75&lt;&gt;"",$I75&lt;&gt;"",$J75&lt;&gt;"",$K75&lt;&gt;"",$L75&lt;&gt;"",$M75&lt;&gt;"",$N75&lt;&gt;"",$O75&lt;&gt;"",$P75&lt;&gt;"",$Q75&lt;&gt;"",$R75&lt;&gt;"",$S75&lt;&gt;"")),"",IF(IF(NOT(ISNUMBER(A75)),"SIN FECHA; ","")&amp;IF(AND(ISNUMBER(A75),A75&gt;TODAY()),"FECHA FUTURA; ","")&amp;IF(B75="","SIN OBRA; ","")&amp;IF(C75="","SIN CUADRILLA / ENCARGADO; ","")&amp;IF(OR(D75="",E75=""),"SIN PERSONAS U HORAS; ","")&amp;IF(AND(E75&lt;&gt;"",OR(NOT(ISNUMBER(E75)),N(E75)&lt;=0,N(E75)&gt;$I$3)),"HORAS FUERA DE RANGO; ","")&amp;IF(AND(D75&lt;&gt;"",OR(NOT(ISNUMBER(D75)),N(D75)&lt;1,N(D75)&gt;$K$3,N(D75)&lt;&gt;INT(N(D75)))),"PERSONAS FUERA DE RANGO; ","")&amp;IF(AND(OR(OR(UPPER(TRIM(N75))="SÍ",UPPER(TRIM(N75))="SI",UPPER(TRIM(N75))="S"),O75&lt;&gt;""),P75=""),"EXTRA - SIN N.º DE OC/T&amp;M; ","")&amp;IF(AND(OR(OR(UPPER(TRIM(N75))="SÍ",UPPER(TRIM(N75))="SI",UPPER(TRIM(N75))="S"),O75&lt;&gt;""),S75=""),"EXTRA - SIN FOTO; ","")&amp;IF(AND(OR(UPPER(TRIM(L75))="SÍ",UPPER(TRIM(L75))="SI",UPPER(TRIM(L75))="S"),M75=""),"RETRASO - SIN NOTA; ","")&amp;IF(AND(ISNUMBER(A75),B75&lt;&gt;"",C75&lt;&gt;""),IF(COUNTIFS($A$6:$A$105,A75,$B$6:$B$105,B75,$C$6:$C$105,C75)&gt;1,"MISMO DÍA, OBRA Y CUADRILLA DOS VECES; ",""),"")="","",LEFT(IF(NOT(ISNUMBER(A75)),"SIN FECHA; ","")&amp;IF(AND(ISNUMBER(A75),A75&gt;TODAY()),"FECHA FUTURA; ","")&amp;IF(B75="","SIN OBRA; ","")&amp;IF(C75="","SIN CUADRILLA / ENCARGADO; ","")&amp;IF(OR(D75="",E75=""),"SIN PERSONAS U HORAS; ","")&amp;IF(AND(E75&lt;&gt;"",OR(NOT(ISNUMBER(E75)),N(E75)&lt;=0,N(E75)&gt;$I$3)),"HORAS FUERA DE RANGO; ","")&amp;IF(AND(D75&lt;&gt;"",OR(NOT(ISNUMBER(D75)),N(D75)&lt;1,N(D75)&gt;$K$3,N(D75)&lt;&gt;INT(N(D75)))),"PERSONAS FUERA DE RANGO; ","")&amp;IF(AND(OR(OR(UPPER(TRIM(N75))="SÍ",UPPER(TRIM(N75))="SI",UPPER(TRIM(N75))="S"),O75&lt;&gt;""),P75=""),"EXTRA - SIN N.º DE OC/T&amp;M; ","")&amp;IF(AND(OR(OR(UPPER(TRIM(N75))="SÍ",UPPER(TRIM(N75))="SI",UPPER(TRIM(N75))="S"),O75&lt;&gt;""),S75=""),"EXTRA - SIN FOTO; ","")&amp;IF(AND(OR(UPPER(TRIM(L75))="SÍ",UPPER(TRIM(L75))="SI",UPPER(TRIM(L75))="S"),M75=""),"RETRASO - SIN NOTA; ","")&amp;IF(AND(ISNUMBER(A75),B75&lt;&gt;"",C75&lt;&gt;""),IF(COUNTIFS($A$6:$A$105,A75,$B$6:$B$105,B75,$C$6:$C$105,C75)&gt;1,"MISMO DÍA, OBRA Y CUADRILLA DOS VECES; ",""),""),LEN(IF(NOT(ISNUMBER(A75)),"SIN FECHA; ","")&amp;IF(AND(ISNUMBER(A75),A75&gt;TODAY()),"FECHA FUTURA; ","")&amp;IF(B75="","SIN OBRA; ","")&amp;IF(C75="","SIN CUADRILLA / ENCARGADO; ","")&amp;IF(OR(D75="",E75=""),"SIN PERSONAS U HORAS; ","")&amp;IF(AND(E75&lt;&gt;"",OR(NOT(ISNUMBER(E75)),N(E75)&lt;=0,N(E75)&gt;$I$3)),"HORAS FUERA DE RANGO; ","")&amp;IF(AND(D75&lt;&gt;"",OR(NOT(ISNUMBER(D75)),N(D75)&lt;1,N(D75)&gt;$K$3,N(D75)&lt;&gt;INT(N(D75)))),"PERSONAS FUERA DE RANGO; ","")&amp;IF(AND(OR(OR(UPPER(TRIM(N75))="SÍ",UPPER(TRIM(N75))="SI",UPPER(TRIM(N75))="S"),O75&lt;&gt;""),P75=""),"EXTRA - SIN N.º DE OC/T&amp;M; ","")&amp;IF(AND(OR(OR(UPPER(TRIM(N75))="SÍ",UPPER(TRIM(N75))="SI",UPPER(TRIM(N75))="S"),O75&lt;&gt;""),S75=""),"EXTRA - SIN FOTO; ","")&amp;IF(AND(OR(UPPER(TRIM(L75))="SÍ",UPPER(TRIM(L75))="SI",UPPER(TRIM(L75))="S"),M75=""),"RETRASO - SIN NOTA; ","")&amp;IF(AND(ISNUMBER(A75),B75&lt;&gt;"",C75&lt;&gt;""),IF(COUNTIFS($A$6:$A$105,A75,$B$6:$B$105,B75,$C$6:$C$105,C75)&gt;1,"MISMO DÍA, OBRA Y CUADRILLA DOS VECES; ",""),""))-2)))</f>
        <v/>
      </c>
      <c r="V75" s="6" t="n"/>
      <c r="W75" s="6" t="n"/>
    </row>
    <row r="76">
      <c r="A76" s="9" t="n"/>
      <c r="B76" s="10" t="n"/>
      <c r="C76" s="6" t="n"/>
      <c r="D76" s="6" t="n"/>
      <c r="E76" s="6" t="n"/>
      <c r="F76" s="11">
        <f>IF(AND(ISNUMBER(D76),ISNUMBER(E76)),D76*E76,"")</f>
        <v/>
      </c>
      <c r="G76" s="6" t="n"/>
      <c r="H76" s="10" t="n"/>
      <c r="I76" s="6" t="n"/>
      <c r="J76" s="10" t="n"/>
      <c r="K76" s="10" t="n"/>
      <c r="L76" s="6" t="n"/>
      <c r="M76" s="10" t="n"/>
      <c r="N76" s="6" t="n"/>
      <c r="O76" s="10" t="n"/>
      <c r="P76" s="6" t="n"/>
      <c r="Q76" s="6" t="n"/>
      <c r="R76" s="6" t="n"/>
      <c r="S76" s="6" t="n"/>
      <c r="T76" s="12">
        <f>IF(ISNUMBER(A76),TODAY()-A76,"")</f>
        <v/>
      </c>
      <c r="U76" s="13">
        <f>IF(NOT(OR($A76&lt;&gt;"",$B76&lt;&gt;"",$C76&lt;&gt;"",$D76&lt;&gt;"",$E76&lt;&gt;"",$G76&lt;&gt;"",$H76&lt;&gt;"",$I76&lt;&gt;"",$J76&lt;&gt;"",$K76&lt;&gt;"",$L76&lt;&gt;"",$M76&lt;&gt;"",$N76&lt;&gt;"",$O76&lt;&gt;"",$P76&lt;&gt;"",$Q76&lt;&gt;"",$R76&lt;&gt;"",$S76&lt;&gt;"")),"",IF(IF(NOT(ISNUMBER(A76)),"SIN FECHA; ","")&amp;IF(AND(ISNUMBER(A76),A76&gt;TODAY()),"FECHA FUTURA; ","")&amp;IF(B76="","SIN OBRA; ","")&amp;IF(C76="","SIN CUADRILLA / ENCARGADO; ","")&amp;IF(OR(D76="",E76=""),"SIN PERSONAS U HORAS; ","")&amp;IF(AND(E76&lt;&gt;"",OR(NOT(ISNUMBER(E76)),N(E76)&lt;=0,N(E76)&gt;$I$3)),"HORAS FUERA DE RANGO; ","")&amp;IF(AND(D76&lt;&gt;"",OR(NOT(ISNUMBER(D76)),N(D76)&lt;1,N(D76)&gt;$K$3,N(D76)&lt;&gt;INT(N(D76)))),"PERSONAS FUERA DE RANGO; ","")&amp;IF(AND(OR(OR(UPPER(TRIM(N76))="SÍ",UPPER(TRIM(N76))="SI",UPPER(TRIM(N76))="S"),O76&lt;&gt;""),P76=""),"EXTRA - SIN N.º DE OC/T&amp;M; ","")&amp;IF(AND(OR(OR(UPPER(TRIM(N76))="SÍ",UPPER(TRIM(N76))="SI",UPPER(TRIM(N76))="S"),O76&lt;&gt;""),S76=""),"EXTRA - SIN FOTO; ","")&amp;IF(AND(OR(UPPER(TRIM(L76))="SÍ",UPPER(TRIM(L76))="SI",UPPER(TRIM(L76))="S"),M76=""),"RETRASO - SIN NOTA; ","")&amp;IF(AND(ISNUMBER(A76),B76&lt;&gt;"",C76&lt;&gt;""),IF(COUNTIFS($A$6:$A$105,A76,$B$6:$B$105,B76,$C$6:$C$105,C76)&gt;1,"MISMO DÍA, OBRA Y CUADRILLA DOS VECES; ",""),"")="","",LEFT(IF(NOT(ISNUMBER(A76)),"SIN FECHA; ","")&amp;IF(AND(ISNUMBER(A76),A76&gt;TODAY()),"FECHA FUTURA; ","")&amp;IF(B76="","SIN OBRA; ","")&amp;IF(C76="","SIN CUADRILLA / ENCARGADO; ","")&amp;IF(OR(D76="",E76=""),"SIN PERSONAS U HORAS; ","")&amp;IF(AND(E76&lt;&gt;"",OR(NOT(ISNUMBER(E76)),N(E76)&lt;=0,N(E76)&gt;$I$3)),"HORAS FUERA DE RANGO; ","")&amp;IF(AND(D76&lt;&gt;"",OR(NOT(ISNUMBER(D76)),N(D76)&lt;1,N(D76)&gt;$K$3,N(D76)&lt;&gt;INT(N(D76)))),"PERSONAS FUERA DE RANGO; ","")&amp;IF(AND(OR(OR(UPPER(TRIM(N76))="SÍ",UPPER(TRIM(N76))="SI",UPPER(TRIM(N76))="S"),O76&lt;&gt;""),P76=""),"EXTRA - SIN N.º DE OC/T&amp;M; ","")&amp;IF(AND(OR(OR(UPPER(TRIM(N76))="SÍ",UPPER(TRIM(N76))="SI",UPPER(TRIM(N76))="S"),O76&lt;&gt;""),S76=""),"EXTRA - SIN FOTO; ","")&amp;IF(AND(OR(UPPER(TRIM(L76))="SÍ",UPPER(TRIM(L76))="SI",UPPER(TRIM(L76))="S"),M76=""),"RETRASO - SIN NOTA; ","")&amp;IF(AND(ISNUMBER(A76),B76&lt;&gt;"",C76&lt;&gt;""),IF(COUNTIFS($A$6:$A$105,A76,$B$6:$B$105,B76,$C$6:$C$105,C76)&gt;1,"MISMO DÍA, OBRA Y CUADRILLA DOS VECES; ",""),""),LEN(IF(NOT(ISNUMBER(A76)),"SIN FECHA; ","")&amp;IF(AND(ISNUMBER(A76),A76&gt;TODAY()),"FECHA FUTURA; ","")&amp;IF(B76="","SIN OBRA; ","")&amp;IF(C76="","SIN CUADRILLA / ENCARGADO; ","")&amp;IF(OR(D76="",E76=""),"SIN PERSONAS U HORAS; ","")&amp;IF(AND(E76&lt;&gt;"",OR(NOT(ISNUMBER(E76)),N(E76)&lt;=0,N(E76)&gt;$I$3)),"HORAS FUERA DE RANGO; ","")&amp;IF(AND(D76&lt;&gt;"",OR(NOT(ISNUMBER(D76)),N(D76)&lt;1,N(D76)&gt;$K$3,N(D76)&lt;&gt;INT(N(D76)))),"PERSONAS FUERA DE RANGO; ","")&amp;IF(AND(OR(OR(UPPER(TRIM(N76))="SÍ",UPPER(TRIM(N76))="SI",UPPER(TRIM(N76))="S"),O76&lt;&gt;""),P76=""),"EXTRA - SIN N.º DE OC/T&amp;M; ","")&amp;IF(AND(OR(OR(UPPER(TRIM(N76))="SÍ",UPPER(TRIM(N76))="SI",UPPER(TRIM(N76))="S"),O76&lt;&gt;""),S76=""),"EXTRA - SIN FOTO; ","")&amp;IF(AND(OR(UPPER(TRIM(L76))="SÍ",UPPER(TRIM(L76))="SI",UPPER(TRIM(L76))="S"),M76=""),"RETRASO - SIN NOTA; ","")&amp;IF(AND(ISNUMBER(A76),B76&lt;&gt;"",C76&lt;&gt;""),IF(COUNTIFS($A$6:$A$105,A76,$B$6:$B$105,B76,$C$6:$C$105,C76)&gt;1,"MISMO DÍA, OBRA Y CUADRILLA DOS VECES; ",""),""))-2)))</f>
        <v/>
      </c>
      <c r="V76" s="6" t="n"/>
      <c r="W76" s="6" t="n"/>
    </row>
    <row r="77">
      <c r="A77" s="9" t="n"/>
      <c r="B77" s="10" t="n"/>
      <c r="C77" s="6" t="n"/>
      <c r="D77" s="6" t="n"/>
      <c r="E77" s="6" t="n"/>
      <c r="F77" s="11">
        <f>IF(AND(ISNUMBER(D77),ISNUMBER(E77)),D77*E77,"")</f>
        <v/>
      </c>
      <c r="G77" s="6" t="n"/>
      <c r="H77" s="10" t="n"/>
      <c r="I77" s="6" t="n"/>
      <c r="J77" s="10" t="n"/>
      <c r="K77" s="10" t="n"/>
      <c r="L77" s="6" t="n"/>
      <c r="M77" s="10" t="n"/>
      <c r="N77" s="6" t="n"/>
      <c r="O77" s="10" t="n"/>
      <c r="P77" s="6" t="n"/>
      <c r="Q77" s="6" t="n"/>
      <c r="R77" s="6" t="n"/>
      <c r="S77" s="6" t="n"/>
      <c r="T77" s="12">
        <f>IF(ISNUMBER(A77),TODAY()-A77,"")</f>
        <v/>
      </c>
      <c r="U77" s="13">
        <f>IF(NOT(OR($A77&lt;&gt;"",$B77&lt;&gt;"",$C77&lt;&gt;"",$D77&lt;&gt;"",$E77&lt;&gt;"",$G77&lt;&gt;"",$H77&lt;&gt;"",$I77&lt;&gt;"",$J77&lt;&gt;"",$K77&lt;&gt;"",$L77&lt;&gt;"",$M77&lt;&gt;"",$N77&lt;&gt;"",$O77&lt;&gt;"",$P77&lt;&gt;"",$Q77&lt;&gt;"",$R77&lt;&gt;"",$S77&lt;&gt;"")),"",IF(IF(NOT(ISNUMBER(A77)),"SIN FECHA; ","")&amp;IF(AND(ISNUMBER(A77),A77&gt;TODAY()),"FECHA FUTURA; ","")&amp;IF(B77="","SIN OBRA; ","")&amp;IF(C77="","SIN CUADRILLA / ENCARGADO; ","")&amp;IF(OR(D77="",E77=""),"SIN PERSONAS U HORAS; ","")&amp;IF(AND(E77&lt;&gt;"",OR(NOT(ISNUMBER(E77)),N(E77)&lt;=0,N(E77)&gt;$I$3)),"HORAS FUERA DE RANGO; ","")&amp;IF(AND(D77&lt;&gt;"",OR(NOT(ISNUMBER(D77)),N(D77)&lt;1,N(D77)&gt;$K$3,N(D77)&lt;&gt;INT(N(D77)))),"PERSONAS FUERA DE RANGO; ","")&amp;IF(AND(OR(OR(UPPER(TRIM(N77))="SÍ",UPPER(TRIM(N77))="SI",UPPER(TRIM(N77))="S"),O77&lt;&gt;""),P77=""),"EXTRA - SIN N.º DE OC/T&amp;M; ","")&amp;IF(AND(OR(OR(UPPER(TRIM(N77))="SÍ",UPPER(TRIM(N77))="SI",UPPER(TRIM(N77))="S"),O77&lt;&gt;""),S77=""),"EXTRA - SIN FOTO; ","")&amp;IF(AND(OR(UPPER(TRIM(L77))="SÍ",UPPER(TRIM(L77))="SI",UPPER(TRIM(L77))="S"),M77=""),"RETRASO - SIN NOTA; ","")&amp;IF(AND(ISNUMBER(A77),B77&lt;&gt;"",C77&lt;&gt;""),IF(COUNTIFS($A$6:$A$105,A77,$B$6:$B$105,B77,$C$6:$C$105,C77)&gt;1,"MISMO DÍA, OBRA Y CUADRILLA DOS VECES; ",""),"")="","",LEFT(IF(NOT(ISNUMBER(A77)),"SIN FECHA; ","")&amp;IF(AND(ISNUMBER(A77),A77&gt;TODAY()),"FECHA FUTURA; ","")&amp;IF(B77="","SIN OBRA; ","")&amp;IF(C77="","SIN CUADRILLA / ENCARGADO; ","")&amp;IF(OR(D77="",E77=""),"SIN PERSONAS U HORAS; ","")&amp;IF(AND(E77&lt;&gt;"",OR(NOT(ISNUMBER(E77)),N(E77)&lt;=0,N(E77)&gt;$I$3)),"HORAS FUERA DE RANGO; ","")&amp;IF(AND(D77&lt;&gt;"",OR(NOT(ISNUMBER(D77)),N(D77)&lt;1,N(D77)&gt;$K$3,N(D77)&lt;&gt;INT(N(D77)))),"PERSONAS FUERA DE RANGO; ","")&amp;IF(AND(OR(OR(UPPER(TRIM(N77))="SÍ",UPPER(TRIM(N77))="SI",UPPER(TRIM(N77))="S"),O77&lt;&gt;""),P77=""),"EXTRA - SIN N.º DE OC/T&amp;M; ","")&amp;IF(AND(OR(OR(UPPER(TRIM(N77))="SÍ",UPPER(TRIM(N77))="SI",UPPER(TRIM(N77))="S"),O77&lt;&gt;""),S77=""),"EXTRA - SIN FOTO; ","")&amp;IF(AND(OR(UPPER(TRIM(L77))="SÍ",UPPER(TRIM(L77))="SI",UPPER(TRIM(L77))="S"),M77=""),"RETRASO - SIN NOTA; ","")&amp;IF(AND(ISNUMBER(A77),B77&lt;&gt;"",C77&lt;&gt;""),IF(COUNTIFS($A$6:$A$105,A77,$B$6:$B$105,B77,$C$6:$C$105,C77)&gt;1,"MISMO DÍA, OBRA Y CUADRILLA DOS VECES; ",""),""),LEN(IF(NOT(ISNUMBER(A77)),"SIN FECHA; ","")&amp;IF(AND(ISNUMBER(A77),A77&gt;TODAY()),"FECHA FUTURA; ","")&amp;IF(B77="","SIN OBRA; ","")&amp;IF(C77="","SIN CUADRILLA / ENCARGADO; ","")&amp;IF(OR(D77="",E77=""),"SIN PERSONAS U HORAS; ","")&amp;IF(AND(E77&lt;&gt;"",OR(NOT(ISNUMBER(E77)),N(E77)&lt;=0,N(E77)&gt;$I$3)),"HORAS FUERA DE RANGO; ","")&amp;IF(AND(D77&lt;&gt;"",OR(NOT(ISNUMBER(D77)),N(D77)&lt;1,N(D77)&gt;$K$3,N(D77)&lt;&gt;INT(N(D77)))),"PERSONAS FUERA DE RANGO; ","")&amp;IF(AND(OR(OR(UPPER(TRIM(N77))="SÍ",UPPER(TRIM(N77))="SI",UPPER(TRIM(N77))="S"),O77&lt;&gt;""),P77=""),"EXTRA - SIN N.º DE OC/T&amp;M; ","")&amp;IF(AND(OR(OR(UPPER(TRIM(N77))="SÍ",UPPER(TRIM(N77))="SI",UPPER(TRIM(N77))="S"),O77&lt;&gt;""),S77=""),"EXTRA - SIN FOTO; ","")&amp;IF(AND(OR(UPPER(TRIM(L77))="SÍ",UPPER(TRIM(L77))="SI",UPPER(TRIM(L77))="S"),M77=""),"RETRASO - SIN NOTA; ","")&amp;IF(AND(ISNUMBER(A77),B77&lt;&gt;"",C77&lt;&gt;""),IF(COUNTIFS($A$6:$A$105,A77,$B$6:$B$105,B77,$C$6:$C$105,C77)&gt;1,"MISMO DÍA, OBRA Y CUADRILLA DOS VECES; ",""),""))-2)))</f>
        <v/>
      </c>
      <c r="V77" s="6" t="n"/>
      <c r="W77" s="6" t="n"/>
    </row>
    <row r="78">
      <c r="A78" s="9" t="n"/>
      <c r="B78" s="10" t="n"/>
      <c r="C78" s="6" t="n"/>
      <c r="D78" s="6" t="n"/>
      <c r="E78" s="6" t="n"/>
      <c r="F78" s="11">
        <f>IF(AND(ISNUMBER(D78),ISNUMBER(E78)),D78*E78,"")</f>
        <v/>
      </c>
      <c r="G78" s="6" t="n"/>
      <c r="H78" s="10" t="n"/>
      <c r="I78" s="6" t="n"/>
      <c r="J78" s="10" t="n"/>
      <c r="K78" s="10" t="n"/>
      <c r="L78" s="6" t="n"/>
      <c r="M78" s="10" t="n"/>
      <c r="N78" s="6" t="n"/>
      <c r="O78" s="10" t="n"/>
      <c r="P78" s="6" t="n"/>
      <c r="Q78" s="6" t="n"/>
      <c r="R78" s="6" t="n"/>
      <c r="S78" s="6" t="n"/>
      <c r="T78" s="12">
        <f>IF(ISNUMBER(A78),TODAY()-A78,"")</f>
        <v/>
      </c>
      <c r="U78" s="13">
        <f>IF(NOT(OR($A78&lt;&gt;"",$B78&lt;&gt;"",$C78&lt;&gt;"",$D78&lt;&gt;"",$E78&lt;&gt;"",$G78&lt;&gt;"",$H78&lt;&gt;"",$I78&lt;&gt;"",$J78&lt;&gt;"",$K78&lt;&gt;"",$L78&lt;&gt;"",$M78&lt;&gt;"",$N78&lt;&gt;"",$O78&lt;&gt;"",$P78&lt;&gt;"",$Q78&lt;&gt;"",$R78&lt;&gt;"",$S78&lt;&gt;"")),"",IF(IF(NOT(ISNUMBER(A78)),"SIN FECHA; ","")&amp;IF(AND(ISNUMBER(A78),A78&gt;TODAY()),"FECHA FUTURA; ","")&amp;IF(B78="","SIN OBRA; ","")&amp;IF(C78="","SIN CUADRILLA / ENCARGADO; ","")&amp;IF(OR(D78="",E78=""),"SIN PERSONAS U HORAS; ","")&amp;IF(AND(E78&lt;&gt;"",OR(NOT(ISNUMBER(E78)),N(E78)&lt;=0,N(E78)&gt;$I$3)),"HORAS FUERA DE RANGO; ","")&amp;IF(AND(D78&lt;&gt;"",OR(NOT(ISNUMBER(D78)),N(D78)&lt;1,N(D78)&gt;$K$3,N(D78)&lt;&gt;INT(N(D78)))),"PERSONAS FUERA DE RANGO; ","")&amp;IF(AND(OR(OR(UPPER(TRIM(N78))="SÍ",UPPER(TRIM(N78))="SI",UPPER(TRIM(N78))="S"),O78&lt;&gt;""),P78=""),"EXTRA - SIN N.º DE OC/T&amp;M; ","")&amp;IF(AND(OR(OR(UPPER(TRIM(N78))="SÍ",UPPER(TRIM(N78))="SI",UPPER(TRIM(N78))="S"),O78&lt;&gt;""),S78=""),"EXTRA - SIN FOTO; ","")&amp;IF(AND(OR(UPPER(TRIM(L78))="SÍ",UPPER(TRIM(L78))="SI",UPPER(TRIM(L78))="S"),M78=""),"RETRASO - SIN NOTA; ","")&amp;IF(AND(ISNUMBER(A78),B78&lt;&gt;"",C78&lt;&gt;""),IF(COUNTIFS($A$6:$A$105,A78,$B$6:$B$105,B78,$C$6:$C$105,C78)&gt;1,"MISMO DÍA, OBRA Y CUADRILLA DOS VECES; ",""),"")="","",LEFT(IF(NOT(ISNUMBER(A78)),"SIN FECHA; ","")&amp;IF(AND(ISNUMBER(A78),A78&gt;TODAY()),"FECHA FUTURA; ","")&amp;IF(B78="","SIN OBRA; ","")&amp;IF(C78="","SIN CUADRILLA / ENCARGADO; ","")&amp;IF(OR(D78="",E78=""),"SIN PERSONAS U HORAS; ","")&amp;IF(AND(E78&lt;&gt;"",OR(NOT(ISNUMBER(E78)),N(E78)&lt;=0,N(E78)&gt;$I$3)),"HORAS FUERA DE RANGO; ","")&amp;IF(AND(D78&lt;&gt;"",OR(NOT(ISNUMBER(D78)),N(D78)&lt;1,N(D78)&gt;$K$3,N(D78)&lt;&gt;INT(N(D78)))),"PERSONAS FUERA DE RANGO; ","")&amp;IF(AND(OR(OR(UPPER(TRIM(N78))="SÍ",UPPER(TRIM(N78))="SI",UPPER(TRIM(N78))="S"),O78&lt;&gt;""),P78=""),"EXTRA - SIN N.º DE OC/T&amp;M; ","")&amp;IF(AND(OR(OR(UPPER(TRIM(N78))="SÍ",UPPER(TRIM(N78))="SI",UPPER(TRIM(N78))="S"),O78&lt;&gt;""),S78=""),"EXTRA - SIN FOTO; ","")&amp;IF(AND(OR(UPPER(TRIM(L78))="SÍ",UPPER(TRIM(L78))="SI",UPPER(TRIM(L78))="S"),M78=""),"RETRASO - SIN NOTA; ","")&amp;IF(AND(ISNUMBER(A78),B78&lt;&gt;"",C78&lt;&gt;""),IF(COUNTIFS($A$6:$A$105,A78,$B$6:$B$105,B78,$C$6:$C$105,C78)&gt;1,"MISMO DÍA, OBRA Y CUADRILLA DOS VECES; ",""),""),LEN(IF(NOT(ISNUMBER(A78)),"SIN FECHA; ","")&amp;IF(AND(ISNUMBER(A78),A78&gt;TODAY()),"FECHA FUTURA; ","")&amp;IF(B78="","SIN OBRA; ","")&amp;IF(C78="","SIN CUADRILLA / ENCARGADO; ","")&amp;IF(OR(D78="",E78=""),"SIN PERSONAS U HORAS; ","")&amp;IF(AND(E78&lt;&gt;"",OR(NOT(ISNUMBER(E78)),N(E78)&lt;=0,N(E78)&gt;$I$3)),"HORAS FUERA DE RANGO; ","")&amp;IF(AND(D78&lt;&gt;"",OR(NOT(ISNUMBER(D78)),N(D78)&lt;1,N(D78)&gt;$K$3,N(D78)&lt;&gt;INT(N(D78)))),"PERSONAS FUERA DE RANGO; ","")&amp;IF(AND(OR(OR(UPPER(TRIM(N78))="SÍ",UPPER(TRIM(N78))="SI",UPPER(TRIM(N78))="S"),O78&lt;&gt;""),P78=""),"EXTRA - SIN N.º DE OC/T&amp;M; ","")&amp;IF(AND(OR(OR(UPPER(TRIM(N78))="SÍ",UPPER(TRIM(N78))="SI",UPPER(TRIM(N78))="S"),O78&lt;&gt;""),S78=""),"EXTRA - SIN FOTO; ","")&amp;IF(AND(OR(UPPER(TRIM(L78))="SÍ",UPPER(TRIM(L78))="SI",UPPER(TRIM(L78))="S"),M78=""),"RETRASO - SIN NOTA; ","")&amp;IF(AND(ISNUMBER(A78),B78&lt;&gt;"",C78&lt;&gt;""),IF(COUNTIFS($A$6:$A$105,A78,$B$6:$B$105,B78,$C$6:$C$105,C78)&gt;1,"MISMO DÍA, OBRA Y CUADRILLA DOS VECES; ",""),""))-2)))</f>
        <v/>
      </c>
      <c r="V78" s="6" t="n"/>
      <c r="W78" s="6" t="n"/>
    </row>
    <row r="79">
      <c r="A79" s="9" t="n"/>
      <c r="B79" s="10" t="n"/>
      <c r="C79" s="6" t="n"/>
      <c r="D79" s="6" t="n"/>
      <c r="E79" s="6" t="n"/>
      <c r="F79" s="11">
        <f>IF(AND(ISNUMBER(D79),ISNUMBER(E79)),D79*E79,"")</f>
        <v/>
      </c>
      <c r="G79" s="6" t="n"/>
      <c r="H79" s="10" t="n"/>
      <c r="I79" s="6" t="n"/>
      <c r="J79" s="10" t="n"/>
      <c r="K79" s="10" t="n"/>
      <c r="L79" s="6" t="n"/>
      <c r="M79" s="10" t="n"/>
      <c r="N79" s="6" t="n"/>
      <c r="O79" s="10" t="n"/>
      <c r="P79" s="6" t="n"/>
      <c r="Q79" s="6" t="n"/>
      <c r="R79" s="6" t="n"/>
      <c r="S79" s="6" t="n"/>
      <c r="T79" s="12">
        <f>IF(ISNUMBER(A79),TODAY()-A79,"")</f>
        <v/>
      </c>
      <c r="U79" s="13">
        <f>IF(NOT(OR($A79&lt;&gt;"",$B79&lt;&gt;"",$C79&lt;&gt;"",$D79&lt;&gt;"",$E79&lt;&gt;"",$G79&lt;&gt;"",$H79&lt;&gt;"",$I79&lt;&gt;"",$J79&lt;&gt;"",$K79&lt;&gt;"",$L79&lt;&gt;"",$M79&lt;&gt;"",$N79&lt;&gt;"",$O79&lt;&gt;"",$P79&lt;&gt;"",$Q79&lt;&gt;"",$R79&lt;&gt;"",$S79&lt;&gt;"")),"",IF(IF(NOT(ISNUMBER(A79)),"SIN FECHA; ","")&amp;IF(AND(ISNUMBER(A79),A79&gt;TODAY()),"FECHA FUTURA; ","")&amp;IF(B79="","SIN OBRA; ","")&amp;IF(C79="","SIN CUADRILLA / ENCARGADO; ","")&amp;IF(OR(D79="",E79=""),"SIN PERSONAS U HORAS; ","")&amp;IF(AND(E79&lt;&gt;"",OR(NOT(ISNUMBER(E79)),N(E79)&lt;=0,N(E79)&gt;$I$3)),"HORAS FUERA DE RANGO; ","")&amp;IF(AND(D79&lt;&gt;"",OR(NOT(ISNUMBER(D79)),N(D79)&lt;1,N(D79)&gt;$K$3,N(D79)&lt;&gt;INT(N(D79)))),"PERSONAS FUERA DE RANGO; ","")&amp;IF(AND(OR(OR(UPPER(TRIM(N79))="SÍ",UPPER(TRIM(N79))="SI",UPPER(TRIM(N79))="S"),O79&lt;&gt;""),P79=""),"EXTRA - SIN N.º DE OC/T&amp;M; ","")&amp;IF(AND(OR(OR(UPPER(TRIM(N79))="SÍ",UPPER(TRIM(N79))="SI",UPPER(TRIM(N79))="S"),O79&lt;&gt;""),S79=""),"EXTRA - SIN FOTO; ","")&amp;IF(AND(OR(UPPER(TRIM(L79))="SÍ",UPPER(TRIM(L79))="SI",UPPER(TRIM(L79))="S"),M79=""),"RETRASO - SIN NOTA; ","")&amp;IF(AND(ISNUMBER(A79),B79&lt;&gt;"",C79&lt;&gt;""),IF(COUNTIFS($A$6:$A$105,A79,$B$6:$B$105,B79,$C$6:$C$105,C79)&gt;1,"MISMO DÍA, OBRA Y CUADRILLA DOS VECES; ",""),"")="","",LEFT(IF(NOT(ISNUMBER(A79)),"SIN FECHA; ","")&amp;IF(AND(ISNUMBER(A79),A79&gt;TODAY()),"FECHA FUTURA; ","")&amp;IF(B79="","SIN OBRA; ","")&amp;IF(C79="","SIN CUADRILLA / ENCARGADO; ","")&amp;IF(OR(D79="",E79=""),"SIN PERSONAS U HORAS; ","")&amp;IF(AND(E79&lt;&gt;"",OR(NOT(ISNUMBER(E79)),N(E79)&lt;=0,N(E79)&gt;$I$3)),"HORAS FUERA DE RANGO; ","")&amp;IF(AND(D79&lt;&gt;"",OR(NOT(ISNUMBER(D79)),N(D79)&lt;1,N(D79)&gt;$K$3,N(D79)&lt;&gt;INT(N(D79)))),"PERSONAS FUERA DE RANGO; ","")&amp;IF(AND(OR(OR(UPPER(TRIM(N79))="SÍ",UPPER(TRIM(N79))="SI",UPPER(TRIM(N79))="S"),O79&lt;&gt;""),P79=""),"EXTRA - SIN N.º DE OC/T&amp;M; ","")&amp;IF(AND(OR(OR(UPPER(TRIM(N79))="SÍ",UPPER(TRIM(N79))="SI",UPPER(TRIM(N79))="S"),O79&lt;&gt;""),S79=""),"EXTRA - SIN FOTO; ","")&amp;IF(AND(OR(UPPER(TRIM(L79))="SÍ",UPPER(TRIM(L79))="SI",UPPER(TRIM(L79))="S"),M79=""),"RETRASO - SIN NOTA; ","")&amp;IF(AND(ISNUMBER(A79),B79&lt;&gt;"",C79&lt;&gt;""),IF(COUNTIFS($A$6:$A$105,A79,$B$6:$B$105,B79,$C$6:$C$105,C79)&gt;1,"MISMO DÍA, OBRA Y CUADRILLA DOS VECES; ",""),""),LEN(IF(NOT(ISNUMBER(A79)),"SIN FECHA; ","")&amp;IF(AND(ISNUMBER(A79),A79&gt;TODAY()),"FECHA FUTURA; ","")&amp;IF(B79="","SIN OBRA; ","")&amp;IF(C79="","SIN CUADRILLA / ENCARGADO; ","")&amp;IF(OR(D79="",E79=""),"SIN PERSONAS U HORAS; ","")&amp;IF(AND(E79&lt;&gt;"",OR(NOT(ISNUMBER(E79)),N(E79)&lt;=0,N(E79)&gt;$I$3)),"HORAS FUERA DE RANGO; ","")&amp;IF(AND(D79&lt;&gt;"",OR(NOT(ISNUMBER(D79)),N(D79)&lt;1,N(D79)&gt;$K$3,N(D79)&lt;&gt;INT(N(D79)))),"PERSONAS FUERA DE RANGO; ","")&amp;IF(AND(OR(OR(UPPER(TRIM(N79))="SÍ",UPPER(TRIM(N79))="SI",UPPER(TRIM(N79))="S"),O79&lt;&gt;""),P79=""),"EXTRA - SIN N.º DE OC/T&amp;M; ","")&amp;IF(AND(OR(OR(UPPER(TRIM(N79))="SÍ",UPPER(TRIM(N79))="SI",UPPER(TRIM(N79))="S"),O79&lt;&gt;""),S79=""),"EXTRA - SIN FOTO; ","")&amp;IF(AND(OR(UPPER(TRIM(L79))="SÍ",UPPER(TRIM(L79))="SI",UPPER(TRIM(L79))="S"),M79=""),"RETRASO - SIN NOTA; ","")&amp;IF(AND(ISNUMBER(A79),B79&lt;&gt;"",C79&lt;&gt;""),IF(COUNTIFS($A$6:$A$105,A79,$B$6:$B$105,B79,$C$6:$C$105,C79)&gt;1,"MISMO DÍA, OBRA Y CUADRILLA DOS VECES; ",""),""))-2)))</f>
        <v/>
      </c>
      <c r="V79" s="6" t="n"/>
      <c r="W79" s="6" t="n"/>
    </row>
    <row r="80">
      <c r="A80" s="9" t="n"/>
      <c r="B80" s="10" t="n"/>
      <c r="C80" s="6" t="n"/>
      <c r="D80" s="6" t="n"/>
      <c r="E80" s="6" t="n"/>
      <c r="F80" s="11">
        <f>IF(AND(ISNUMBER(D80),ISNUMBER(E80)),D80*E80,"")</f>
        <v/>
      </c>
      <c r="G80" s="6" t="n"/>
      <c r="H80" s="10" t="n"/>
      <c r="I80" s="6" t="n"/>
      <c r="J80" s="10" t="n"/>
      <c r="K80" s="10" t="n"/>
      <c r="L80" s="6" t="n"/>
      <c r="M80" s="10" t="n"/>
      <c r="N80" s="6" t="n"/>
      <c r="O80" s="10" t="n"/>
      <c r="P80" s="6" t="n"/>
      <c r="Q80" s="6" t="n"/>
      <c r="R80" s="6" t="n"/>
      <c r="S80" s="6" t="n"/>
      <c r="T80" s="12">
        <f>IF(ISNUMBER(A80),TODAY()-A80,"")</f>
        <v/>
      </c>
      <c r="U80" s="13">
        <f>IF(NOT(OR($A80&lt;&gt;"",$B80&lt;&gt;"",$C80&lt;&gt;"",$D80&lt;&gt;"",$E80&lt;&gt;"",$G80&lt;&gt;"",$H80&lt;&gt;"",$I80&lt;&gt;"",$J80&lt;&gt;"",$K80&lt;&gt;"",$L80&lt;&gt;"",$M80&lt;&gt;"",$N80&lt;&gt;"",$O80&lt;&gt;"",$P80&lt;&gt;"",$Q80&lt;&gt;"",$R80&lt;&gt;"",$S80&lt;&gt;"")),"",IF(IF(NOT(ISNUMBER(A80)),"SIN FECHA; ","")&amp;IF(AND(ISNUMBER(A80),A80&gt;TODAY()),"FECHA FUTURA; ","")&amp;IF(B80="","SIN OBRA; ","")&amp;IF(C80="","SIN CUADRILLA / ENCARGADO; ","")&amp;IF(OR(D80="",E80=""),"SIN PERSONAS U HORAS; ","")&amp;IF(AND(E80&lt;&gt;"",OR(NOT(ISNUMBER(E80)),N(E80)&lt;=0,N(E80)&gt;$I$3)),"HORAS FUERA DE RANGO; ","")&amp;IF(AND(D80&lt;&gt;"",OR(NOT(ISNUMBER(D80)),N(D80)&lt;1,N(D80)&gt;$K$3,N(D80)&lt;&gt;INT(N(D80)))),"PERSONAS FUERA DE RANGO; ","")&amp;IF(AND(OR(OR(UPPER(TRIM(N80))="SÍ",UPPER(TRIM(N80))="SI",UPPER(TRIM(N80))="S"),O80&lt;&gt;""),P80=""),"EXTRA - SIN N.º DE OC/T&amp;M; ","")&amp;IF(AND(OR(OR(UPPER(TRIM(N80))="SÍ",UPPER(TRIM(N80))="SI",UPPER(TRIM(N80))="S"),O80&lt;&gt;""),S80=""),"EXTRA - SIN FOTO; ","")&amp;IF(AND(OR(UPPER(TRIM(L80))="SÍ",UPPER(TRIM(L80))="SI",UPPER(TRIM(L80))="S"),M80=""),"RETRASO - SIN NOTA; ","")&amp;IF(AND(ISNUMBER(A80),B80&lt;&gt;"",C80&lt;&gt;""),IF(COUNTIFS($A$6:$A$105,A80,$B$6:$B$105,B80,$C$6:$C$105,C80)&gt;1,"MISMO DÍA, OBRA Y CUADRILLA DOS VECES; ",""),"")="","",LEFT(IF(NOT(ISNUMBER(A80)),"SIN FECHA; ","")&amp;IF(AND(ISNUMBER(A80),A80&gt;TODAY()),"FECHA FUTURA; ","")&amp;IF(B80="","SIN OBRA; ","")&amp;IF(C80="","SIN CUADRILLA / ENCARGADO; ","")&amp;IF(OR(D80="",E80=""),"SIN PERSONAS U HORAS; ","")&amp;IF(AND(E80&lt;&gt;"",OR(NOT(ISNUMBER(E80)),N(E80)&lt;=0,N(E80)&gt;$I$3)),"HORAS FUERA DE RANGO; ","")&amp;IF(AND(D80&lt;&gt;"",OR(NOT(ISNUMBER(D80)),N(D80)&lt;1,N(D80)&gt;$K$3,N(D80)&lt;&gt;INT(N(D80)))),"PERSONAS FUERA DE RANGO; ","")&amp;IF(AND(OR(OR(UPPER(TRIM(N80))="SÍ",UPPER(TRIM(N80))="SI",UPPER(TRIM(N80))="S"),O80&lt;&gt;""),P80=""),"EXTRA - SIN N.º DE OC/T&amp;M; ","")&amp;IF(AND(OR(OR(UPPER(TRIM(N80))="SÍ",UPPER(TRIM(N80))="SI",UPPER(TRIM(N80))="S"),O80&lt;&gt;""),S80=""),"EXTRA - SIN FOTO; ","")&amp;IF(AND(OR(UPPER(TRIM(L80))="SÍ",UPPER(TRIM(L80))="SI",UPPER(TRIM(L80))="S"),M80=""),"RETRASO - SIN NOTA; ","")&amp;IF(AND(ISNUMBER(A80),B80&lt;&gt;"",C80&lt;&gt;""),IF(COUNTIFS($A$6:$A$105,A80,$B$6:$B$105,B80,$C$6:$C$105,C80)&gt;1,"MISMO DÍA, OBRA Y CUADRILLA DOS VECES; ",""),""),LEN(IF(NOT(ISNUMBER(A80)),"SIN FECHA; ","")&amp;IF(AND(ISNUMBER(A80),A80&gt;TODAY()),"FECHA FUTURA; ","")&amp;IF(B80="","SIN OBRA; ","")&amp;IF(C80="","SIN CUADRILLA / ENCARGADO; ","")&amp;IF(OR(D80="",E80=""),"SIN PERSONAS U HORAS; ","")&amp;IF(AND(E80&lt;&gt;"",OR(NOT(ISNUMBER(E80)),N(E80)&lt;=0,N(E80)&gt;$I$3)),"HORAS FUERA DE RANGO; ","")&amp;IF(AND(D80&lt;&gt;"",OR(NOT(ISNUMBER(D80)),N(D80)&lt;1,N(D80)&gt;$K$3,N(D80)&lt;&gt;INT(N(D80)))),"PERSONAS FUERA DE RANGO; ","")&amp;IF(AND(OR(OR(UPPER(TRIM(N80))="SÍ",UPPER(TRIM(N80))="SI",UPPER(TRIM(N80))="S"),O80&lt;&gt;""),P80=""),"EXTRA - SIN N.º DE OC/T&amp;M; ","")&amp;IF(AND(OR(OR(UPPER(TRIM(N80))="SÍ",UPPER(TRIM(N80))="SI",UPPER(TRIM(N80))="S"),O80&lt;&gt;""),S80=""),"EXTRA - SIN FOTO; ","")&amp;IF(AND(OR(UPPER(TRIM(L80))="SÍ",UPPER(TRIM(L80))="SI",UPPER(TRIM(L80))="S"),M80=""),"RETRASO - SIN NOTA; ","")&amp;IF(AND(ISNUMBER(A80),B80&lt;&gt;"",C80&lt;&gt;""),IF(COUNTIFS($A$6:$A$105,A80,$B$6:$B$105,B80,$C$6:$C$105,C80)&gt;1,"MISMO DÍA, OBRA Y CUADRILLA DOS VECES; ",""),""))-2)))</f>
        <v/>
      </c>
      <c r="V80" s="6" t="n"/>
      <c r="W80" s="6" t="n"/>
    </row>
    <row r="81">
      <c r="A81" s="9" t="n"/>
      <c r="B81" s="10" t="n"/>
      <c r="C81" s="6" t="n"/>
      <c r="D81" s="6" t="n"/>
      <c r="E81" s="6" t="n"/>
      <c r="F81" s="11">
        <f>IF(AND(ISNUMBER(D81),ISNUMBER(E81)),D81*E81,"")</f>
        <v/>
      </c>
      <c r="G81" s="6" t="n"/>
      <c r="H81" s="10" t="n"/>
      <c r="I81" s="6" t="n"/>
      <c r="J81" s="10" t="n"/>
      <c r="K81" s="10" t="n"/>
      <c r="L81" s="6" t="n"/>
      <c r="M81" s="10" t="n"/>
      <c r="N81" s="6" t="n"/>
      <c r="O81" s="10" t="n"/>
      <c r="P81" s="6" t="n"/>
      <c r="Q81" s="6" t="n"/>
      <c r="R81" s="6" t="n"/>
      <c r="S81" s="6" t="n"/>
      <c r="T81" s="12">
        <f>IF(ISNUMBER(A81),TODAY()-A81,"")</f>
        <v/>
      </c>
      <c r="U81" s="13">
        <f>IF(NOT(OR($A81&lt;&gt;"",$B81&lt;&gt;"",$C81&lt;&gt;"",$D81&lt;&gt;"",$E81&lt;&gt;"",$G81&lt;&gt;"",$H81&lt;&gt;"",$I81&lt;&gt;"",$J81&lt;&gt;"",$K81&lt;&gt;"",$L81&lt;&gt;"",$M81&lt;&gt;"",$N81&lt;&gt;"",$O81&lt;&gt;"",$P81&lt;&gt;"",$Q81&lt;&gt;"",$R81&lt;&gt;"",$S81&lt;&gt;"")),"",IF(IF(NOT(ISNUMBER(A81)),"SIN FECHA; ","")&amp;IF(AND(ISNUMBER(A81),A81&gt;TODAY()),"FECHA FUTURA; ","")&amp;IF(B81="","SIN OBRA; ","")&amp;IF(C81="","SIN CUADRILLA / ENCARGADO; ","")&amp;IF(OR(D81="",E81=""),"SIN PERSONAS U HORAS; ","")&amp;IF(AND(E81&lt;&gt;"",OR(NOT(ISNUMBER(E81)),N(E81)&lt;=0,N(E81)&gt;$I$3)),"HORAS FUERA DE RANGO; ","")&amp;IF(AND(D81&lt;&gt;"",OR(NOT(ISNUMBER(D81)),N(D81)&lt;1,N(D81)&gt;$K$3,N(D81)&lt;&gt;INT(N(D81)))),"PERSONAS FUERA DE RANGO; ","")&amp;IF(AND(OR(OR(UPPER(TRIM(N81))="SÍ",UPPER(TRIM(N81))="SI",UPPER(TRIM(N81))="S"),O81&lt;&gt;""),P81=""),"EXTRA - SIN N.º DE OC/T&amp;M; ","")&amp;IF(AND(OR(OR(UPPER(TRIM(N81))="SÍ",UPPER(TRIM(N81))="SI",UPPER(TRIM(N81))="S"),O81&lt;&gt;""),S81=""),"EXTRA - SIN FOTO; ","")&amp;IF(AND(OR(UPPER(TRIM(L81))="SÍ",UPPER(TRIM(L81))="SI",UPPER(TRIM(L81))="S"),M81=""),"RETRASO - SIN NOTA; ","")&amp;IF(AND(ISNUMBER(A81),B81&lt;&gt;"",C81&lt;&gt;""),IF(COUNTIFS($A$6:$A$105,A81,$B$6:$B$105,B81,$C$6:$C$105,C81)&gt;1,"MISMO DÍA, OBRA Y CUADRILLA DOS VECES; ",""),"")="","",LEFT(IF(NOT(ISNUMBER(A81)),"SIN FECHA; ","")&amp;IF(AND(ISNUMBER(A81),A81&gt;TODAY()),"FECHA FUTURA; ","")&amp;IF(B81="","SIN OBRA; ","")&amp;IF(C81="","SIN CUADRILLA / ENCARGADO; ","")&amp;IF(OR(D81="",E81=""),"SIN PERSONAS U HORAS; ","")&amp;IF(AND(E81&lt;&gt;"",OR(NOT(ISNUMBER(E81)),N(E81)&lt;=0,N(E81)&gt;$I$3)),"HORAS FUERA DE RANGO; ","")&amp;IF(AND(D81&lt;&gt;"",OR(NOT(ISNUMBER(D81)),N(D81)&lt;1,N(D81)&gt;$K$3,N(D81)&lt;&gt;INT(N(D81)))),"PERSONAS FUERA DE RANGO; ","")&amp;IF(AND(OR(OR(UPPER(TRIM(N81))="SÍ",UPPER(TRIM(N81))="SI",UPPER(TRIM(N81))="S"),O81&lt;&gt;""),P81=""),"EXTRA - SIN N.º DE OC/T&amp;M; ","")&amp;IF(AND(OR(OR(UPPER(TRIM(N81))="SÍ",UPPER(TRIM(N81))="SI",UPPER(TRIM(N81))="S"),O81&lt;&gt;""),S81=""),"EXTRA - SIN FOTO; ","")&amp;IF(AND(OR(UPPER(TRIM(L81))="SÍ",UPPER(TRIM(L81))="SI",UPPER(TRIM(L81))="S"),M81=""),"RETRASO - SIN NOTA; ","")&amp;IF(AND(ISNUMBER(A81),B81&lt;&gt;"",C81&lt;&gt;""),IF(COUNTIFS($A$6:$A$105,A81,$B$6:$B$105,B81,$C$6:$C$105,C81)&gt;1,"MISMO DÍA, OBRA Y CUADRILLA DOS VECES; ",""),""),LEN(IF(NOT(ISNUMBER(A81)),"SIN FECHA; ","")&amp;IF(AND(ISNUMBER(A81),A81&gt;TODAY()),"FECHA FUTURA; ","")&amp;IF(B81="","SIN OBRA; ","")&amp;IF(C81="","SIN CUADRILLA / ENCARGADO; ","")&amp;IF(OR(D81="",E81=""),"SIN PERSONAS U HORAS; ","")&amp;IF(AND(E81&lt;&gt;"",OR(NOT(ISNUMBER(E81)),N(E81)&lt;=0,N(E81)&gt;$I$3)),"HORAS FUERA DE RANGO; ","")&amp;IF(AND(D81&lt;&gt;"",OR(NOT(ISNUMBER(D81)),N(D81)&lt;1,N(D81)&gt;$K$3,N(D81)&lt;&gt;INT(N(D81)))),"PERSONAS FUERA DE RANGO; ","")&amp;IF(AND(OR(OR(UPPER(TRIM(N81))="SÍ",UPPER(TRIM(N81))="SI",UPPER(TRIM(N81))="S"),O81&lt;&gt;""),P81=""),"EXTRA - SIN N.º DE OC/T&amp;M; ","")&amp;IF(AND(OR(OR(UPPER(TRIM(N81))="SÍ",UPPER(TRIM(N81))="SI",UPPER(TRIM(N81))="S"),O81&lt;&gt;""),S81=""),"EXTRA - SIN FOTO; ","")&amp;IF(AND(OR(UPPER(TRIM(L81))="SÍ",UPPER(TRIM(L81))="SI",UPPER(TRIM(L81))="S"),M81=""),"RETRASO - SIN NOTA; ","")&amp;IF(AND(ISNUMBER(A81),B81&lt;&gt;"",C81&lt;&gt;""),IF(COUNTIFS($A$6:$A$105,A81,$B$6:$B$105,B81,$C$6:$C$105,C81)&gt;1,"MISMO DÍA, OBRA Y CUADRILLA DOS VECES; ",""),""))-2)))</f>
        <v/>
      </c>
      <c r="V81" s="6" t="n"/>
      <c r="W81" s="6" t="n"/>
    </row>
    <row r="82">
      <c r="A82" s="9" t="n"/>
      <c r="B82" s="10" t="n"/>
      <c r="C82" s="6" t="n"/>
      <c r="D82" s="6" t="n"/>
      <c r="E82" s="6" t="n"/>
      <c r="F82" s="11">
        <f>IF(AND(ISNUMBER(D82),ISNUMBER(E82)),D82*E82,"")</f>
        <v/>
      </c>
      <c r="G82" s="6" t="n"/>
      <c r="H82" s="10" t="n"/>
      <c r="I82" s="6" t="n"/>
      <c r="J82" s="10" t="n"/>
      <c r="K82" s="10" t="n"/>
      <c r="L82" s="6" t="n"/>
      <c r="M82" s="10" t="n"/>
      <c r="N82" s="6" t="n"/>
      <c r="O82" s="10" t="n"/>
      <c r="P82" s="6" t="n"/>
      <c r="Q82" s="6" t="n"/>
      <c r="R82" s="6" t="n"/>
      <c r="S82" s="6" t="n"/>
      <c r="T82" s="12">
        <f>IF(ISNUMBER(A82),TODAY()-A82,"")</f>
        <v/>
      </c>
      <c r="U82" s="13">
        <f>IF(NOT(OR($A82&lt;&gt;"",$B82&lt;&gt;"",$C82&lt;&gt;"",$D82&lt;&gt;"",$E82&lt;&gt;"",$G82&lt;&gt;"",$H82&lt;&gt;"",$I82&lt;&gt;"",$J82&lt;&gt;"",$K82&lt;&gt;"",$L82&lt;&gt;"",$M82&lt;&gt;"",$N82&lt;&gt;"",$O82&lt;&gt;"",$P82&lt;&gt;"",$Q82&lt;&gt;"",$R82&lt;&gt;"",$S82&lt;&gt;"")),"",IF(IF(NOT(ISNUMBER(A82)),"SIN FECHA; ","")&amp;IF(AND(ISNUMBER(A82),A82&gt;TODAY()),"FECHA FUTURA; ","")&amp;IF(B82="","SIN OBRA; ","")&amp;IF(C82="","SIN CUADRILLA / ENCARGADO; ","")&amp;IF(OR(D82="",E82=""),"SIN PERSONAS U HORAS; ","")&amp;IF(AND(E82&lt;&gt;"",OR(NOT(ISNUMBER(E82)),N(E82)&lt;=0,N(E82)&gt;$I$3)),"HORAS FUERA DE RANGO; ","")&amp;IF(AND(D82&lt;&gt;"",OR(NOT(ISNUMBER(D82)),N(D82)&lt;1,N(D82)&gt;$K$3,N(D82)&lt;&gt;INT(N(D82)))),"PERSONAS FUERA DE RANGO; ","")&amp;IF(AND(OR(OR(UPPER(TRIM(N82))="SÍ",UPPER(TRIM(N82))="SI",UPPER(TRIM(N82))="S"),O82&lt;&gt;""),P82=""),"EXTRA - SIN N.º DE OC/T&amp;M; ","")&amp;IF(AND(OR(OR(UPPER(TRIM(N82))="SÍ",UPPER(TRIM(N82))="SI",UPPER(TRIM(N82))="S"),O82&lt;&gt;""),S82=""),"EXTRA - SIN FOTO; ","")&amp;IF(AND(OR(UPPER(TRIM(L82))="SÍ",UPPER(TRIM(L82))="SI",UPPER(TRIM(L82))="S"),M82=""),"RETRASO - SIN NOTA; ","")&amp;IF(AND(ISNUMBER(A82),B82&lt;&gt;"",C82&lt;&gt;""),IF(COUNTIFS($A$6:$A$105,A82,$B$6:$B$105,B82,$C$6:$C$105,C82)&gt;1,"MISMO DÍA, OBRA Y CUADRILLA DOS VECES; ",""),"")="","",LEFT(IF(NOT(ISNUMBER(A82)),"SIN FECHA; ","")&amp;IF(AND(ISNUMBER(A82),A82&gt;TODAY()),"FECHA FUTURA; ","")&amp;IF(B82="","SIN OBRA; ","")&amp;IF(C82="","SIN CUADRILLA / ENCARGADO; ","")&amp;IF(OR(D82="",E82=""),"SIN PERSONAS U HORAS; ","")&amp;IF(AND(E82&lt;&gt;"",OR(NOT(ISNUMBER(E82)),N(E82)&lt;=0,N(E82)&gt;$I$3)),"HORAS FUERA DE RANGO; ","")&amp;IF(AND(D82&lt;&gt;"",OR(NOT(ISNUMBER(D82)),N(D82)&lt;1,N(D82)&gt;$K$3,N(D82)&lt;&gt;INT(N(D82)))),"PERSONAS FUERA DE RANGO; ","")&amp;IF(AND(OR(OR(UPPER(TRIM(N82))="SÍ",UPPER(TRIM(N82))="SI",UPPER(TRIM(N82))="S"),O82&lt;&gt;""),P82=""),"EXTRA - SIN N.º DE OC/T&amp;M; ","")&amp;IF(AND(OR(OR(UPPER(TRIM(N82))="SÍ",UPPER(TRIM(N82))="SI",UPPER(TRIM(N82))="S"),O82&lt;&gt;""),S82=""),"EXTRA - SIN FOTO; ","")&amp;IF(AND(OR(UPPER(TRIM(L82))="SÍ",UPPER(TRIM(L82))="SI",UPPER(TRIM(L82))="S"),M82=""),"RETRASO - SIN NOTA; ","")&amp;IF(AND(ISNUMBER(A82),B82&lt;&gt;"",C82&lt;&gt;""),IF(COUNTIFS($A$6:$A$105,A82,$B$6:$B$105,B82,$C$6:$C$105,C82)&gt;1,"MISMO DÍA, OBRA Y CUADRILLA DOS VECES; ",""),""),LEN(IF(NOT(ISNUMBER(A82)),"SIN FECHA; ","")&amp;IF(AND(ISNUMBER(A82),A82&gt;TODAY()),"FECHA FUTURA; ","")&amp;IF(B82="","SIN OBRA; ","")&amp;IF(C82="","SIN CUADRILLA / ENCARGADO; ","")&amp;IF(OR(D82="",E82=""),"SIN PERSONAS U HORAS; ","")&amp;IF(AND(E82&lt;&gt;"",OR(NOT(ISNUMBER(E82)),N(E82)&lt;=0,N(E82)&gt;$I$3)),"HORAS FUERA DE RANGO; ","")&amp;IF(AND(D82&lt;&gt;"",OR(NOT(ISNUMBER(D82)),N(D82)&lt;1,N(D82)&gt;$K$3,N(D82)&lt;&gt;INT(N(D82)))),"PERSONAS FUERA DE RANGO; ","")&amp;IF(AND(OR(OR(UPPER(TRIM(N82))="SÍ",UPPER(TRIM(N82))="SI",UPPER(TRIM(N82))="S"),O82&lt;&gt;""),P82=""),"EXTRA - SIN N.º DE OC/T&amp;M; ","")&amp;IF(AND(OR(OR(UPPER(TRIM(N82))="SÍ",UPPER(TRIM(N82))="SI",UPPER(TRIM(N82))="S"),O82&lt;&gt;""),S82=""),"EXTRA - SIN FOTO; ","")&amp;IF(AND(OR(UPPER(TRIM(L82))="SÍ",UPPER(TRIM(L82))="SI",UPPER(TRIM(L82))="S"),M82=""),"RETRASO - SIN NOTA; ","")&amp;IF(AND(ISNUMBER(A82),B82&lt;&gt;"",C82&lt;&gt;""),IF(COUNTIFS($A$6:$A$105,A82,$B$6:$B$105,B82,$C$6:$C$105,C82)&gt;1,"MISMO DÍA, OBRA Y CUADRILLA DOS VECES; ",""),""))-2)))</f>
        <v/>
      </c>
      <c r="V82" s="6" t="n"/>
      <c r="W82" s="6" t="n"/>
    </row>
    <row r="83">
      <c r="A83" s="9" t="n"/>
      <c r="B83" s="10" t="n"/>
      <c r="C83" s="6" t="n"/>
      <c r="D83" s="6" t="n"/>
      <c r="E83" s="6" t="n"/>
      <c r="F83" s="11">
        <f>IF(AND(ISNUMBER(D83),ISNUMBER(E83)),D83*E83,"")</f>
        <v/>
      </c>
      <c r="G83" s="6" t="n"/>
      <c r="H83" s="10" t="n"/>
      <c r="I83" s="6" t="n"/>
      <c r="J83" s="10" t="n"/>
      <c r="K83" s="10" t="n"/>
      <c r="L83" s="6" t="n"/>
      <c r="M83" s="10" t="n"/>
      <c r="N83" s="6" t="n"/>
      <c r="O83" s="10" t="n"/>
      <c r="P83" s="6" t="n"/>
      <c r="Q83" s="6" t="n"/>
      <c r="R83" s="6" t="n"/>
      <c r="S83" s="6" t="n"/>
      <c r="T83" s="12">
        <f>IF(ISNUMBER(A83),TODAY()-A83,"")</f>
        <v/>
      </c>
      <c r="U83" s="13">
        <f>IF(NOT(OR($A83&lt;&gt;"",$B83&lt;&gt;"",$C83&lt;&gt;"",$D83&lt;&gt;"",$E83&lt;&gt;"",$G83&lt;&gt;"",$H83&lt;&gt;"",$I83&lt;&gt;"",$J83&lt;&gt;"",$K83&lt;&gt;"",$L83&lt;&gt;"",$M83&lt;&gt;"",$N83&lt;&gt;"",$O83&lt;&gt;"",$P83&lt;&gt;"",$Q83&lt;&gt;"",$R83&lt;&gt;"",$S83&lt;&gt;"")),"",IF(IF(NOT(ISNUMBER(A83)),"SIN FECHA; ","")&amp;IF(AND(ISNUMBER(A83),A83&gt;TODAY()),"FECHA FUTURA; ","")&amp;IF(B83="","SIN OBRA; ","")&amp;IF(C83="","SIN CUADRILLA / ENCARGADO; ","")&amp;IF(OR(D83="",E83=""),"SIN PERSONAS U HORAS; ","")&amp;IF(AND(E83&lt;&gt;"",OR(NOT(ISNUMBER(E83)),N(E83)&lt;=0,N(E83)&gt;$I$3)),"HORAS FUERA DE RANGO; ","")&amp;IF(AND(D83&lt;&gt;"",OR(NOT(ISNUMBER(D83)),N(D83)&lt;1,N(D83)&gt;$K$3,N(D83)&lt;&gt;INT(N(D83)))),"PERSONAS FUERA DE RANGO; ","")&amp;IF(AND(OR(OR(UPPER(TRIM(N83))="SÍ",UPPER(TRIM(N83))="SI",UPPER(TRIM(N83))="S"),O83&lt;&gt;""),P83=""),"EXTRA - SIN N.º DE OC/T&amp;M; ","")&amp;IF(AND(OR(OR(UPPER(TRIM(N83))="SÍ",UPPER(TRIM(N83))="SI",UPPER(TRIM(N83))="S"),O83&lt;&gt;""),S83=""),"EXTRA - SIN FOTO; ","")&amp;IF(AND(OR(UPPER(TRIM(L83))="SÍ",UPPER(TRIM(L83))="SI",UPPER(TRIM(L83))="S"),M83=""),"RETRASO - SIN NOTA; ","")&amp;IF(AND(ISNUMBER(A83),B83&lt;&gt;"",C83&lt;&gt;""),IF(COUNTIFS($A$6:$A$105,A83,$B$6:$B$105,B83,$C$6:$C$105,C83)&gt;1,"MISMO DÍA, OBRA Y CUADRILLA DOS VECES; ",""),"")="","",LEFT(IF(NOT(ISNUMBER(A83)),"SIN FECHA; ","")&amp;IF(AND(ISNUMBER(A83),A83&gt;TODAY()),"FECHA FUTURA; ","")&amp;IF(B83="","SIN OBRA; ","")&amp;IF(C83="","SIN CUADRILLA / ENCARGADO; ","")&amp;IF(OR(D83="",E83=""),"SIN PERSONAS U HORAS; ","")&amp;IF(AND(E83&lt;&gt;"",OR(NOT(ISNUMBER(E83)),N(E83)&lt;=0,N(E83)&gt;$I$3)),"HORAS FUERA DE RANGO; ","")&amp;IF(AND(D83&lt;&gt;"",OR(NOT(ISNUMBER(D83)),N(D83)&lt;1,N(D83)&gt;$K$3,N(D83)&lt;&gt;INT(N(D83)))),"PERSONAS FUERA DE RANGO; ","")&amp;IF(AND(OR(OR(UPPER(TRIM(N83))="SÍ",UPPER(TRIM(N83))="SI",UPPER(TRIM(N83))="S"),O83&lt;&gt;""),P83=""),"EXTRA - SIN N.º DE OC/T&amp;M; ","")&amp;IF(AND(OR(OR(UPPER(TRIM(N83))="SÍ",UPPER(TRIM(N83))="SI",UPPER(TRIM(N83))="S"),O83&lt;&gt;""),S83=""),"EXTRA - SIN FOTO; ","")&amp;IF(AND(OR(UPPER(TRIM(L83))="SÍ",UPPER(TRIM(L83))="SI",UPPER(TRIM(L83))="S"),M83=""),"RETRASO - SIN NOTA; ","")&amp;IF(AND(ISNUMBER(A83),B83&lt;&gt;"",C83&lt;&gt;""),IF(COUNTIFS($A$6:$A$105,A83,$B$6:$B$105,B83,$C$6:$C$105,C83)&gt;1,"MISMO DÍA, OBRA Y CUADRILLA DOS VECES; ",""),""),LEN(IF(NOT(ISNUMBER(A83)),"SIN FECHA; ","")&amp;IF(AND(ISNUMBER(A83),A83&gt;TODAY()),"FECHA FUTURA; ","")&amp;IF(B83="","SIN OBRA; ","")&amp;IF(C83="","SIN CUADRILLA / ENCARGADO; ","")&amp;IF(OR(D83="",E83=""),"SIN PERSONAS U HORAS; ","")&amp;IF(AND(E83&lt;&gt;"",OR(NOT(ISNUMBER(E83)),N(E83)&lt;=0,N(E83)&gt;$I$3)),"HORAS FUERA DE RANGO; ","")&amp;IF(AND(D83&lt;&gt;"",OR(NOT(ISNUMBER(D83)),N(D83)&lt;1,N(D83)&gt;$K$3,N(D83)&lt;&gt;INT(N(D83)))),"PERSONAS FUERA DE RANGO; ","")&amp;IF(AND(OR(OR(UPPER(TRIM(N83))="SÍ",UPPER(TRIM(N83))="SI",UPPER(TRIM(N83))="S"),O83&lt;&gt;""),P83=""),"EXTRA - SIN N.º DE OC/T&amp;M; ","")&amp;IF(AND(OR(OR(UPPER(TRIM(N83))="SÍ",UPPER(TRIM(N83))="SI",UPPER(TRIM(N83))="S"),O83&lt;&gt;""),S83=""),"EXTRA - SIN FOTO; ","")&amp;IF(AND(OR(UPPER(TRIM(L83))="SÍ",UPPER(TRIM(L83))="SI",UPPER(TRIM(L83))="S"),M83=""),"RETRASO - SIN NOTA; ","")&amp;IF(AND(ISNUMBER(A83),B83&lt;&gt;"",C83&lt;&gt;""),IF(COUNTIFS($A$6:$A$105,A83,$B$6:$B$105,B83,$C$6:$C$105,C83)&gt;1,"MISMO DÍA, OBRA Y CUADRILLA DOS VECES; ",""),""))-2)))</f>
        <v/>
      </c>
      <c r="V83" s="6" t="n"/>
      <c r="W83" s="6" t="n"/>
    </row>
    <row r="84">
      <c r="A84" s="9" t="n"/>
      <c r="B84" s="10" t="n"/>
      <c r="C84" s="6" t="n"/>
      <c r="D84" s="6" t="n"/>
      <c r="E84" s="6" t="n"/>
      <c r="F84" s="11">
        <f>IF(AND(ISNUMBER(D84),ISNUMBER(E84)),D84*E84,"")</f>
        <v/>
      </c>
      <c r="G84" s="6" t="n"/>
      <c r="H84" s="10" t="n"/>
      <c r="I84" s="6" t="n"/>
      <c r="J84" s="10" t="n"/>
      <c r="K84" s="10" t="n"/>
      <c r="L84" s="6" t="n"/>
      <c r="M84" s="10" t="n"/>
      <c r="N84" s="6" t="n"/>
      <c r="O84" s="10" t="n"/>
      <c r="P84" s="6" t="n"/>
      <c r="Q84" s="6" t="n"/>
      <c r="R84" s="6" t="n"/>
      <c r="S84" s="6" t="n"/>
      <c r="T84" s="12">
        <f>IF(ISNUMBER(A84),TODAY()-A84,"")</f>
        <v/>
      </c>
      <c r="U84" s="13">
        <f>IF(NOT(OR($A84&lt;&gt;"",$B84&lt;&gt;"",$C84&lt;&gt;"",$D84&lt;&gt;"",$E84&lt;&gt;"",$G84&lt;&gt;"",$H84&lt;&gt;"",$I84&lt;&gt;"",$J84&lt;&gt;"",$K84&lt;&gt;"",$L84&lt;&gt;"",$M84&lt;&gt;"",$N84&lt;&gt;"",$O84&lt;&gt;"",$P84&lt;&gt;"",$Q84&lt;&gt;"",$R84&lt;&gt;"",$S84&lt;&gt;"")),"",IF(IF(NOT(ISNUMBER(A84)),"SIN FECHA; ","")&amp;IF(AND(ISNUMBER(A84),A84&gt;TODAY()),"FECHA FUTURA; ","")&amp;IF(B84="","SIN OBRA; ","")&amp;IF(C84="","SIN CUADRILLA / ENCARGADO; ","")&amp;IF(OR(D84="",E84=""),"SIN PERSONAS U HORAS; ","")&amp;IF(AND(E84&lt;&gt;"",OR(NOT(ISNUMBER(E84)),N(E84)&lt;=0,N(E84)&gt;$I$3)),"HORAS FUERA DE RANGO; ","")&amp;IF(AND(D84&lt;&gt;"",OR(NOT(ISNUMBER(D84)),N(D84)&lt;1,N(D84)&gt;$K$3,N(D84)&lt;&gt;INT(N(D84)))),"PERSONAS FUERA DE RANGO; ","")&amp;IF(AND(OR(OR(UPPER(TRIM(N84))="SÍ",UPPER(TRIM(N84))="SI",UPPER(TRIM(N84))="S"),O84&lt;&gt;""),P84=""),"EXTRA - SIN N.º DE OC/T&amp;M; ","")&amp;IF(AND(OR(OR(UPPER(TRIM(N84))="SÍ",UPPER(TRIM(N84))="SI",UPPER(TRIM(N84))="S"),O84&lt;&gt;""),S84=""),"EXTRA - SIN FOTO; ","")&amp;IF(AND(OR(UPPER(TRIM(L84))="SÍ",UPPER(TRIM(L84))="SI",UPPER(TRIM(L84))="S"),M84=""),"RETRASO - SIN NOTA; ","")&amp;IF(AND(ISNUMBER(A84),B84&lt;&gt;"",C84&lt;&gt;""),IF(COUNTIFS($A$6:$A$105,A84,$B$6:$B$105,B84,$C$6:$C$105,C84)&gt;1,"MISMO DÍA, OBRA Y CUADRILLA DOS VECES; ",""),"")="","",LEFT(IF(NOT(ISNUMBER(A84)),"SIN FECHA; ","")&amp;IF(AND(ISNUMBER(A84),A84&gt;TODAY()),"FECHA FUTURA; ","")&amp;IF(B84="","SIN OBRA; ","")&amp;IF(C84="","SIN CUADRILLA / ENCARGADO; ","")&amp;IF(OR(D84="",E84=""),"SIN PERSONAS U HORAS; ","")&amp;IF(AND(E84&lt;&gt;"",OR(NOT(ISNUMBER(E84)),N(E84)&lt;=0,N(E84)&gt;$I$3)),"HORAS FUERA DE RANGO; ","")&amp;IF(AND(D84&lt;&gt;"",OR(NOT(ISNUMBER(D84)),N(D84)&lt;1,N(D84)&gt;$K$3,N(D84)&lt;&gt;INT(N(D84)))),"PERSONAS FUERA DE RANGO; ","")&amp;IF(AND(OR(OR(UPPER(TRIM(N84))="SÍ",UPPER(TRIM(N84))="SI",UPPER(TRIM(N84))="S"),O84&lt;&gt;""),P84=""),"EXTRA - SIN N.º DE OC/T&amp;M; ","")&amp;IF(AND(OR(OR(UPPER(TRIM(N84))="SÍ",UPPER(TRIM(N84))="SI",UPPER(TRIM(N84))="S"),O84&lt;&gt;""),S84=""),"EXTRA - SIN FOTO; ","")&amp;IF(AND(OR(UPPER(TRIM(L84))="SÍ",UPPER(TRIM(L84))="SI",UPPER(TRIM(L84))="S"),M84=""),"RETRASO - SIN NOTA; ","")&amp;IF(AND(ISNUMBER(A84),B84&lt;&gt;"",C84&lt;&gt;""),IF(COUNTIFS($A$6:$A$105,A84,$B$6:$B$105,B84,$C$6:$C$105,C84)&gt;1,"MISMO DÍA, OBRA Y CUADRILLA DOS VECES; ",""),""),LEN(IF(NOT(ISNUMBER(A84)),"SIN FECHA; ","")&amp;IF(AND(ISNUMBER(A84),A84&gt;TODAY()),"FECHA FUTURA; ","")&amp;IF(B84="","SIN OBRA; ","")&amp;IF(C84="","SIN CUADRILLA / ENCARGADO; ","")&amp;IF(OR(D84="",E84=""),"SIN PERSONAS U HORAS; ","")&amp;IF(AND(E84&lt;&gt;"",OR(NOT(ISNUMBER(E84)),N(E84)&lt;=0,N(E84)&gt;$I$3)),"HORAS FUERA DE RANGO; ","")&amp;IF(AND(D84&lt;&gt;"",OR(NOT(ISNUMBER(D84)),N(D84)&lt;1,N(D84)&gt;$K$3,N(D84)&lt;&gt;INT(N(D84)))),"PERSONAS FUERA DE RANGO; ","")&amp;IF(AND(OR(OR(UPPER(TRIM(N84))="SÍ",UPPER(TRIM(N84))="SI",UPPER(TRIM(N84))="S"),O84&lt;&gt;""),P84=""),"EXTRA - SIN N.º DE OC/T&amp;M; ","")&amp;IF(AND(OR(OR(UPPER(TRIM(N84))="SÍ",UPPER(TRIM(N84))="SI",UPPER(TRIM(N84))="S"),O84&lt;&gt;""),S84=""),"EXTRA - SIN FOTO; ","")&amp;IF(AND(OR(UPPER(TRIM(L84))="SÍ",UPPER(TRIM(L84))="SI",UPPER(TRIM(L84))="S"),M84=""),"RETRASO - SIN NOTA; ","")&amp;IF(AND(ISNUMBER(A84),B84&lt;&gt;"",C84&lt;&gt;""),IF(COUNTIFS($A$6:$A$105,A84,$B$6:$B$105,B84,$C$6:$C$105,C84)&gt;1,"MISMO DÍA, OBRA Y CUADRILLA DOS VECES; ",""),""))-2)))</f>
        <v/>
      </c>
      <c r="V84" s="6" t="n"/>
      <c r="W84" s="6" t="n"/>
    </row>
    <row r="85">
      <c r="A85" s="9" t="n"/>
      <c r="B85" s="10" t="n"/>
      <c r="C85" s="6" t="n"/>
      <c r="D85" s="6" t="n"/>
      <c r="E85" s="6" t="n"/>
      <c r="F85" s="11">
        <f>IF(AND(ISNUMBER(D85),ISNUMBER(E85)),D85*E85,"")</f>
        <v/>
      </c>
      <c r="G85" s="6" t="n"/>
      <c r="H85" s="10" t="n"/>
      <c r="I85" s="6" t="n"/>
      <c r="J85" s="10" t="n"/>
      <c r="K85" s="10" t="n"/>
      <c r="L85" s="6" t="n"/>
      <c r="M85" s="10" t="n"/>
      <c r="N85" s="6" t="n"/>
      <c r="O85" s="10" t="n"/>
      <c r="P85" s="6" t="n"/>
      <c r="Q85" s="6" t="n"/>
      <c r="R85" s="6" t="n"/>
      <c r="S85" s="6" t="n"/>
      <c r="T85" s="12">
        <f>IF(ISNUMBER(A85),TODAY()-A85,"")</f>
        <v/>
      </c>
      <c r="U85" s="13">
        <f>IF(NOT(OR($A85&lt;&gt;"",$B85&lt;&gt;"",$C85&lt;&gt;"",$D85&lt;&gt;"",$E85&lt;&gt;"",$G85&lt;&gt;"",$H85&lt;&gt;"",$I85&lt;&gt;"",$J85&lt;&gt;"",$K85&lt;&gt;"",$L85&lt;&gt;"",$M85&lt;&gt;"",$N85&lt;&gt;"",$O85&lt;&gt;"",$P85&lt;&gt;"",$Q85&lt;&gt;"",$R85&lt;&gt;"",$S85&lt;&gt;"")),"",IF(IF(NOT(ISNUMBER(A85)),"SIN FECHA; ","")&amp;IF(AND(ISNUMBER(A85),A85&gt;TODAY()),"FECHA FUTURA; ","")&amp;IF(B85="","SIN OBRA; ","")&amp;IF(C85="","SIN CUADRILLA / ENCARGADO; ","")&amp;IF(OR(D85="",E85=""),"SIN PERSONAS U HORAS; ","")&amp;IF(AND(E85&lt;&gt;"",OR(NOT(ISNUMBER(E85)),N(E85)&lt;=0,N(E85)&gt;$I$3)),"HORAS FUERA DE RANGO; ","")&amp;IF(AND(D85&lt;&gt;"",OR(NOT(ISNUMBER(D85)),N(D85)&lt;1,N(D85)&gt;$K$3,N(D85)&lt;&gt;INT(N(D85)))),"PERSONAS FUERA DE RANGO; ","")&amp;IF(AND(OR(OR(UPPER(TRIM(N85))="SÍ",UPPER(TRIM(N85))="SI",UPPER(TRIM(N85))="S"),O85&lt;&gt;""),P85=""),"EXTRA - SIN N.º DE OC/T&amp;M; ","")&amp;IF(AND(OR(OR(UPPER(TRIM(N85))="SÍ",UPPER(TRIM(N85))="SI",UPPER(TRIM(N85))="S"),O85&lt;&gt;""),S85=""),"EXTRA - SIN FOTO; ","")&amp;IF(AND(OR(UPPER(TRIM(L85))="SÍ",UPPER(TRIM(L85))="SI",UPPER(TRIM(L85))="S"),M85=""),"RETRASO - SIN NOTA; ","")&amp;IF(AND(ISNUMBER(A85),B85&lt;&gt;"",C85&lt;&gt;""),IF(COUNTIFS($A$6:$A$105,A85,$B$6:$B$105,B85,$C$6:$C$105,C85)&gt;1,"MISMO DÍA, OBRA Y CUADRILLA DOS VECES; ",""),"")="","",LEFT(IF(NOT(ISNUMBER(A85)),"SIN FECHA; ","")&amp;IF(AND(ISNUMBER(A85),A85&gt;TODAY()),"FECHA FUTURA; ","")&amp;IF(B85="","SIN OBRA; ","")&amp;IF(C85="","SIN CUADRILLA / ENCARGADO; ","")&amp;IF(OR(D85="",E85=""),"SIN PERSONAS U HORAS; ","")&amp;IF(AND(E85&lt;&gt;"",OR(NOT(ISNUMBER(E85)),N(E85)&lt;=0,N(E85)&gt;$I$3)),"HORAS FUERA DE RANGO; ","")&amp;IF(AND(D85&lt;&gt;"",OR(NOT(ISNUMBER(D85)),N(D85)&lt;1,N(D85)&gt;$K$3,N(D85)&lt;&gt;INT(N(D85)))),"PERSONAS FUERA DE RANGO; ","")&amp;IF(AND(OR(OR(UPPER(TRIM(N85))="SÍ",UPPER(TRIM(N85))="SI",UPPER(TRIM(N85))="S"),O85&lt;&gt;""),P85=""),"EXTRA - SIN N.º DE OC/T&amp;M; ","")&amp;IF(AND(OR(OR(UPPER(TRIM(N85))="SÍ",UPPER(TRIM(N85))="SI",UPPER(TRIM(N85))="S"),O85&lt;&gt;""),S85=""),"EXTRA - SIN FOTO; ","")&amp;IF(AND(OR(UPPER(TRIM(L85))="SÍ",UPPER(TRIM(L85))="SI",UPPER(TRIM(L85))="S"),M85=""),"RETRASO - SIN NOTA; ","")&amp;IF(AND(ISNUMBER(A85),B85&lt;&gt;"",C85&lt;&gt;""),IF(COUNTIFS($A$6:$A$105,A85,$B$6:$B$105,B85,$C$6:$C$105,C85)&gt;1,"MISMO DÍA, OBRA Y CUADRILLA DOS VECES; ",""),""),LEN(IF(NOT(ISNUMBER(A85)),"SIN FECHA; ","")&amp;IF(AND(ISNUMBER(A85),A85&gt;TODAY()),"FECHA FUTURA; ","")&amp;IF(B85="","SIN OBRA; ","")&amp;IF(C85="","SIN CUADRILLA / ENCARGADO; ","")&amp;IF(OR(D85="",E85=""),"SIN PERSONAS U HORAS; ","")&amp;IF(AND(E85&lt;&gt;"",OR(NOT(ISNUMBER(E85)),N(E85)&lt;=0,N(E85)&gt;$I$3)),"HORAS FUERA DE RANGO; ","")&amp;IF(AND(D85&lt;&gt;"",OR(NOT(ISNUMBER(D85)),N(D85)&lt;1,N(D85)&gt;$K$3,N(D85)&lt;&gt;INT(N(D85)))),"PERSONAS FUERA DE RANGO; ","")&amp;IF(AND(OR(OR(UPPER(TRIM(N85))="SÍ",UPPER(TRIM(N85))="SI",UPPER(TRIM(N85))="S"),O85&lt;&gt;""),P85=""),"EXTRA - SIN N.º DE OC/T&amp;M; ","")&amp;IF(AND(OR(OR(UPPER(TRIM(N85))="SÍ",UPPER(TRIM(N85))="SI",UPPER(TRIM(N85))="S"),O85&lt;&gt;""),S85=""),"EXTRA - SIN FOTO; ","")&amp;IF(AND(OR(UPPER(TRIM(L85))="SÍ",UPPER(TRIM(L85))="SI",UPPER(TRIM(L85))="S"),M85=""),"RETRASO - SIN NOTA; ","")&amp;IF(AND(ISNUMBER(A85),B85&lt;&gt;"",C85&lt;&gt;""),IF(COUNTIFS($A$6:$A$105,A85,$B$6:$B$105,B85,$C$6:$C$105,C85)&gt;1,"MISMO DÍA, OBRA Y CUADRILLA DOS VECES; ",""),""))-2)))</f>
        <v/>
      </c>
      <c r="V85" s="6" t="n"/>
      <c r="W85" s="6" t="n"/>
    </row>
    <row r="86">
      <c r="A86" s="9" t="n"/>
      <c r="B86" s="10" t="n"/>
      <c r="C86" s="6" t="n"/>
      <c r="D86" s="6" t="n"/>
      <c r="E86" s="6" t="n"/>
      <c r="F86" s="11">
        <f>IF(AND(ISNUMBER(D86),ISNUMBER(E86)),D86*E86,"")</f>
        <v/>
      </c>
      <c r="G86" s="6" t="n"/>
      <c r="H86" s="10" t="n"/>
      <c r="I86" s="6" t="n"/>
      <c r="J86" s="10" t="n"/>
      <c r="K86" s="10" t="n"/>
      <c r="L86" s="6" t="n"/>
      <c r="M86" s="10" t="n"/>
      <c r="N86" s="6" t="n"/>
      <c r="O86" s="10" t="n"/>
      <c r="P86" s="6" t="n"/>
      <c r="Q86" s="6" t="n"/>
      <c r="R86" s="6" t="n"/>
      <c r="S86" s="6" t="n"/>
      <c r="T86" s="12">
        <f>IF(ISNUMBER(A86),TODAY()-A86,"")</f>
        <v/>
      </c>
      <c r="U86" s="13">
        <f>IF(NOT(OR($A86&lt;&gt;"",$B86&lt;&gt;"",$C86&lt;&gt;"",$D86&lt;&gt;"",$E86&lt;&gt;"",$G86&lt;&gt;"",$H86&lt;&gt;"",$I86&lt;&gt;"",$J86&lt;&gt;"",$K86&lt;&gt;"",$L86&lt;&gt;"",$M86&lt;&gt;"",$N86&lt;&gt;"",$O86&lt;&gt;"",$P86&lt;&gt;"",$Q86&lt;&gt;"",$R86&lt;&gt;"",$S86&lt;&gt;"")),"",IF(IF(NOT(ISNUMBER(A86)),"SIN FECHA; ","")&amp;IF(AND(ISNUMBER(A86),A86&gt;TODAY()),"FECHA FUTURA; ","")&amp;IF(B86="","SIN OBRA; ","")&amp;IF(C86="","SIN CUADRILLA / ENCARGADO; ","")&amp;IF(OR(D86="",E86=""),"SIN PERSONAS U HORAS; ","")&amp;IF(AND(E86&lt;&gt;"",OR(NOT(ISNUMBER(E86)),N(E86)&lt;=0,N(E86)&gt;$I$3)),"HORAS FUERA DE RANGO; ","")&amp;IF(AND(D86&lt;&gt;"",OR(NOT(ISNUMBER(D86)),N(D86)&lt;1,N(D86)&gt;$K$3,N(D86)&lt;&gt;INT(N(D86)))),"PERSONAS FUERA DE RANGO; ","")&amp;IF(AND(OR(OR(UPPER(TRIM(N86))="SÍ",UPPER(TRIM(N86))="SI",UPPER(TRIM(N86))="S"),O86&lt;&gt;""),P86=""),"EXTRA - SIN N.º DE OC/T&amp;M; ","")&amp;IF(AND(OR(OR(UPPER(TRIM(N86))="SÍ",UPPER(TRIM(N86))="SI",UPPER(TRIM(N86))="S"),O86&lt;&gt;""),S86=""),"EXTRA - SIN FOTO; ","")&amp;IF(AND(OR(UPPER(TRIM(L86))="SÍ",UPPER(TRIM(L86))="SI",UPPER(TRIM(L86))="S"),M86=""),"RETRASO - SIN NOTA; ","")&amp;IF(AND(ISNUMBER(A86),B86&lt;&gt;"",C86&lt;&gt;""),IF(COUNTIFS($A$6:$A$105,A86,$B$6:$B$105,B86,$C$6:$C$105,C86)&gt;1,"MISMO DÍA, OBRA Y CUADRILLA DOS VECES; ",""),"")="","",LEFT(IF(NOT(ISNUMBER(A86)),"SIN FECHA; ","")&amp;IF(AND(ISNUMBER(A86),A86&gt;TODAY()),"FECHA FUTURA; ","")&amp;IF(B86="","SIN OBRA; ","")&amp;IF(C86="","SIN CUADRILLA / ENCARGADO; ","")&amp;IF(OR(D86="",E86=""),"SIN PERSONAS U HORAS; ","")&amp;IF(AND(E86&lt;&gt;"",OR(NOT(ISNUMBER(E86)),N(E86)&lt;=0,N(E86)&gt;$I$3)),"HORAS FUERA DE RANGO; ","")&amp;IF(AND(D86&lt;&gt;"",OR(NOT(ISNUMBER(D86)),N(D86)&lt;1,N(D86)&gt;$K$3,N(D86)&lt;&gt;INT(N(D86)))),"PERSONAS FUERA DE RANGO; ","")&amp;IF(AND(OR(OR(UPPER(TRIM(N86))="SÍ",UPPER(TRIM(N86))="SI",UPPER(TRIM(N86))="S"),O86&lt;&gt;""),P86=""),"EXTRA - SIN N.º DE OC/T&amp;M; ","")&amp;IF(AND(OR(OR(UPPER(TRIM(N86))="SÍ",UPPER(TRIM(N86))="SI",UPPER(TRIM(N86))="S"),O86&lt;&gt;""),S86=""),"EXTRA - SIN FOTO; ","")&amp;IF(AND(OR(UPPER(TRIM(L86))="SÍ",UPPER(TRIM(L86))="SI",UPPER(TRIM(L86))="S"),M86=""),"RETRASO - SIN NOTA; ","")&amp;IF(AND(ISNUMBER(A86),B86&lt;&gt;"",C86&lt;&gt;""),IF(COUNTIFS($A$6:$A$105,A86,$B$6:$B$105,B86,$C$6:$C$105,C86)&gt;1,"MISMO DÍA, OBRA Y CUADRILLA DOS VECES; ",""),""),LEN(IF(NOT(ISNUMBER(A86)),"SIN FECHA; ","")&amp;IF(AND(ISNUMBER(A86),A86&gt;TODAY()),"FECHA FUTURA; ","")&amp;IF(B86="","SIN OBRA; ","")&amp;IF(C86="","SIN CUADRILLA / ENCARGADO; ","")&amp;IF(OR(D86="",E86=""),"SIN PERSONAS U HORAS; ","")&amp;IF(AND(E86&lt;&gt;"",OR(NOT(ISNUMBER(E86)),N(E86)&lt;=0,N(E86)&gt;$I$3)),"HORAS FUERA DE RANGO; ","")&amp;IF(AND(D86&lt;&gt;"",OR(NOT(ISNUMBER(D86)),N(D86)&lt;1,N(D86)&gt;$K$3,N(D86)&lt;&gt;INT(N(D86)))),"PERSONAS FUERA DE RANGO; ","")&amp;IF(AND(OR(OR(UPPER(TRIM(N86))="SÍ",UPPER(TRIM(N86))="SI",UPPER(TRIM(N86))="S"),O86&lt;&gt;""),P86=""),"EXTRA - SIN N.º DE OC/T&amp;M; ","")&amp;IF(AND(OR(OR(UPPER(TRIM(N86))="SÍ",UPPER(TRIM(N86))="SI",UPPER(TRIM(N86))="S"),O86&lt;&gt;""),S86=""),"EXTRA - SIN FOTO; ","")&amp;IF(AND(OR(UPPER(TRIM(L86))="SÍ",UPPER(TRIM(L86))="SI",UPPER(TRIM(L86))="S"),M86=""),"RETRASO - SIN NOTA; ","")&amp;IF(AND(ISNUMBER(A86),B86&lt;&gt;"",C86&lt;&gt;""),IF(COUNTIFS($A$6:$A$105,A86,$B$6:$B$105,B86,$C$6:$C$105,C86)&gt;1,"MISMO DÍA, OBRA Y CUADRILLA DOS VECES; ",""),""))-2)))</f>
        <v/>
      </c>
      <c r="V86" s="6" t="n"/>
      <c r="W86" s="6" t="n"/>
    </row>
    <row r="87">
      <c r="A87" s="9" t="n"/>
      <c r="B87" s="10" t="n"/>
      <c r="C87" s="6" t="n"/>
      <c r="D87" s="6" t="n"/>
      <c r="E87" s="6" t="n"/>
      <c r="F87" s="11">
        <f>IF(AND(ISNUMBER(D87),ISNUMBER(E87)),D87*E87,"")</f>
        <v/>
      </c>
      <c r="G87" s="6" t="n"/>
      <c r="H87" s="10" t="n"/>
      <c r="I87" s="6" t="n"/>
      <c r="J87" s="10" t="n"/>
      <c r="K87" s="10" t="n"/>
      <c r="L87" s="6" t="n"/>
      <c r="M87" s="10" t="n"/>
      <c r="N87" s="6" t="n"/>
      <c r="O87" s="10" t="n"/>
      <c r="P87" s="6" t="n"/>
      <c r="Q87" s="6" t="n"/>
      <c r="R87" s="6" t="n"/>
      <c r="S87" s="6" t="n"/>
      <c r="T87" s="12">
        <f>IF(ISNUMBER(A87),TODAY()-A87,"")</f>
        <v/>
      </c>
      <c r="U87" s="13">
        <f>IF(NOT(OR($A87&lt;&gt;"",$B87&lt;&gt;"",$C87&lt;&gt;"",$D87&lt;&gt;"",$E87&lt;&gt;"",$G87&lt;&gt;"",$H87&lt;&gt;"",$I87&lt;&gt;"",$J87&lt;&gt;"",$K87&lt;&gt;"",$L87&lt;&gt;"",$M87&lt;&gt;"",$N87&lt;&gt;"",$O87&lt;&gt;"",$P87&lt;&gt;"",$Q87&lt;&gt;"",$R87&lt;&gt;"",$S87&lt;&gt;"")),"",IF(IF(NOT(ISNUMBER(A87)),"SIN FECHA; ","")&amp;IF(AND(ISNUMBER(A87),A87&gt;TODAY()),"FECHA FUTURA; ","")&amp;IF(B87="","SIN OBRA; ","")&amp;IF(C87="","SIN CUADRILLA / ENCARGADO; ","")&amp;IF(OR(D87="",E87=""),"SIN PERSONAS U HORAS; ","")&amp;IF(AND(E87&lt;&gt;"",OR(NOT(ISNUMBER(E87)),N(E87)&lt;=0,N(E87)&gt;$I$3)),"HORAS FUERA DE RANGO; ","")&amp;IF(AND(D87&lt;&gt;"",OR(NOT(ISNUMBER(D87)),N(D87)&lt;1,N(D87)&gt;$K$3,N(D87)&lt;&gt;INT(N(D87)))),"PERSONAS FUERA DE RANGO; ","")&amp;IF(AND(OR(OR(UPPER(TRIM(N87))="SÍ",UPPER(TRIM(N87))="SI",UPPER(TRIM(N87))="S"),O87&lt;&gt;""),P87=""),"EXTRA - SIN N.º DE OC/T&amp;M; ","")&amp;IF(AND(OR(OR(UPPER(TRIM(N87))="SÍ",UPPER(TRIM(N87))="SI",UPPER(TRIM(N87))="S"),O87&lt;&gt;""),S87=""),"EXTRA - SIN FOTO; ","")&amp;IF(AND(OR(UPPER(TRIM(L87))="SÍ",UPPER(TRIM(L87))="SI",UPPER(TRIM(L87))="S"),M87=""),"RETRASO - SIN NOTA; ","")&amp;IF(AND(ISNUMBER(A87),B87&lt;&gt;"",C87&lt;&gt;""),IF(COUNTIFS($A$6:$A$105,A87,$B$6:$B$105,B87,$C$6:$C$105,C87)&gt;1,"MISMO DÍA, OBRA Y CUADRILLA DOS VECES; ",""),"")="","",LEFT(IF(NOT(ISNUMBER(A87)),"SIN FECHA; ","")&amp;IF(AND(ISNUMBER(A87),A87&gt;TODAY()),"FECHA FUTURA; ","")&amp;IF(B87="","SIN OBRA; ","")&amp;IF(C87="","SIN CUADRILLA / ENCARGADO; ","")&amp;IF(OR(D87="",E87=""),"SIN PERSONAS U HORAS; ","")&amp;IF(AND(E87&lt;&gt;"",OR(NOT(ISNUMBER(E87)),N(E87)&lt;=0,N(E87)&gt;$I$3)),"HORAS FUERA DE RANGO; ","")&amp;IF(AND(D87&lt;&gt;"",OR(NOT(ISNUMBER(D87)),N(D87)&lt;1,N(D87)&gt;$K$3,N(D87)&lt;&gt;INT(N(D87)))),"PERSONAS FUERA DE RANGO; ","")&amp;IF(AND(OR(OR(UPPER(TRIM(N87))="SÍ",UPPER(TRIM(N87))="SI",UPPER(TRIM(N87))="S"),O87&lt;&gt;""),P87=""),"EXTRA - SIN N.º DE OC/T&amp;M; ","")&amp;IF(AND(OR(OR(UPPER(TRIM(N87))="SÍ",UPPER(TRIM(N87))="SI",UPPER(TRIM(N87))="S"),O87&lt;&gt;""),S87=""),"EXTRA - SIN FOTO; ","")&amp;IF(AND(OR(UPPER(TRIM(L87))="SÍ",UPPER(TRIM(L87))="SI",UPPER(TRIM(L87))="S"),M87=""),"RETRASO - SIN NOTA; ","")&amp;IF(AND(ISNUMBER(A87),B87&lt;&gt;"",C87&lt;&gt;""),IF(COUNTIFS($A$6:$A$105,A87,$B$6:$B$105,B87,$C$6:$C$105,C87)&gt;1,"MISMO DÍA, OBRA Y CUADRILLA DOS VECES; ",""),""),LEN(IF(NOT(ISNUMBER(A87)),"SIN FECHA; ","")&amp;IF(AND(ISNUMBER(A87),A87&gt;TODAY()),"FECHA FUTURA; ","")&amp;IF(B87="","SIN OBRA; ","")&amp;IF(C87="","SIN CUADRILLA / ENCARGADO; ","")&amp;IF(OR(D87="",E87=""),"SIN PERSONAS U HORAS; ","")&amp;IF(AND(E87&lt;&gt;"",OR(NOT(ISNUMBER(E87)),N(E87)&lt;=0,N(E87)&gt;$I$3)),"HORAS FUERA DE RANGO; ","")&amp;IF(AND(D87&lt;&gt;"",OR(NOT(ISNUMBER(D87)),N(D87)&lt;1,N(D87)&gt;$K$3,N(D87)&lt;&gt;INT(N(D87)))),"PERSONAS FUERA DE RANGO; ","")&amp;IF(AND(OR(OR(UPPER(TRIM(N87))="SÍ",UPPER(TRIM(N87))="SI",UPPER(TRIM(N87))="S"),O87&lt;&gt;""),P87=""),"EXTRA - SIN N.º DE OC/T&amp;M; ","")&amp;IF(AND(OR(OR(UPPER(TRIM(N87))="SÍ",UPPER(TRIM(N87))="SI",UPPER(TRIM(N87))="S"),O87&lt;&gt;""),S87=""),"EXTRA - SIN FOTO; ","")&amp;IF(AND(OR(UPPER(TRIM(L87))="SÍ",UPPER(TRIM(L87))="SI",UPPER(TRIM(L87))="S"),M87=""),"RETRASO - SIN NOTA; ","")&amp;IF(AND(ISNUMBER(A87),B87&lt;&gt;"",C87&lt;&gt;""),IF(COUNTIFS($A$6:$A$105,A87,$B$6:$B$105,B87,$C$6:$C$105,C87)&gt;1,"MISMO DÍA, OBRA Y CUADRILLA DOS VECES; ",""),""))-2)))</f>
        <v/>
      </c>
      <c r="V87" s="6" t="n"/>
      <c r="W87" s="6" t="n"/>
    </row>
    <row r="88">
      <c r="A88" s="9" t="n"/>
      <c r="B88" s="10" t="n"/>
      <c r="C88" s="6" t="n"/>
      <c r="D88" s="6" t="n"/>
      <c r="E88" s="6" t="n"/>
      <c r="F88" s="11">
        <f>IF(AND(ISNUMBER(D88),ISNUMBER(E88)),D88*E88,"")</f>
        <v/>
      </c>
      <c r="G88" s="6" t="n"/>
      <c r="H88" s="10" t="n"/>
      <c r="I88" s="6" t="n"/>
      <c r="J88" s="10" t="n"/>
      <c r="K88" s="10" t="n"/>
      <c r="L88" s="6" t="n"/>
      <c r="M88" s="10" t="n"/>
      <c r="N88" s="6" t="n"/>
      <c r="O88" s="10" t="n"/>
      <c r="P88" s="6" t="n"/>
      <c r="Q88" s="6" t="n"/>
      <c r="R88" s="6" t="n"/>
      <c r="S88" s="6" t="n"/>
      <c r="T88" s="12">
        <f>IF(ISNUMBER(A88),TODAY()-A88,"")</f>
        <v/>
      </c>
      <c r="U88" s="13">
        <f>IF(NOT(OR($A88&lt;&gt;"",$B88&lt;&gt;"",$C88&lt;&gt;"",$D88&lt;&gt;"",$E88&lt;&gt;"",$G88&lt;&gt;"",$H88&lt;&gt;"",$I88&lt;&gt;"",$J88&lt;&gt;"",$K88&lt;&gt;"",$L88&lt;&gt;"",$M88&lt;&gt;"",$N88&lt;&gt;"",$O88&lt;&gt;"",$P88&lt;&gt;"",$Q88&lt;&gt;"",$R88&lt;&gt;"",$S88&lt;&gt;"")),"",IF(IF(NOT(ISNUMBER(A88)),"SIN FECHA; ","")&amp;IF(AND(ISNUMBER(A88),A88&gt;TODAY()),"FECHA FUTURA; ","")&amp;IF(B88="","SIN OBRA; ","")&amp;IF(C88="","SIN CUADRILLA / ENCARGADO; ","")&amp;IF(OR(D88="",E88=""),"SIN PERSONAS U HORAS; ","")&amp;IF(AND(E88&lt;&gt;"",OR(NOT(ISNUMBER(E88)),N(E88)&lt;=0,N(E88)&gt;$I$3)),"HORAS FUERA DE RANGO; ","")&amp;IF(AND(D88&lt;&gt;"",OR(NOT(ISNUMBER(D88)),N(D88)&lt;1,N(D88)&gt;$K$3,N(D88)&lt;&gt;INT(N(D88)))),"PERSONAS FUERA DE RANGO; ","")&amp;IF(AND(OR(OR(UPPER(TRIM(N88))="SÍ",UPPER(TRIM(N88))="SI",UPPER(TRIM(N88))="S"),O88&lt;&gt;""),P88=""),"EXTRA - SIN N.º DE OC/T&amp;M; ","")&amp;IF(AND(OR(OR(UPPER(TRIM(N88))="SÍ",UPPER(TRIM(N88))="SI",UPPER(TRIM(N88))="S"),O88&lt;&gt;""),S88=""),"EXTRA - SIN FOTO; ","")&amp;IF(AND(OR(UPPER(TRIM(L88))="SÍ",UPPER(TRIM(L88))="SI",UPPER(TRIM(L88))="S"),M88=""),"RETRASO - SIN NOTA; ","")&amp;IF(AND(ISNUMBER(A88),B88&lt;&gt;"",C88&lt;&gt;""),IF(COUNTIFS($A$6:$A$105,A88,$B$6:$B$105,B88,$C$6:$C$105,C88)&gt;1,"MISMO DÍA, OBRA Y CUADRILLA DOS VECES; ",""),"")="","",LEFT(IF(NOT(ISNUMBER(A88)),"SIN FECHA; ","")&amp;IF(AND(ISNUMBER(A88),A88&gt;TODAY()),"FECHA FUTURA; ","")&amp;IF(B88="","SIN OBRA; ","")&amp;IF(C88="","SIN CUADRILLA / ENCARGADO; ","")&amp;IF(OR(D88="",E88=""),"SIN PERSONAS U HORAS; ","")&amp;IF(AND(E88&lt;&gt;"",OR(NOT(ISNUMBER(E88)),N(E88)&lt;=0,N(E88)&gt;$I$3)),"HORAS FUERA DE RANGO; ","")&amp;IF(AND(D88&lt;&gt;"",OR(NOT(ISNUMBER(D88)),N(D88)&lt;1,N(D88)&gt;$K$3,N(D88)&lt;&gt;INT(N(D88)))),"PERSONAS FUERA DE RANGO; ","")&amp;IF(AND(OR(OR(UPPER(TRIM(N88))="SÍ",UPPER(TRIM(N88))="SI",UPPER(TRIM(N88))="S"),O88&lt;&gt;""),P88=""),"EXTRA - SIN N.º DE OC/T&amp;M; ","")&amp;IF(AND(OR(OR(UPPER(TRIM(N88))="SÍ",UPPER(TRIM(N88))="SI",UPPER(TRIM(N88))="S"),O88&lt;&gt;""),S88=""),"EXTRA - SIN FOTO; ","")&amp;IF(AND(OR(UPPER(TRIM(L88))="SÍ",UPPER(TRIM(L88))="SI",UPPER(TRIM(L88))="S"),M88=""),"RETRASO - SIN NOTA; ","")&amp;IF(AND(ISNUMBER(A88),B88&lt;&gt;"",C88&lt;&gt;""),IF(COUNTIFS($A$6:$A$105,A88,$B$6:$B$105,B88,$C$6:$C$105,C88)&gt;1,"MISMO DÍA, OBRA Y CUADRILLA DOS VECES; ",""),""),LEN(IF(NOT(ISNUMBER(A88)),"SIN FECHA; ","")&amp;IF(AND(ISNUMBER(A88),A88&gt;TODAY()),"FECHA FUTURA; ","")&amp;IF(B88="","SIN OBRA; ","")&amp;IF(C88="","SIN CUADRILLA / ENCARGADO; ","")&amp;IF(OR(D88="",E88=""),"SIN PERSONAS U HORAS; ","")&amp;IF(AND(E88&lt;&gt;"",OR(NOT(ISNUMBER(E88)),N(E88)&lt;=0,N(E88)&gt;$I$3)),"HORAS FUERA DE RANGO; ","")&amp;IF(AND(D88&lt;&gt;"",OR(NOT(ISNUMBER(D88)),N(D88)&lt;1,N(D88)&gt;$K$3,N(D88)&lt;&gt;INT(N(D88)))),"PERSONAS FUERA DE RANGO; ","")&amp;IF(AND(OR(OR(UPPER(TRIM(N88))="SÍ",UPPER(TRIM(N88))="SI",UPPER(TRIM(N88))="S"),O88&lt;&gt;""),P88=""),"EXTRA - SIN N.º DE OC/T&amp;M; ","")&amp;IF(AND(OR(OR(UPPER(TRIM(N88))="SÍ",UPPER(TRIM(N88))="SI",UPPER(TRIM(N88))="S"),O88&lt;&gt;""),S88=""),"EXTRA - SIN FOTO; ","")&amp;IF(AND(OR(UPPER(TRIM(L88))="SÍ",UPPER(TRIM(L88))="SI",UPPER(TRIM(L88))="S"),M88=""),"RETRASO - SIN NOTA; ","")&amp;IF(AND(ISNUMBER(A88),B88&lt;&gt;"",C88&lt;&gt;""),IF(COUNTIFS($A$6:$A$105,A88,$B$6:$B$105,B88,$C$6:$C$105,C88)&gt;1,"MISMO DÍA, OBRA Y CUADRILLA DOS VECES; ",""),""))-2)))</f>
        <v/>
      </c>
      <c r="V88" s="6" t="n"/>
      <c r="W88" s="6" t="n"/>
    </row>
    <row r="89">
      <c r="A89" s="9" t="n"/>
      <c r="B89" s="10" t="n"/>
      <c r="C89" s="6" t="n"/>
      <c r="D89" s="6" t="n"/>
      <c r="E89" s="6" t="n"/>
      <c r="F89" s="11">
        <f>IF(AND(ISNUMBER(D89),ISNUMBER(E89)),D89*E89,"")</f>
        <v/>
      </c>
      <c r="G89" s="6" t="n"/>
      <c r="H89" s="10" t="n"/>
      <c r="I89" s="6" t="n"/>
      <c r="J89" s="10" t="n"/>
      <c r="K89" s="10" t="n"/>
      <c r="L89" s="6" t="n"/>
      <c r="M89" s="10" t="n"/>
      <c r="N89" s="6" t="n"/>
      <c r="O89" s="10" t="n"/>
      <c r="P89" s="6" t="n"/>
      <c r="Q89" s="6" t="n"/>
      <c r="R89" s="6" t="n"/>
      <c r="S89" s="6" t="n"/>
      <c r="T89" s="12">
        <f>IF(ISNUMBER(A89),TODAY()-A89,"")</f>
        <v/>
      </c>
      <c r="U89" s="13">
        <f>IF(NOT(OR($A89&lt;&gt;"",$B89&lt;&gt;"",$C89&lt;&gt;"",$D89&lt;&gt;"",$E89&lt;&gt;"",$G89&lt;&gt;"",$H89&lt;&gt;"",$I89&lt;&gt;"",$J89&lt;&gt;"",$K89&lt;&gt;"",$L89&lt;&gt;"",$M89&lt;&gt;"",$N89&lt;&gt;"",$O89&lt;&gt;"",$P89&lt;&gt;"",$Q89&lt;&gt;"",$R89&lt;&gt;"",$S89&lt;&gt;"")),"",IF(IF(NOT(ISNUMBER(A89)),"SIN FECHA; ","")&amp;IF(AND(ISNUMBER(A89),A89&gt;TODAY()),"FECHA FUTURA; ","")&amp;IF(B89="","SIN OBRA; ","")&amp;IF(C89="","SIN CUADRILLA / ENCARGADO; ","")&amp;IF(OR(D89="",E89=""),"SIN PERSONAS U HORAS; ","")&amp;IF(AND(E89&lt;&gt;"",OR(NOT(ISNUMBER(E89)),N(E89)&lt;=0,N(E89)&gt;$I$3)),"HORAS FUERA DE RANGO; ","")&amp;IF(AND(D89&lt;&gt;"",OR(NOT(ISNUMBER(D89)),N(D89)&lt;1,N(D89)&gt;$K$3,N(D89)&lt;&gt;INT(N(D89)))),"PERSONAS FUERA DE RANGO; ","")&amp;IF(AND(OR(OR(UPPER(TRIM(N89))="SÍ",UPPER(TRIM(N89))="SI",UPPER(TRIM(N89))="S"),O89&lt;&gt;""),P89=""),"EXTRA - SIN N.º DE OC/T&amp;M; ","")&amp;IF(AND(OR(OR(UPPER(TRIM(N89))="SÍ",UPPER(TRIM(N89))="SI",UPPER(TRIM(N89))="S"),O89&lt;&gt;""),S89=""),"EXTRA - SIN FOTO; ","")&amp;IF(AND(OR(UPPER(TRIM(L89))="SÍ",UPPER(TRIM(L89))="SI",UPPER(TRIM(L89))="S"),M89=""),"RETRASO - SIN NOTA; ","")&amp;IF(AND(ISNUMBER(A89),B89&lt;&gt;"",C89&lt;&gt;""),IF(COUNTIFS($A$6:$A$105,A89,$B$6:$B$105,B89,$C$6:$C$105,C89)&gt;1,"MISMO DÍA, OBRA Y CUADRILLA DOS VECES; ",""),"")="","",LEFT(IF(NOT(ISNUMBER(A89)),"SIN FECHA; ","")&amp;IF(AND(ISNUMBER(A89),A89&gt;TODAY()),"FECHA FUTURA; ","")&amp;IF(B89="","SIN OBRA; ","")&amp;IF(C89="","SIN CUADRILLA / ENCARGADO; ","")&amp;IF(OR(D89="",E89=""),"SIN PERSONAS U HORAS; ","")&amp;IF(AND(E89&lt;&gt;"",OR(NOT(ISNUMBER(E89)),N(E89)&lt;=0,N(E89)&gt;$I$3)),"HORAS FUERA DE RANGO; ","")&amp;IF(AND(D89&lt;&gt;"",OR(NOT(ISNUMBER(D89)),N(D89)&lt;1,N(D89)&gt;$K$3,N(D89)&lt;&gt;INT(N(D89)))),"PERSONAS FUERA DE RANGO; ","")&amp;IF(AND(OR(OR(UPPER(TRIM(N89))="SÍ",UPPER(TRIM(N89))="SI",UPPER(TRIM(N89))="S"),O89&lt;&gt;""),P89=""),"EXTRA - SIN N.º DE OC/T&amp;M; ","")&amp;IF(AND(OR(OR(UPPER(TRIM(N89))="SÍ",UPPER(TRIM(N89))="SI",UPPER(TRIM(N89))="S"),O89&lt;&gt;""),S89=""),"EXTRA - SIN FOTO; ","")&amp;IF(AND(OR(UPPER(TRIM(L89))="SÍ",UPPER(TRIM(L89))="SI",UPPER(TRIM(L89))="S"),M89=""),"RETRASO - SIN NOTA; ","")&amp;IF(AND(ISNUMBER(A89),B89&lt;&gt;"",C89&lt;&gt;""),IF(COUNTIFS($A$6:$A$105,A89,$B$6:$B$105,B89,$C$6:$C$105,C89)&gt;1,"MISMO DÍA, OBRA Y CUADRILLA DOS VECES; ",""),""),LEN(IF(NOT(ISNUMBER(A89)),"SIN FECHA; ","")&amp;IF(AND(ISNUMBER(A89),A89&gt;TODAY()),"FECHA FUTURA; ","")&amp;IF(B89="","SIN OBRA; ","")&amp;IF(C89="","SIN CUADRILLA / ENCARGADO; ","")&amp;IF(OR(D89="",E89=""),"SIN PERSONAS U HORAS; ","")&amp;IF(AND(E89&lt;&gt;"",OR(NOT(ISNUMBER(E89)),N(E89)&lt;=0,N(E89)&gt;$I$3)),"HORAS FUERA DE RANGO; ","")&amp;IF(AND(D89&lt;&gt;"",OR(NOT(ISNUMBER(D89)),N(D89)&lt;1,N(D89)&gt;$K$3,N(D89)&lt;&gt;INT(N(D89)))),"PERSONAS FUERA DE RANGO; ","")&amp;IF(AND(OR(OR(UPPER(TRIM(N89))="SÍ",UPPER(TRIM(N89))="SI",UPPER(TRIM(N89))="S"),O89&lt;&gt;""),P89=""),"EXTRA - SIN N.º DE OC/T&amp;M; ","")&amp;IF(AND(OR(OR(UPPER(TRIM(N89))="SÍ",UPPER(TRIM(N89))="SI",UPPER(TRIM(N89))="S"),O89&lt;&gt;""),S89=""),"EXTRA - SIN FOTO; ","")&amp;IF(AND(OR(UPPER(TRIM(L89))="SÍ",UPPER(TRIM(L89))="SI",UPPER(TRIM(L89))="S"),M89=""),"RETRASO - SIN NOTA; ","")&amp;IF(AND(ISNUMBER(A89),B89&lt;&gt;"",C89&lt;&gt;""),IF(COUNTIFS($A$6:$A$105,A89,$B$6:$B$105,B89,$C$6:$C$105,C89)&gt;1,"MISMO DÍA, OBRA Y CUADRILLA DOS VECES; ",""),""))-2)))</f>
        <v/>
      </c>
      <c r="V89" s="6" t="n"/>
      <c r="W89" s="6" t="n"/>
    </row>
    <row r="90">
      <c r="A90" s="9" t="n"/>
      <c r="B90" s="10" t="n"/>
      <c r="C90" s="6" t="n"/>
      <c r="D90" s="6" t="n"/>
      <c r="E90" s="6" t="n"/>
      <c r="F90" s="11">
        <f>IF(AND(ISNUMBER(D90),ISNUMBER(E90)),D90*E90,"")</f>
        <v/>
      </c>
      <c r="G90" s="6" t="n"/>
      <c r="H90" s="10" t="n"/>
      <c r="I90" s="6" t="n"/>
      <c r="J90" s="10" t="n"/>
      <c r="K90" s="10" t="n"/>
      <c r="L90" s="6" t="n"/>
      <c r="M90" s="10" t="n"/>
      <c r="N90" s="6" t="n"/>
      <c r="O90" s="10" t="n"/>
      <c r="P90" s="6" t="n"/>
      <c r="Q90" s="6" t="n"/>
      <c r="R90" s="6" t="n"/>
      <c r="S90" s="6" t="n"/>
      <c r="T90" s="12">
        <f>IF(ISNUMBER(A90),TODAY()-A90,"")</f>
        <v/>
      </c>
      <c r="U90" s="13">
        <f>IF(NOT(OR($A90&lt;&gt;"",$B90&lt;&gt;"",$C90&lt;&gt;"",$D90&lt;&gt;"",$E90&lt;&gt;"",$G90&lt;&gt;"",$H90&lt;&gt;"",$I90&lt;&gt;"",$J90&lt;&gt;"",$K90&lt;&gt;"",$L90&lt;&gt;"",$M90&lt;&gt;"",$N90&lt;&gt;"",$O90&lt;&gt;"",$P90&lt;&gt;"",$Q90&lt;&gt;"",$R90&lt;&gt;"",$S90&lt;&gt;"")),"",IF(IF(NOT(ISNUMBER(A90)),"SIN FECHA; ","")&amp;IF(AND(ISNUMBER(A90),A90&gt;TODAY()),"FECHA FUTURA; ","")&amp;IF(B90="","SIN OBRA; ","")&amp;IF(C90="","SIN CUADRILLA / ENCARGADO; ","")&amp;IF(OR(D90="",E90=""),"SIN PERSONAS U HORAS; ","")&amp;IF(AND(E90&lt;&gt;"",OR(NOT(ISNUMBER(E90)),N(E90)&lt;=0,N(E90)&gt;$I$3)),"HORAS FUERA DE RANGO; ","")&amp;IF(AND(D90&lt;&gt;"",OR(NOT(ISNUMBER(D90)),N(D90)&lt;1,N(D90)&gt;$K$3,N(D90)&lt;&gt;INT(N(D90)))),"PERSONAS FUERA DE RANGO; ","")&amp;IF(AND(OR(OR(UPPER(TRIM(N90))="SÍ",UPPER(TRIM(N90))="SI",UPPER(TRIM(N90))="S"),O90&lt;&gt;""),P90=""),"EXTRA - SIN N.º DE OC/T&amp;M; ","")&amp;IF(AND(OR(OR(UPPER(TRIM(N90))="SÍ",UPPER(TRIM(N90))="SI",UPPER(TRIM(N90))="S"),O90&lt;&gt;""),S90=""),"EXTRA - SIN FOTO; ","")&amp;IF(AND(OR(UPPER(TRIM(L90))="SÍ",UPPER(TRIM(L90))="SI",UPPER(TRIM(L90))="S"),M90=""),"RETRASO - SIN NOTA; ","")&amp;IF(AND(ISNUMBER(A90),B90&lt;&gt;"",C90&lt;&gt;""),IF(COUNTIFS($A$6:$A$105,A90,$B$6:$B$105,B90,$C$6:$C$105,C90)&gt;1,"MISMO DÍA, OBRA Y CUADRILLA DOS VECES; ",""),"")="","",LEFT(IF(NOT(ISNUMBER(A90)),"SIN FECHA; ","")&amp;IF(AND(ISNUMBER(A90),A90&gt;TODAY()),"FECHA FUTURA; ","")&amp;IF(B90="","SIN OBRA; ","")&amp;IF(C90="","SIN CUADRILLA / ENCARGADO; ","")&amp;IF(OR(D90="",E90=""),"SIN PERSONAS U HORAS; ","")&amp;IF(AND(E90&lt;&gt;"",OR(NOT(ISNUMBER(E90)),N(E90)&lt;=0,N(E90)&gt;$I$3)),"HORAS FUERA DE RANGO; ","")&amp;IF(AND(D90&lt;&gt;"",OR(NOT(ISNUMBER(D90)),N(D90)&lt;1,N(D90)&gt;$K$3,N(D90)&lt;&gt;INT(N(D90)))),"PERSONAS FUERA DE RANGO; ","")&amp;IF(AND(OR(OR(UPPER(TRIM(N90))="SÍ",UPPER(TRIM(N90))="SI",UPPER(TRIM(N90))="S"),O90&lt;&gt;""),P90=""),"EXTRA - SIN N.º DE OC/T&amp;M; ","")&amp;IF(AND(OR(OR(UPPER(TRIM(N90))="SÍ",UPPER(TRIM(N90))="SI",UPPER(TRIM(N90))="S"),O90&lt;&gt;""),S90=""),"EXTRA - SIN FOTO; ","")&amp;IF(AND(OR(UPPER(TRIM(L90))="SÍ",UPPER(TRIM(L90))="SI",UPPER(TRIM(L90))="S"),M90=""),"RETRASO - SIN NOTA; ","")&amp;IF(AND(ISNUMBER(A90),B90&lt;&gt;"",C90&lt;&gt;""),IF(COUNTIFS($A$6:$A$105,A90,$B$6:$B$105,B90,$C$6:$C$105,C90)&gt;1,"MISMO DÍA, OBRA Y CUADRILLA DOS VECES; ",""),""),LEN(IF(NOT(ISNUMBER(A90)),"SIN FECHA; ","")&amp;IF(AND(ISNUMBER(A90),A90&gt;TODAY()),"FECHA FUTURA; ","")&amp;IF(B90="","SIN OBRA; ","")&amp;IF(C90="","SIN CUADRILLA / ENCARGADO; ","")&amp;IF(OR(D90="",E90=""),"SIN PERSONAS U HORAS; ","")&amp;IF(AND(E90&lt;&gt;"",OR(NOT(ISNUMBER(E90)),N(E90)&lt;=0,N(E90)&gt;$I$3)),"HORAS FUERA DE RANGO; ","")&amp;IF(AND(D90&lt;&gt;"",OR(NOT(ISNUMBER(D90)),N(D90)&lt;1,N(D90)&gt;$K$3,N(D90)&lt;&gt;INT(N(D90)))),"PERSONAS FUERA DE RANGO; ","")&amp;IF(AND(OR(OR(UPPER(TRIM(N90))="SÍ",UPPER(TRIM(N90))="SI",UPPER(TRIM(N90))="S"),O90&lt;&gt;""),P90=""),"EXTRA - SIN N.º DE OC/T&amp;M; ","")&amp;IF(AND(OR(OR(UPPER(TRIM(N90))="SÍ",UPPER(TRIM(N90))="SI",UPPER(TRIM(N90))="S"),O90&lt;&gt;""),S90=""),"EXTRA - SIN FOTO; ","")&amp;IF(AND(OR(UPPER(TRIM(L90))="SÍ",UPPER(TRIM(L90))="SI",UPPER(TRIM(L90))="S"),M90=""),"RETRASO - SIN NOTA; ","")&amp;IF(AND(ISNUMBER(A90),B90&lt;&gt;"",C90&lt;&gt;""),IF(COUNTIFS($A$6:$A$105,A90,$B$6:$B$105,B90,$C$6:$C$105,C90)&gt;1,"MISMO DÍA, OBRA Y CUADRILLA DOS VECES; ",""),""))-2)))</f>
        <v/>
      </c>
      <c r="V90" s="6" t="n"/>
      <c r="W90" s="6" t="n"/>
    </row>
    <row r="91">
      <c r="A91" s="9" t="n"/>
      <c r="B91" s="10" t="n"/>
      <c r="C91" s="6" t="n"/>
      <c r="D91" s="6" t="n"/>
      <c r="E91" s="6" t="n"/>
      <c r="F91" s="11">
        <f>IF(AND(ISNUMBER(D91),ISNUMBER(E91)),D91*E91,"")</f>
        <v/>
      </c>
      <c r="G91" s="6" t="n"/>
      <c r="H91" s="10" t="n"/>
      <c r="I91" s="6" t="n"/>
      <c r="J91" s="10" t="n"/>
      <c r="K91" s="10" t="n"/>
      <c r="L91" s="6" t="n"/>
      <c r="M91" s="10" t="n"/>
      <c r="N91" s="6" t="n"/>
      <c r="O91" s="10" t="n"/>
      <c r="P91" s="6" t="n"/>
      <c r="Q91" s="6" t="n"/>
      <c r="R91" s="6" t="n"/>
      <c r="S91" s="6" t="n"/>
      <c r="T91" s="12">
        <f>IF(ISNUMBER(A91),TODAY()-A91,"")</f>
        <v/>
      </c>
      <c r="U91" s="13">
        <f>IF(NOT(OR($A91&lt;&gt;"",$B91&lt;&gt;"",$C91&lt;&gt;"",$D91&lt;&gt;"",$E91&lt;&gt;"",$G91&lt;&gt;"",$H91&lt;&gt;"",$I91&lt;&gt;"",$J91&lt;&gt;"",$K91&lt;&gt;"",$L91&lt;&gt;"",$M91&lt;&gt;"",$N91&lt;&gt;"",$O91&lt;&gt;"",$P91&lt;&gt;"",$Q91&lt;&gt;"",$R91&lt;&gt;"",$S91&lt;&gt;"")),"",IF(IF(NOT(ISNUMBER(A91)),"SIN FECHA; ","")&amp;IF(AND(ISNUMBER(A91),A91&gt;TODAY()),"FECHA FUTURA; ","")&amp;IF(B91="","SIN OBRA; ","")&amp;IF(C91="","SIN CUADRILLA / ENCARGADO; ","")&amp;IF(OR(D91="",E91=""),"SIN PERSONAS U HORAS; ","")&amp;IF(AND(E91&lt;&gt;"",OR(NOT(ISNUMBER(E91)),N(E91)&lt;=0,N(E91)&gt;$I$3)),"HORAS FUERA DE RANGO; ","")&amp;IF(AND(D91&lt;&gt;"",OR(NOT(ISNUMBER(D91)),N(D91)&lt;1,N(D91)&gt;$K$3,N(D91)&lt;&gt;INT(N(D91)))),"PERSONAS FUERA DE RANGO; ","")&amp;IF(AND(OR(OR(UPPER(TRIM(N91))="SÍ",UPPER(TRIM(N91))="SI",UPPER(TRIM(N91))="S"),O91&lt;&gt;""),P91=""),"EXTRA - SIN N.º DE OC/T&amp;M; ","")&amp;IF(AND(OR(OR(UPPER(TRIM(N91))="SÍ",UPPER(TRIM(N91))="SI",UPPER(TRIM(N91))="S"),O91&lt;&gt;""),S91=""),"EXTRA - SIN FOTO; ","")&amp;IF(AND(OR(UPPER(TRIM(L91))="SÍ",UPPER(TRIM(L91))="SI",UPPER(TRIM(L91))="S"),M91=""),"RETRASO - SIN NOTA; ","")&amp;IF(AND(ISNUMBER(A91),B91&lt;&gt;"",C91&lt;&gt;""),IF(COUNTIFS($A$6:$A$105,A91,$B$6:$B$105,B91,$C$6:$C$105,C91)&gt;1,"MISMO DÍA, OBRA Y CUADRILLA DOS VECES; ",""),"")="","",LEFT(IF(NOT(ISNUMBER(A91)),"SIN FECHA; ","")&amp;IF(AND(ISNUMBER(A91),A91&gt;TODAY()),"FECHA FUTURA; ","")&amp;IF(B91="","SIN OBRA; ","")&amp;IF(C91="","SIN CUADRILLA / ENCARGADO; ","")&amp;IF(OR(D91="",E91=""),"SIN PERSONAS U HORAS; ","")&amp;IF(AND(E91&lt;&gt;"",OR(NOT(ISNUMBER(E91)),N(E91)&lt;=0,N(E91)&gt;$I$3)),"HORAS FUERA DE RANGO; ","")&amp;IF(AND(D91&lt;&gt;"",OR(NOT(ISNUMBER(D91)),N(D91)&lt;1,N(D91)&gt;$K$3,N(D91)&lt;&gt;INT(N(D91)))),"PERSONAS FUERA DE RANGO; ","")&amp;IF(AND(OR(OR(UPPER(TRIM(N91))="SÍ",UPPER(TRIM(N91))="SI",UPPER(TRIM(N91))="S"),O91&lt;&gt;""),P91=""),"EXTRA - SIN N.º DE OC/T&amp;M; ","")&amp;IF(AND(OR(OR(UPPER(TRIM(N91))="SÍ",UPPER(TRIM(N91))="SI",UPPER(TRIM(N91))="S"),O91&lt;&gt;""),S91=""),"EXTRA - SIN FOTO; ","")&amp;IF(AND(OR(UPPER(TRIM(L91))="SÍ",UPPER(TRIM(L91))="SI",UPPER(TRIM(L91))="S"),M91=""),"RETRASO - SIN NOTA; ","")&amp;IF(AND(ISNUMBER(A91),B91&lt;&gt;"",C91&lt;&gt;""),IF(COUNTIFS($A$6:$A$105,A91,$B$6:$B$105,B91,$C$6:$C$105,C91)&gt;1,"MISMO DÍA, OBRA Y CUADRILLA DOS VECES; ",""),""),LEN(IF(NOT(ISNUMBER(A91)),"SIN FECHA; ","")&amp;IF(AND(ISNUMBER(A91),A91&gt;TODAY()),"FECHA FUTURA; ","")&amp;IF(B91="","SIN OBRA; ","")&amp;IF(C91="","SIN CUADRILLA / ENCARGADO; ","")&amp;IF(OR(D91="",E91=""),"SIN PERSONAS U HORAS; ","")&amp;IF(AND(E91&lt;&gt;"",OR(NOT(ISNUMBER(E91)),N(E91)&lt;=0,N(E91)&gt;$I$3)),"HORAS FUERA DE RANGO; ","")&amp;IF(AND(D91&lt;&gt;"",OR(NOT(ISNUMBER(D91)),N(D91)&lt;1,N(D91)&gt;$K$3,N(D91)&lt;&gt;INT(N(D91)))),"PERSONAS FUERA DE RANGO; ","")&amp;IF(AND(OR(OR(UPPER(TRIM(N91))="SÍ",UPPER(TRIM(N91))="SI",UPPER(TRIM(N91))="S"),O91&lt;&gt;""),P91=""),"EXTRA - SIN N.º DE OC/T&amp;M; ","")&amp;IF(AND(OR(OR(UPPER(TRIM(N91))="SÍ",UPPER(TRIM(N91))="SI",UPPER(TRIM(N91))="S"),O91&lt;&gt;""),S91=""),"EXTRA - SIN FOTO; ","")&amp;IF(AND(OR(UPPER(TRIM(L91))="SÍ",UPPER(TRIM(L91))="SI",UPPER(TRIM(L91))="S"),M91=""),"RETRASO - SIN NOTA; ","")&amp;IF(AND(ISNUMBER(A91),B91&lt;&gt;"",C91&lt;&gt;""),IF(COUNTIFS($A$6:$A$105,A91,$B$6:$B$105,B91,$C$6:$C$105,C91)&gt;1,"MISMO DÍA, OBRA Y CUADRILLA DOS VECES; ",""),""))-2)))</f>
        <v/>
      </c>
      <c r="V91" s="6" t="n"/>
      <c r="W91" s="6" t="n"/>
    </row>
    <row r="92">
      <c r="A92" s="9" t="n"/>
      <c r="B92" s="10" t="n"/>
      <c r="C92" s="6" t="n"/>
      <c r="D92" s="6" t="n"/>
      <c r="E92" s="6" t="n"/>
      <c r="F92" s="11">
        <f>IF(AND(ISNUMBER(D92),ISNUMBER(E92)),D92*E92,"")</f>
        <v/>
      </c>
      <c r="G92" s="6" t="n"/>
      <c r="H92" s="10" t="n"/>
      <c r="I92" s="6" t="n"/>
      <c r="J92" s="10" t="n"/>
      <c r="K92" s="10" t="n"/>
      <c r="L92" s="6" t="n"/>
      <c r="M92" s="10" t="n"/>
      <c r="N92" s="6" t="n"/>
      <c r="O92" s="10" t="n"/>
      <c r="P92" s="6" t="n"/>
      <c r="Q92" s="6" t="n"/>
      <c r="R92" s="6" t="n"/>
      <c r="S92" s="6" t="n"/>
      <c r="T92" s="12">
        <f>IF(ISNUMBER(A92),TODAY()-A92,"")</f>
        <v/>
      </c>
      <c r="U92" s="13">
        <f>IF(NOT(OR($A92&lt;&gt;"",$B92&lt;&gt;"",$C92&lt;&gt;"",$D92&lt;&gt;"",$E92&lt;&gt;"",$G92&lt;&gt;"",$H92&lt;&gt;"",$I92&lt;&gt;"",$J92&lt;&gt;"",$K92&lt;&gt;"",$L92&lt;&gt;"",$M92&lt;&gt;"",$N92&lt;&gt;"",$O92&lt;&gt;"",$P92&lt;&gt;"",$Q92&lt;&gt;"",$R92&lt;&gt;"",$S92&lt;&gt;"")),"",IF(IF(NOT(ISNUMBER(A92)),"SIN FECHA; ","")&amp;IF(AND(ISNUMBER(A92),A92&gt;TODAY()),"FECHA FUTURA; ","")&amp;IF(B92="","SIN OBRA; ","")&amp;IF(C92="","SIN CUADRILLA / ENCARGADO; ","")&amp;IF(OR(D92="",E92=""),"SIN PERSONAS U HORAS; ","")&amp;IF(AND(E92&lt;&gt;"",OR(NOT(ISNUMBER(E92)),N(E92)&lt;=0,N(E92)&gt;$I$3)),"HORAS FUERA DE RANGO; ","")&amp;IF(AND(D92&lt;&gt;"",OR(NOT(ISNUMBER(D92)),N(D92)&lt;1,N(D92)&gt;$K$3,N(D92)&lt;&gt;INT(N(D92)))),"PERSONAS FUERA DE RANGO; ","")&amp;IF(AND(OR(OR(UPPER(TRIM(N92))="SÍ",UPPER(TRIM(N92))="SI",UPPER(TRIM(N92))="S"),O92&lt;&gt;""),P92=""),"EXTRA - SIN N.º DE OC/T&amp;M; ","")&amp;IF(AND(OR(OR(UPPER(TRIM(N92))="SÍ",UPPER(TRIM(N92))="SI",UPPER(TRIM(N92))="S"),O92&lt;&gt;""),S92=""),"EXTRA - SIN FOTO; ","")&amp;IF(AND(OR(UPPER(TRIM(L92))="SÍ",UPPER(TRIM(L92))="SI",UPPER(TRIM(L92))="S"),M92=""),"RETRASO - SIN NOTA; ","")&amp;IF(AND(ISNUMBER(A92),B92&lt;&gt;"",C92&lt;&gt;""),IF(COUNTIFS($A$6:$A$105,A92,$B$6:$B$105,B92,$C$6:$C$105,C92)&gt;1,"MISMO DÍA, OBRA Y CUADRILLA DOS VECES; ",""),"")="","",LEFT(IF(NOT(ISNUMBER(A92)),"SIN FECHA; ","")&amp;IF(AND(ISNUMBER(A92),A92&gt;TODAY()),"FECHA FUTURA; ","")&amp;IF(B92="","SIN OBRA; ","")&amp;IF(C92="","SIN CUADRILLA / ENCARGADO; ","")&amp;IF(OR(D92="",E92=""),"SIN PERSONAS U HORAS; ","")&amp;IF(AND(E92&lt;&gt;"",OR(NOT(ISNUMBER(E92)),N(E92)&lt;=0,N(E92)&gt;$I$3)),"HORAS FUERA DE RANGO; ","")&amp;IF(AND(D92&lt;&gt;"",OR(NOT(ISNUMBER(D92)),N(D92)&lt;1,N(D92)&gt;$K$3,N(D92)&lt;&gt;INT(N(D92)))),"PERSONAS FUERA DE RANGO; ","")&amp;IF(AND(OR(OR(UPPER(TRIM(N92))="SÍ",UPPER(TRIM(N92))="SI",UPPER(TRIM(N92))="S"),O92&lt;&gt;""),P92=""),"EXTRA - SIN N.º DE OC/T&amp;M; ","")&amp;IF(AND(OR(OR(UPPER(TRIM(N92))="SÍ",UPPER(TRIM(N92))="SI",UPPER(TRIM(N92))="S"),O92&lt;&gt;""),S92=""),"EXTRA - SIN FOTO; ","")&amp;IF(AND(OR(UPPER(TRIM(L92))="SÍ",UPPER(TRIM(L92))="SI",UPPER(TRIM(L92))="S"),M92=""),"RETRASO - SIN NOTA; ","")&amp;IF(AND(ISNUMBER(A92),B92&lt;&gt;"",C92&lt;&gt;""),IF(COUNTIFS($A$6:$A$105,A92,$B$6:$B$105,B92,$C$6:$C$105,C92)&gt;1,"MISMO DÍA, OBRA Y CUADRILLA DOS VECES; ",""),""),LEN(IF(NOT(ISNUMBER(A92)),"SIN FECHA; ","")&amp;IF(AND(ISNUMBER(A92),A92&gt;TODAY()),"FECHA FUTURA; ","")&amp;IF(B92="","SIN OBRA; ","")&amp;IF(C92="","SIN CUADRILLA / ENCARGADO; ","")&amp;IF(OR(D92="",E92=""),"SIN PERSONAS U HORAS; ","")&amp;IF(AND(E92&lt;&gt;"",OR(NOT(ISNUMBER(E92)),N(E92)&lt;=0,N(E92)&gt;$I$3)),"HORAS FUERA DE RANGO; ","")&amp;IF(AND(D92&lt;&gt;"",OR(NOT(ISNUMBER(D92)),N(D92)&lt;1,N(D92)&gt;$K$3,N(D92)&lt;&gt;INT(N(D92)))),"PERSONAS FUERA DE RANGO; ","")&amp;IF(AND(OR(OR(UPPER(TRIM(N92))="SÍ",UPPER(TRIM(N92))="SI",UPPER(TRIM(N92))="S"),O92&lt;&gt;""),P92=""),"EXTRA - SIN N.º DE OC/T&amp;M; ","")&amp;IF(AND(OR(OR(UPPER(TRIM(N92))="SÍ",UPPER(TRIM(N92))="SI",UPPER(TRIM(N92))="S"),O92&lt;&gt;""),S92=""),"EXTRA - SIN FOTO; ","")&amp;IF(AND(OR(UPPER(TRIM(L92))="SÍ",UPPER(TRIM(L92))="SI",UPPER(TRIM(L92))="S"),M92=""),"RETRASO - SIN NOTA; ","")&amp;IF(AND(ISNUMBER(A92),B92&lt;&gt;"",C92&lt;&gt;""),IF(COUNTIFS($A$6:$A$105,A92,$B$6:$B$105,B92,$C$6:$C$105,C92)&gt;1,"MISMO DÍA, OBRA Y CUADRILLA DOS VECES; ",""),""))-2)))</f>
        <v/>
      </c>
      <c r="V92" s="6" t="n"/>
      <c r="W92" s="6" t="n"/>
    </row>
    <row r="93">
      <c r="A93" s="9" t="n"/>
      <c r="B93" s="10" t="n"/>
      <c r="C93" s="6" t="n"/>
      <c r="D93" s="6" t="n"/>
      <c r="E93" s="6" t="n"/>
      <c r="F93" s="11">
        <f>IF(AND(ISNUMBER(D93),ISNUMBER(E93)),D93*E93,"")</f>
        <v/>
      </c>
      <c r="G93" s="6" t="n"/>
      <c r="H93" s="10" t="n"/>
      <c r="I93" s="6" t="n"/>
      <c r="J93" s="10" t="n"/>
      <c r="K93" s="10" t="n"/>
      <c r="L93" s="6" t="n"/>
      <c r="M93" s="10" t="n"/>
      <c r="N93" s="6" t="n"/>
      <c r="O93" s="10" t="n"/>
      <c r="P93" s="6" t="n"/>
      <c r="Q93" s="6" t="n"/>
      <c r="R93" s="6" t="n"/>
      <c r="S93" s="6" t="n"/>
      <c r="T93" s="12">
        <f>IF(ISNUMBER(A93),TODAY()-A93,"")</f>
        <v/>
      </c>
      <c r="U93" s="13">
        <f>IF(NOT(OR($A93&lt;&gt;"",$B93&lt;&gt;"",$C93&lt;&gt;"",$D93&lt;&gt;"",$E93&lt;&gt;"",$G93&lt;&gt;"",$H93&lt;&gt;"",$I93&lt;&gt;"",$J93&lt;&gt;"",$K93&lt;&gt;"",$L93&lt;&gt;"",$M93&lt;&gt;"",$N93&lt;&gt;"",$O93&lt;&gt;"",$P93&lt;&gt;"",$Q93&lt;&gt;"",$R93&lt;&gt;"",$S93&lt;&gt;"")),"",IF(IF(NOT(ISNUMBER(A93)),"SIN FECHA; ","")&amp;IF(AND(ISNUMBER(A93),A93&gt;TODAY()),"FECHA FUTURA; ","")&amp;IF(B93="","SIN OBRA; ","")&amp;IF(C93="","SIN CUADRILLA / ENCARGADO; ","")&amp;IF(OR(D93="",E93=""),"SIN PERSONAS U HORAS; ","")&amp;IF(AND(E93&lt;&gt;"",OR(NOT(ISNUMBER(E93)),N(E93)&lt;=0,N(E93)&gt;$I$3)),"HORAS FUERA DE RANGO; ","")&amp;IF(AND(D93&lt;&gt;"",OR(NOT(ISNUMBER(D93)),N(D93)&lt;1,N(D93)&gt;$K$3,N(D93)&lt;&gt;INT(N(D93)))),"PERSONAS FUERA DE RANGO; ","")&amp;IF(AND(OR(OR(UPPER(TRIM(N93))="SÍ",UPPER(TRIM(N93))="SI",UPPER(TRIM(N93))="S"),O93&lt;&gt;""),P93=""),"EXTRA - SIN N.º DE OC/T&amp;M; ","")&amp;IF(AND(OR(OR(UPPER(TRIM(N93))="SÍ",UPPER(TRIM(N93))="SI",UPPER(TRIM(N93))="S"),O93&lt;&gt;""),S93=""),"EXTRA - SIN FOTO; ","")&amp;IF(AND(OR(UPPER(TRIM(L93))="SÍ",UPPER(TRIM(L93))="SI",UPPER(TRIM(L93))="S"),M93=""),"RETRASO - SIN NOTA; ","")&amp;IF(AND(ISNUMBER(A93),B93&lt;&gt;"",C93&lt;&gt;""),IF(COUNTIFS($A$6:$A$105,A93,$B$6:$B$105,B93,$C$6:$C$105,C93)&gt;1,"MISMO DÍA, OBRA Y CUADRILLA DOS VECES; ",""),"")="","",LEFT(IF(NOT(ISNUMBER(A93)),"SIN FECHA; ","")&amp;IF(AND(ISNUMBER(A93),A93&gt;TODAY()),"FECHA FUTURA; ","")&amp;IF(B93="","SIN OBRA; ","")&amp;IF(C93="","SIN CUADRILLA / ENCARGADO; ","")&amp;IF(OR(D93="",E93=""),"SIN PERSONAS U HORAS; ","")&amp;IF(AND(E93&lt;&gt;"",OR(NOT(ISNUMBER(E93)),N(E93)&lt;=0,N(E93)&gt;$I$3)),"HORAS FUERA DE RANGO; ","")&amp;IF(AND(D93&lt;&gt;"",OR(NOT(ISNUMBER(D93)),N(D93)&lt;1,N(D93)&gt;$K$3,N(D93)&lt;&gt;INT(N(D93)))),"PERSONAS FUERA DE RANGO; ","")&amp;IF(AND(OR(OR(UPPER(TRIM(N93))="SÍ",UPPER(TRIM(N93))="SI",UPPER(TRIM(N93))="S"),O93&lt;&gt;""),P93=""),"EXTRA - SIN N.º DE OC/T&amp;M; ","")&amp;IF(AND(OR(OR(UPPER(TRIM(N93))="SÍ",UPPER(TRIM(N93))="SI",UPPER(TRIM(N93))="S"),O93&lt;&gt;""),S93=""),"EXTRA - SIN FOTO; ","")&amp;IF(AND(OR(UPPER(TRIM(L93))="SÍ",UPPER(TRIM(L93))="SI",UPPER(TRIM(L93))="S"),M93=""),"RETRASO - SIN NOTA; ","")&amp;IF(AND(ISNUMBER(A93),B93&lt;&gt;"",C93&lt;&gt;""),IF(COUNTIFS($A$6:$A$105,A93,$B$6:$B$105,B93,$C$6:$C$105,C93)&gt;1,"MISMO DÍA, OBRA Y CUADRILLA DOS VECES; ",""),""),LEN(IF(NOT(ISNUMBER(A93)),"SIN FECHA; ","")&amp;IF(AND(ISNUMBER(A93),A93&gt;TODAY()),"FECHA FUTURA; ","")&amp;IF(B93="","SIN OBRA; ","")&amp;IF(C93="","SIN CUADRILLA / ENCARGADO; ","")&amp;IF(OR(D93="",E93=""),"SIN PERSONAS U HORAS; ","")&amp;IF(AND(E93&lt;&gt;"",OR(NOT(ISNUMBER(E93)),N(E93)&lt;=0,N(E93)&gt;$I$3)),"HORAS FUERA DE RANGO; ","")&amp;IF(AND(D93&lt;&gt;"",OR(NOT(ISNUMBER(D93)),N(D93)&lt;1,N(D93)&gt;$K$3,N(D93)&lt;&gt;INT(N(D93)))),"PERSONAS FUERA DE RANGO; ","")&amp;IF(AND(OR(OR(UPPER(TRIM(N93))="SÍ",UPPER(TRIM(N93))="SI",UPPER(TRIM(N93))="S"),O93&lt;&gt;""),P93=""),"EXTRA - SIN N.º DE OC/T&amp;M; ","")&amp;IF(AND(OR(OR(UPPER(TRIM(N93))="SÍ",UPPER(TRIM(N93))="SI",UPPER(TRIM(N93))="S"),O93&lt;&gt;""),S93=""),"EXTRA - SIN FOTO; ","")&amp;IF(AND(OR(UPPER(TRIM(L93))="SÍ",UPPER(TRIM(L93))="SI",UPPER(TRIM(L93))="S"),M93=""),"RETRASO - SIN NOTA; ","")&amp;IF(AND(ISNUMBER(A93),B93&lt;&gt;"",C93&lt;&gt;""),IF(COUNTIFS($A$6:$A$105,A93,$B$6:$B$105,B93,$C$6:$C$105,C93)&gt;1,"MISMO DÍA, OBRA Y CUADRILLA DOS VECES; ",""),""))-2)))</f>
        <v/>
      </c>
      <c r="V93" s="6" t="n"/>
      <c r="W93" s="6" t="n"/>
    </row>
    <row r="94">
      <c r="A94" s="9" t="n"/>
      <c r="B94" s="10" t="n"/>
      <c r="C94" s="6" t="n"/>
      <c r="D94" s="6" t="n"/>
      <c r="E94" s="6" t="n"/>
      <c r="F94" s="11">
        <f>IF(AND(ISNUMBER(D94),ISNUMBER(E94)),D94*E94,"")</f>
        <v/>
      </c>
      <c r="G94" s="6" t="n"/>
      <c r="H94" s="10" t="n"/>
      <c r="I94" s="6" t="n"/>
      <c r="J94" s="10" t="n"/>
      <c r="K94" s="10" t="n"/>
      <c r="L94" s="6" t="n"/>
      <c r="M94" s="10" t="n"/>
      <c r="N94" s="6" t="n"/>
      <c r="O94" s="10" t="n"/>
      <c r="P94" s="6" t="n"/>
      <c r="Q94" s="6" t="n"/>
      <c r="R94" s="6" t="n"/>
      <c r="S94" s="6" t="n"/>
      <c r="T94" s="12">
        <f>IF(ISNUMBER(A94),TODAY()-A94,"")</f>
        <v/>
      </c>
      <c r="U94" s="13">
        <f>IF(NOT(OR($A94&lt;&gt;"",$B94&lt;&gt;"",$C94&lt;&gt;"",$D94&lt;&gt;"",$E94&lt;&gt;"",$G94&lt;&gt;"",$H94&lt;&gt;"",$I94&lt;&gt;"",$J94&lt;&gt;"",$K94&lt;&gt;"",$L94&lt;&gt;"",$M94&lt;&gt;"",$N94&lt;&gt;"",$O94&lt;&gt;"",$P94&lt;&gt;"",$Q94&lt;&gt;"",$R94&lt;&gt;"",$S94&lt;&gt;"")),"",IF(IF(NOT(ISNUMBER(A94)),"SIN FECHA; ","")&amp;IF(AND(ISNUMBER(A94),A94&gt;TODAY()),"FECHA FUTURA; ","")&amp;IF(B94="","SIN OBRA; ","")&amp;IF(C94="","SIN CUADRILLA / ENCARGADO; ","")&amp;IF(OR(D94="",E94=""),"SIN PERSONAS U HORAS; ","")&amp;IF(AND(E94&lt;&gt;"",OR(NOT(ISNUMBER(E94)),N(E94)&lt;=0,N(E94)&gt;$I$3)),"HORAS FUERA DE RANGO; ","")&amp;IF(AND(D94&lt;&gt;"",OR(NOT(ISNUMBER(D94)),N(D94)&lt;1,N(D94)&gt;$K$3,N(D94)&lt;&gt;INT(N(D94)))),"PERSONAS FUERA DE RANGO; ","")&amp;IF(AND(OR(OR(UPPER(TRIM(N94))="SÍ",UPPER(TRIM(N94))="SI",UPPER(TRIM(N94))="S"),O94&lt;&gt;""),P94=""),"EXTRA - SIN N.º DE OC/T&amp;M; ","")&amp;IF(AND(OR(OR(UPPER(TRIM(N94))="SÍ",UPPER(TRIM(N94))="SI",UPPER(TRIM(N94))="S"),O94&lt;&gt;""),S94=""),"EXTRA - SIN FOTO; ","")&amp;IF(AND(OR(UPPER(TRIM(L94))="SÍ",UPPER(TRIM(L94))="SI",UPPER(TRIM(L94))="S"),M94=""),"RETRASO - SIN NOTA; ","")&amp;IF(AND(ISNUMBER(A94),B94&lt;&gt;"",C94&lt;&gt;""),IF(COUNTIFS($A$6:$A$105,A94,$B$6:$B$105,B94,$C$6:$C$105,C94)&gt;1,"MISMO DÍA, OBRA Y CUADRILLA DOS VECES; ",""),"")="","",LEFT(IF(NOT(ISNUMBER(A94)),"SIN FECHA; ","")&amp;IF(AND(ISNUMBER(A94),A94&gt;TODAY()),"FECHA FUTURA; ","")&amp;IF(B94="","SIN OBRA; ","")&amp;IF(C94="","SIN CUADRILLA / ENCARGADO; ","")&amp;IF(OR(D94="",E94=""),"SIN PERSONAS U HORAS; ","")&amp;IF(AND(E94&lt;&gt;"",OR(NOT(ISNUMBER(E94)),N(E94)&lt;=0,N(E94)&gt;$I$3)),"HORAS FUERA DE RANGO; ","")&amp;IF(AND(D94&lt;&gt;"",OR(NOT(ISNUMBER(D94)),N(D94)&lt;1,N(D94)&gt;$K$3,N(D94)&lt;&gt;INT(N(D94)))),"PERSONAS FUERA DE RANGO; ","")&amp;IF(AND(OR(OR(UPPER(TRIM(N94))="SÍ",UPPER(TRIM(N94))="SI",UPPER(TRIM(N94))="S"),O94&lt;&gt;""),P94=""),"EXTRA - SIN N.º DE OC/T&amp;M; ","")&amp;IF(AND(OR(OR(UPPER(TRIM(N94))="SÍ",UPPER(TRIM(N94))="SI",UPPER(TRIM(N94))="S"),O94&lt;&gt;""),S94=""),"EXTRA - SIN FOTO; ","")&amp;IF(AND(OR(UPPER(TRIM(L94))="SÍ",UPPER(TRIM(L94))="SI",UPPER(TRIM(L94))="S"),M94=""),"RETRASO - SIN NOTA; ","")&amp;IF(AND(ISNUMBER(A94),B94&lt;&gt;"",C94&lt;&gt;""),IF(COUNTIFS($A$6:$A$105,A94,$B$6:$B$105,B94,$C$6:$C$105,C94)&gt;1,"MISMO DÍA, OBRA Y CUADRILLA DOS VECES; ",""),""),LEN(IF(NOT(ISNUMBER(A94)),"SIN FECHA; ","")&amp;IF(AND(ISNUMBER(A94),A94&gt;TODAY()),"FECHA FUTURA; ","")&amp;IF(B94="","SIN OBRA; ","")&amp;IF(C94="","SIN CUADRILLA / ENCARGADO; ","")&amp;IF(OR(D94="",E94=""),"SIN PERSONAS U HORAS; ","")&amp;IF(AND(E94&lt;&gt;"",OR(NOT(ISNUMBER(E94)),N(E94)&lt;=0,N(E94)&gt;$I$3)),"HORAS FUERA DE RANGO; ","")&amp;IF(AND(D94&lt;&gt;"",OR(NOT(ISNUMBER(D94)),N(D94)&lt;1,N(D94)&gt;$K$3,N(D94)&lt;&gt;INT(N(D94)))),"PERSONAS FUERA DE RANGO; ","")&amp;IF(AND(OR(OR(UPPER(TRIM(N94))="SÍ",UPPER(TRIM(N94))="SI",UPPER(TRIM(N94))="S"),O94&lt;&gt;""),P94=""),"EXTRA - SIN N.º DE OC/T&amp;M; ","")&amp;IF(AND(OR(OR(UPPER(TRIM(N94))="SÍ",UPPER(TRIM(N94))="SI",UPPER(TRIM(N94))="S"),O94&lt;&gt;""),S94=""),"EXTRA - SIN FOTO; ","")&amp;IF(AND(OR(UPPER(TRIM(L94))="SÍ",UPPER(TRIM(L94))="SI",UPPER(TRIM(L94))="S"),M94=""),"RETRASO - SIN NOTA; ","")&amp;IF(AND(ISNUMBER(A94),B94&lt;&gt;"",C94&lt;&gt;""),IF(COUNTIFS($A$6:$A$105,A94,$B$6:$B$105,B94,$C$6:$C$105,C94)&gt;1,"MISMO DÍA, OBRA Y CUADRILLA DOS VECES; ",""),""))-2)))</f>
        <v/>
      </c>
      <c r="V94" s="6" t="n"/>
      <c r="W94" s="6" t="n"/>
    </row>
    <row r="95">
      <c r="A95" s="9" t="n"/>
      <c r="B95" s="10" t="n"/>
      <c r="C95" s="6" t="n"/>
      <c r="D95" s="6" t="n"/>
      <c r="E95" s="6" t="n"/>
      <c r="F95" s="11">
        <f>IF(AND(ISNUMBER(D95),ISNUMBER(E95)),D95*E95,"")</f>
        <v/>
      </c>
      <c r="G95" s="6" t="n"/>
      <c r="H95" s="10" t="n"/>
      <c r="I95" s="6" t="n"/>
      <c r="J95" s="10" t="n"/>
      <c r="K95" s="10" t="n"/>
      <c r="L95" s="6" t="n"/>
      <c r="M95" s="10" t="n"/>
      <c r="N95" s="6" t="n"/>
      <c r="O95" s="10" t="n"/>
      <c r="P95" s="6" t="n"/>
      <c r="Q95" s="6" t="n"/>
      <c r="R95" s="6" t="n"/>
      <c r="S95" s="6" t="n"/>
      <c r="T95" s="12">
        <f>IF(ISNUMBER(A95),TODAY()-A95,"")</f>
        <v/>
      </c>
      <c r="U95" s="13">
        <f>IF(NOT(OR($A95&lt;&gt;"",$B95&lt;&gt;"",$C95&lt;&gt;"",$D95&lt;&gt;"",$E95&lt;&gt;"",$G95&lt;&gt;"",$H95&lt;&gt;"",$I95&lt;&gt;"",$J95&lt;&gt;"",$K95&lt;&gt;"",$L95&lt;&gt;"",$M95&lt;&gt;"",$N95&lt;&gt;"",$O95&lt;&gt;"",$P95&lt;&gt;"",$Q95&lt;&gt;"",$R95&lt;&gt;"",$S95&lt;&gt;"")),"",IF(IF(NOT(ISNUMBER(A95)),"SIN FECHA; ","")&amp;IF(AND(ISNUMBER(A95),A95&gt;TODAY()),"FECHA FUTURA; ","")&amp;IF(B95="","SIN OBRA; ","")&amp;IF(C95="","SIN CUADRILLA / ENCARGADO; ","")&amp;IF(OR(D95="",E95=""),"SIN PERSONAS U HORAS; ","")&amp;IF(AND(E95&lt;&gt;"",OR(NOT(ISNUMBER(E95)),N(E95)&lt;=0,N(E95)&gt;$I$3)),"HORAS FUERA DE RANGO; ","")&amp;IF(AND(D95&lt;&gt;"",OR(NOT(ISNUMBER(D95)),N(D95)&lt;1,N(D95)&gt;$K$3,N(D95)&lt;&gt;INT(N(D95)))),"PERSONAS FUERA DE RANGO; ","")&amp;IF(AND(OR(OR(UPPER(TRIM(N95))="SÍ",UPPER(TRIM(N95))="SI",UPPER(TRIM(N95))="S"),O95&lt;&gt;""),P95=""),"EXTRA - SIN N.º DE OC/T&amp;M; ","")&amp;IF(AND(OR(OR(UPPER(TRIM(N95))="SÍ",UPPER(TRIM(N95))="SI",UPPER(TRIM(N95))="S"),O95&lt;&gt;""),S95=""),"EXTRA - SIN FOTO; ","")&amp;IF(AND(OR(UPPER(TRIM(L95))="SÍ",UPPER(TRIM(L95))="SI",UPPER(TRIM(L95))="S"),M95=""),"RETRASO - SIN NOTA; ","")&amp;IF(AND(ISNUMBER(A95),B95&lt;&gt;"",C95&lt;&gt;""),IF(COUNTIFS($A$6:$A$105,A95,$B$6:$B$105,B95,$C$6:$C$105,C95)&gt;1,"MISMO DÍA, OBRA Y CUADRILLA DOS VECES; ",""),"")="","",LEFT(IF(NOT(ISNUMBER(A95)),"SIN FECHA; ","")&amp;IF(AND(ISNUMBER(A95),A95&gt;TODAY()),"FECHA FUTURA; ","")&amp;IF(B95="","SIN OBRA; ","")&amp;IF(C95="","SIN CUADRILLA / ENCARGADO; ","")&amp;IF(OR(D95="",E95=""),"SIN PERSONAS U HORAS; ","")&amp;IF(AND(E95&lt;&gt;"",OR(NOT(ISNUMBER(E95)),N(E95)&lt;=0,N(E95)&gt;$I$3)),"HORAS FUERA DE RANGO; ","")&amp;IF(AND(D95&lt;&gt;"",OR(NOT(ISNUMBER(D95)),N(D95)&lt;1,N(D95)&gt;$K$3,N(D95)&lt;&gt;INT(N(D95)))),"PERSONAS FUERA DE RANGO; ","")&amp;IF(AND(OR(OR(UPPER(TRIM(N95))="SÍ",UPPER(TRIM(N95))="SI",UPPER(TRIM(N95))="S"),O95&lt;&gt;""),P95=""),"EXTRA - SIN N.º DE OC/T&amp;M; ","")&amp;IF(AND(OR(OR(UPPER(TRIM(N95))="SÍ",UPPER(TRIM(N95))="SI",UPPER(TRIM(N95))="S"),O95&lt;&gt;""),S95=""),"EXTRA - SIN FOTO; ","")&amp;IF(AND(OR(UPPER(TRIM(L95))="SÍ",UPPER(TRIM(L95))="SI",UPPER(TRIM(L95))="S"),M95=""),"RETRASO - SIN NOTA; ","")&amp;IF(AND(ISNUMBER(A95),B95&lt;&gt;"",C95&lt;&gt;""),IF(COUNTIFS($A$6:$A$105,A95,$B$6:$B$105,B95,$C$6:$C$105,C95)&gt;1,"MISMO DÍA, OBRA Y CUADRILLA DOS VECES; ",""),""),LEN(IF(NOT(ISNUMBER(A95)),"SIN FECHA; ","")&amp;IF(AND(ISNUMBER(A95),A95&gt;TODAY()),"FECHA FUTURA; ","")&amp;IF(B95="","SIN OBRA; ","")&amp;IF(C95="","SIN CUADRILLA / ENCARGADO; ","")&amp;IF(OR(D95="",E95=""),"SIN PERSONAS U HORAS; ","")&amp;IF(AND(E95&lt;&gt;"",OR(NOT(ISNUMBER(E95)),N(E95)&lt;=0,N(E95)&gt;$I$3)),"HORAS FUERA DE RANGO; ","")&amp;IF(AND(D95&lt;&gt;"",OR(NOT(ISNUMBER(D95)),N(D95)&lt;1,N(D95)&gt;$K$3,N(D95)&lt;&gt;INT(N(D95)))),"PERSONAS FUERA DE RANGO; ","")&amp;IF(AND(OR(OR(UPPER(TRIM(N95))="SÍ",UPPER(TRIM(N95))="SI",UPPER(TRIM(N95))="S"),O95&lt;&gt;""),P95=""),"EXTRA - SIN N.º DE OC/T&amp;M; ","")&amp;IF(AND(OR(OR(UPPER(TRIM(N95))="SÍ",UPPER(TRIM(N95))="SI",UPPER(TRIM(N95))="S"),O95&lt;&gt;""),S95=""),"EXTRA - SIN FOTO; ","")&amp;IF(AND(OR(UPPER(TRIM(L95))="SÍ",UPPER(TRIM(L95))="SI",UPPER(TRIM(L95))="S"),M95=""),"RETRASO - SIN NOTA; ","")&amp;IF(AND(ISNUMBER(A95),B95&lt;&gt;"",C95&lt;&gt;""),IF(COUNTIFS($A$6:$A$105,A95,$B$6:$B$105,B95,$C$6:$C$105,C95)&gt;1,"MISMO DÍA, OBRA Y CUADRILLA DOS VECES; ",""),""))-2)))</f>
        <v/>
      </c>
      <c r="V95" s="6" t="n"/>
      <c r="W95" s="6" t="n"/>
    </row>
    <row r="96">
      <c r="A96" s="9" t="n"/>
      <c r="B96" s="10" t="n"/>
      <c r="C96" s="6" t="n"/>
      <c r="D96" s="6" t="n"/>
      <c r="E96" s="6" t="n"/>
      <c r="F96" s="11">
        <f>IF(AND(ISNUMBER(D96),ISNUMBER(E96)),D96*E96,"")</f>
        <v/>
      </c>
      <c r="G96" s="6" t="n"/>
      <c r="H96" s="10" t="n"/>
      <c r="I96" s="6" t="n"/>
      <c r="J96" s="10" t="n"/>
      <c r="K96" s="10" t="n"/>
      <c r="L96" s="6" t="n"/>
      <c r="M96" s="10" t="n"/>
      <c r="N96" s="6" t="n"/>
      <c r="O96" s="10" t="n"/>
      <c r="P96" s="6" t="n"/>
      <c r="Q96" s="6" t="n"/>
      <c r="R96" s="6" t="n"/>
      <c r="S96" s="6" t="n"/>
      <c r="T96" s="12">
        <f>IF(ISNUMBER(A96),TODAY()-A96,"")</f>
        <v/>
      </c>
      <c r="U96" s="13">
        <f>IF(NOT(OR($A96&lt;&gt;"",$B96&lt;&gt;"",$C96&lt;&gt;"",$D96&lt;&gt;"",$E96&lt;&gt;"",$G96&lt;&gt;"",$H96&lt;&gt;"",$I96&lt;&gt;"",$J96&lt;&gt;"",$K96&lt;&gt;"",$L96&lt;&gt;"",$M96&lt;&gt;"",$N96&lt;&gt;"",$O96&lt;&gt;"",$P96&lt;&gt;"",$Q96&lt;&gt;"",$R96&lt;&gt;"",$S96&lt;&gt;"")),"",IF(IF(NOT(ISNUMBER(A96)),"SIN FECHA; ","")&amp;IF(AND(ISNUMBER(A96),A96&gt;TODAY()),"FECHA FUTURA; ","")&amp;IF(B96="","SIN OBRA; ","")&amp;IF(C96="","SIN CUADRILLA / ENCARGADO; ","")&amp;IF(OR(D96="",E96=""),"SIN PERSONAS U HORAS; ","")&amp;IF(AND(E96&lt;&gt;"",OR(NOT(ISNUMBER(E96)),N(E96)&lt;=0,N(E96)&gt;$I$3)),"HORAS FUERA DE RANGO; ","")&amp;IF(AND(D96&lt;&gt;"",OR(NOT(ISNUMBER(D96)),N(D96)&lt;1,N(D96)&gt;$K$3,N(D96)&lt;&gt;INT(N(D96)))),"PERSONAS FUERA DE RANGO; ","")&amp;IF(AND(OR(OR(UPPER(TRIM(N96))="SÍ",UPPER(TRIM(N96))="SI",UPPER(TRIM(N96))="S"),O96&lt;&gt;""),P96=""),"EXTRA - SIN N.º DE OC/T&amp;M; ","")&amp;IF(AND(OR(OR(UPPER(TRIM(N96))="SÍ",UPPER(TRIM(N96))="SI",UPPER(TRIM(N96))="S"),O96&lt;&gt;""),S96=""),"EXTRA - SIN FOTO; ","")&amp;IF(AND(OR(UPPER(TRIM(L96))="SÍ",UPPER(TRIM(L96))="SI",UPPER(TRIM(L96))="S"),M96=""),"RETRASO - SIN NOTA; ","")&amp;IF(AND(ISNUMBER(A96),B96&lt;&gt;"",C96&lt;&gt;""),IF(COUNTIFS($A$6:$A$105,A96,$B$6:$B$105,B96,$C$6:$C$105,C96)&gt;1,"MISMO DÍA, OBRA Y CUADRILLA DOS VECES; ",""),"")="","",LEFT(IF(NOT(ISNUMBER(A96)),"SIN FECHA; ","")&amp;IF(AND(ISNUMBER(A96),A96&gt;TODAY()),"FECHA FUTURA; ","")&amp;IF(B96="","SIN OBRA; ","")&amp;IF(C96="","SIN CUADRILLA / ENCARGADO; ","")&amp;IF(OR(D96="",E96=""),"SIN PERSONAS U HORAS; ","")&amp;IF(AND(E96&lt;&gt;"",OR(NOT(ISNUMBER(E96)),N(E96)&lt;=0,N(E96)&gt;$I$3)),"HORAS FUERA DE RANGO; ","")&amp;IF(AND(D96&lt;&gt;"",OR(NOT(ISNUMBER(D96)),N(D96)&lt;1,N(D96)&gt;$K$3,N(D96)&lt;&gt;INT(N(D96)))),"PERSONAS FUERA DE RANGO; ","")&amp;IF(AND(OR(OR(UPPER(TRIM(N96))="SÍ",UPPER(TRIM(N96))="SI",UPPER(TRIM(N96))="S"),O96&lt;&gt;""),P96=""),"EXTRA - SIN N.º DE OC/T&amp;M; ","")&amp;IF(AND(OR(OR(UPPER(TRIM(N96))="SÍ",UPPER(TRIM(N96))="SI",UPPER(TRIM(N96))="S"),O96&lt;&gt;""),S96=""),"EXTRA - SIN FOTO; ","")&amp;IF(AND(OR(UPPER(TRIM(L96))="SÍ",UPPER(TRIM(L96))="SI",UPPER(TRIM(L96))="S"),M96=""),"RETRASO - SIN NOTA; ","")&amp;IF(AND(ISNUMBER(A96),B96&lt;&gt;"",C96&lt;&gt;""),IF(COUNTIFS($A$6:$A$105,A96,$B$6:$B$105,B96,$C$6:$C$105,C96)&gt;1,"MISMO DÍA, OBRA Y CUADRILLA DOS VECES; ",""),""),LEN(IF(NOT(ISNUMBER(A96)),"SIN FECHA; ","")&amp;IF(AND(ISNUMBER(A96),A96&gt;TODAY()),"FECHA FUTURA; ","")&amp;IF(B96="","SIN OBRA; ","")&amp;IF(C96="","SIN CUADRILLA / ENCARGADO; ","")&amp;IF(OR(D96="",E96=""),"SIN PERSONAS U HORAS; ","")&amp;IF(AND(E96&lt;&gt;"",OR(NOT(ISNUMBER(E96)),N(E96)&lt;=0,N(E96)&gt;$I$3)),"HORAS FUERA DE RANGO; ","")&amp;IF(AND(D96&lt;&gt;"",OR(NOT(ISNUMBER(D96)),N(D96)&lt;1,N(D96)&gt;$K$3,N(D96)&lt;&gt;INT(N(D96)))),"PERSONAS FUERA DE RANGO; ","")&amp;IF(AND(OR(OR(UPPER(TRIM(N96))="SÍ",UPPER(TRIM(N96))="SI",UPPER(TRIM(N96))="S"),O96&lt;&gt;""),P96=""),"EXTRA - SIN N.º DE OC/T&amp;M; ","")&amp;IF(AND(OR(OR(UPPER(TRIM(N96))="SÍ",UPPER(TRIM(N96))="SI",UPPER(TRIM(N96))="S"),O96&lt;&gt;""),S96=""),"EXTRA - SIN FOTO; ","")&amp;IF(AND(OR(UPPER(TRIM(L96))="SÍ",UPPER(TRIM(L96))="SI",UPPER(TRIM(L96))="S"),M96=""),"RETRASO - SIN NOTA; ","")&amp;IF(AND(ISNUMBER(A96),B96&lt;&gt;"",C96&lt;&gt;""),IF(COUNTIFS($A$6:$A$105,A96,$B$6:$B$105,B96,$C$6:$C$105,C96)&gt;1,"MISMO DÍA, OBRA Y CUADRILLA DOS VECES; ",""),""))-2)))</f>
        <v/>
      </c>
      <c r="V96" s="6" t="n"/>
      <c r="W96" s="6" t="n"/>
    </row>
    <row r="97">
      <c r="A97" s="9" t="n"/>
      <c r="B97" s="10" t="n"/>
      <c r="C97" s="6" t="n"/>
      <c r="D97" s="6" t="n"/>
      <c r="E97" s="6" t="n"/>
      <c r="F97" s="11">
        <f>IF(AND(ISNUMBER(D97),ISNUMBER(E97)),D97*E97,"")</f>
        <v/>
      </c>
      <c r="G97" s="6" t="n"/>
      <c r="H97" s="10" t="n"/>
      <c r="I97" s="6" t="n"/>
      <c r="J97" s="10" t="n"/>
      <c r="K97" s="10" t="n"/>
      <c r="L97" s="6" t="n"/>
      <c r="M97" s="10" t="n"/>
      <c r="N97" s="6" t="n"/>
      <c r="O97" s="10" t="n"/>
      <c r="P97" s="6" t="n"/>
      <c r="Q97" s="6" t="n"/>
      <c r="R97" s="6" t="n"/>
      <c r="S97" s="6" t="n"/>
      <c r="T97" s="12">
        <f>IF(ISNUMBER(A97),TODAY()-A97,"")</f>
        <v/>
      </c>
      <c r="U97" s="13">
        <f>IF(NOT(OR($A97&lt;&gt;"",$B97&lt;&gt;"",$C97&lt;&gt;"",$D97&lt;&gt;"",$E97&lt;&gt;"",$G97&lt;&gt;"",$H97&lt;&gt;"",$I97&lt;&gt;"",$J97&lt;&gt;"",$K97&lt;&gt;"",$L97&lt;&gt;"",$M97&lt;&gt;"",$N97&lt;&gt;"",$O97&lt;&gt;"",$P97&lt;&gt;"",$Q97&lt;&gt;"",$R97&lt;&gt;"",$S97&lt;&gt;"")),"",IF(IF(NOT(ISNUMBER(A97)),"SIN FECHA; ","")&amp;IF(AND(ISNUMBER(A97),A97&gt;TODAY()),"FECHA FUTURA; ","")&amp;IF(B97="","SIN OBRA; ","")&amp;IF(C97="","SIN CUADRILLA / ENCARGADO; ","")&amp;IF(OR(D97="",E97=""),"SIN PERSONAS U HORAS; ","")&amp;IF(AND(E97&lt;&gt;"",OR(NOT(ISNUMBER(E97)),N(E97)&lt;=0,N(E97)&gt;$I$3)),"HORAS FUERA DE RANGO; ","")&amp;IF(AND(D97&lt;&gt;"",OR(NOT(ISNUMBER(D97)),N(D97)&lt;1,N(D97)&gt;$K$3,N(D97)&lt;&gt;INT(N(D97)))),"PERSONAS FUERA DE RANGO; ","")&amp;IF(AND(OR(OR(UPPER(TRIM(N97))="SÍ",UPPER(TRIM(N97))="SI",UPPER(TRIM(N97))="S"),O97&lt;&gt;""),P97=""),"EXTRA - SIN N.º DE OC/T&amp;M; ","")&amp;IF(AND(OR(OR(UPPER(TRIM(N97))="SÍ",UPPER(TRIM(N97))="SI",UPPER(TRIM(N97))="S"),O97&lt;&gt;""),S97=""),"EXTRA - SIN FOTO; ","")&amp;IF(AND(OR(UPPER(TRIM(L97))="SÍ",UPPER(TRIM(L97))="SI",UPPER(TRIM(L97))="S"),M97=""),"RETRASO - SIN NOTA; ","")&amp;IF(AND(ISNUMBER(A97),B97&lt;&gt;"",C97&lt;&gt;""),IF(COUNTIFS($A$6:$A$105,A97,$B$6:$B$105,B97,$C$6:$C$105,C97)&gt;1,"MISMO DÍA, OBRA Y CUADRILLA DOS VECES; ",""),"")="","",LEFT(IF(NOT(ISNUMBER(A97)),"SIN FECHA; ","")&amp;IF(AND(ISNUMBER(A97),A97&gt;TODAY()),"FECHA FUTURA; ","")&amp;IF(B97="","SIN OBRA; ","")&amp;IF(C97="","SIN CUADRILLA / ENCARGADO; ","")&amp;IF(OR(D97="",E97=""),"SIN PERSONAS U HORAS; ","")&amp;IF(AND(E97&lt;&gt;"",OR(NOT(ISNUMBER(E97)),N(E97)&lt;=0,N(E97)&gt;$I$3)),"HORAS FUERA DE RANGO; ","")&amp;IF(AND(D97&lt;&gt;"",OR(NOT(ISNUMBER(D97)),N(D97)&lt;1,N(D97)&gt;$K$3,N(D97)&lt;&gt;INT(N(D97)))),"PERSONAS FUERA DE RANGO; ","")&amp;IF(AND(OR(OR(UPPER(TRIM(N97))="SÍ",UPPER(TRIM(N97))="SI",UPPER(TRIM(N97))="S"),O97&lt;&gt;""),P97=""),"EXTRA - SIN N.º DE OC/T&amp;M; ","")&amp;IF(AND(OR(OR(UPPER(TRIM(N97))="SÍ",UPPER(TRIM(N97))="SI",UPPER(TRIM(N97))="S"),O97&lt;&gt;""),S97=""),"EXTRA - SIN FOTO; ","")&amp;IF(AND(OR(UPPER(TRIM(L97))="SÍ",UPPER(TRIM(L97))="SI",UPPER(TRIM(L97))="S"),M97=""),"RETRASO - SIN NOTA; ","")&amp;IF(AND(ISNUMBER(A97),B97&lt;&gt;"",C97&lt;&gt;""),IF(COUNTIFS($A$6:$A$105,A97,$B$6:$B$105,B97,$C$6:$C$105,C97)&gt;1,"MISMO DÍA, OBRA Y CUADRILLA DOS VECES; ",""),""),LEN(IF(NOT(ISNUMBER(A97)),"SIN FECHA; ","")&amp;IF(AND(ISNUMBER(A97),A97&gt;TODAY()),"FECHA FUTURA; ","")&amp;IF(B97="","SIN OBRA; ","")&amp;IF(C97="","SIN CUADRILLA / ENCARGADO; ","")&amp;IF(OR(D97="",E97=""),"SIN PERSONAS U HORAS; ","")&amp;IF(AND(E97&lt;&gt;"",OR(NOT(ISNUMBER(E97)),N(E97)&lt;=0,N(E97)&gt;$I$3)),"HORAS FUERA DE RANGO; ","")&amp;IF(AND(D97&lt;&gt;"",OR(NOT(ISNUMBER(D97)),N(D97)&lt;1,N(D97)&gt;$K$3,N(D97)&lt;&gt;INT(N(D97)))),"PERSONAS FUERA DE RANGO; ","")&amp;IF(AND(OR(OR(UPPER(TRIM(N97))="SÍ",UPPER(TRIM(N97))="SI",UPPER(TRIM(N97))="S"),O97&lt;&gt;""),P97=""),"EXTRA - SIN N.º DE OC/T&amp;M; ","")&amp;IF(AND(OR(OR(UPPER(TRIM(N97))="SÍ",UPPER(TRIM(N97))="SI",UPPER(TRIM(N97))="S"),O97&lt;&gt;""),S97=""),"EXTRA - SIN FOTO; ","")&amp;IF(AND(OR(UPPER(TRIM(L97))="SÍ",UPPER(TRIM(L97))="SI",UPPER(TRIM(L97))="S"),M97=""),"RETRASO - SIN NOTA; ","")&amp;IF(AND(ISNUMBER(A97),B97&lt;&gt;"",C97&lt;&gt;""),IF(COUNTIFS($A$6:$A$105,A97,$B$6:$B$105,B97,$C$6:$C$105,C97)&gt;1,"MISMO DÍA, OBRA Y CUADRILLA DOS VECES; ",""),""))-2)))</f>
        <v/>
      </c>
      <c r="V97" s="6" t="n"/>
      <c r="W97" s="6" t="n"/>
    </row>
    <row r="98">
      <c r="A98" s="9" t="n"/>
      <c r="B98" s="10" t="n"/>
      <c r="C98" s="6" t="n"/>
      <c r="D98" s="6" t="n"/>
      <c r="E98" s="6" t="n"/>
      <c r="F98" s="11">
        <f>IF(AND(ISNUMBER(D98),ISNUMBER(E98)),D98*E98,"")</f>
        <v/>
      </c>
      <c r="G98" s="6" t="n"/>
      <c r="H98" s="10" t="n"/>
      <c r="I98" s="6" t="n"/>
      <c r="J98" s="10" t="n"/>
      <c r="K98" s="10" t="n"/>
      <c r="L98" s="6" t="n"/>
      <c r="M98" s="10" t="n"/>
      <c r="N98" s="6" t="n"/>
      <c r="O98" s="10" t="n"/>
      <c r="P98" s="6" t="n"/>
      <c r="Q98" s="6" t="n"/>
      <c r="R98" s="6" t="n"/>
      <c r="S98" s="6" t="n"/>
      <c r="T98" s="12">
        <f>IF(ISNUMBER(A98),TODAY()-A98,"")</f>
        <v/>
      </c>
      <c r="U98" s="13">
        <f>IF(NOT(OR($A98&lt;&gt;"",$B98&lt;&gt;"",$C98&lt;&gt;"",$D98&lt;&gt;"",$E98&lt;&gt;"",$G98&lt;&gt;"",$H98&lt;&gt;"",$I98&lt;&gt;"",$J98&lt;&gt;"",$K98&lt;&gt;"",$L98&lt;&gt;"",$M98&lt;&gt;"",$N98&lt;&gt;"",$O98&lt;&gt;"",$P98&lt;&gt;"",$Q98&lt;&gt;"",$R98&lt;&gt;"",$S98&lt;&gt;"")),"",IF(IF(NOT(ISNUMBER(A98)),"SIN FECHA; ","")&amp;IF(AND(ISNUMBER(A98),A98&gt;TODAY()),"FECHA FUTURA; ","")&amp;IF(B98="","SIN OBRA; ","")&amp;IF(C98="","SIN CUADRILLA / ENCARGADO; ","")&amp;IF(OR(D98="",E98=""),"SIN PERSONAS U HORAS; ","")&amp;IF(AND(E98&lt;&gt;"",OR(NOT(ISNUMBER(E98)),N(E98)&lt;=0,N(E98)&gt;$I$3)),"HORAS FUERA DE RANGO; ","")&amp;IF(AND(D98&lt;&gt;"",OR(NOT(ISNUMBER(D98)),N(D98)&lt;1,N(D98)&gt;$K$3,N(D98)&lt;&gt;INT(N(D98)))),"PERSONAS FUERA DE RANGO; ","")&amp;IF(AND(OR(OR(UPPER(TRIM(N98))="SÍ",UPPER(TRIM(N98))="SI",UPPER(TRIM(N98))="S"),O98&lt;&gt;""),P98=""),"EXTRA - SIN N.º DE OC/T&amp;M; ","")&amp;IF(AND(OR(OR(UPPER(TRIM(N98))="SÍ",UPPER(TRIM(N98))="SI",UPPER(TRIM(N98))="S"),O98&lt;&gt;""),S98=""),"EXTRA - SIN FOTO; ","")&amp;IF(AND(OR(UPPER(TRIM(L98))="SÍ",UPPER(TRIM(L98))="SI",UPPER(TRIM(L98))="S"),M98=""),"RETRASO - SIN NOTA; ","")&amp;IF(AND(ISNUMBER(A98),B98&lt;&gt;"",C98&lt;&gt;""),IF(COUNTIFS($A$6:$A$105,A98,$B$6:$B$105,B98,$C$6:$C$105,C98)&gt;1,"MISMO DÍA, OBRA Y CUADRILLA DOS VECES; ",""),"")="","",LEFT(IF(NOT(ISNUMBER(A98)),"SIN FECHA; ","")&amp;IF(AND(ISNUMBER(A98),A98&gt;TODAY()),"FECHA FUTURA; ","")&amp;IF(B98="","SIN OBRA; ","")&amp;IF(C98="","SIN CUADRILLA / ENCARGADO; ","")&amp;IF(OR(D98="",E98=""),"SIN PERSONAS U HORAS; ","")&amp;IF(AND(E98&lt;&gt;"",OR(NOT(ISNUMBER(E98)),N(E98)&lt;=0,N(E98)&gt;$I$3)),"HORAS FUERA DE RANGO; ","")&amp;IF(AND(D98&lt;&gt;"",OR(NOT(ISNUMBER(D98)),N(D98)&lt;1,N(D98)&gt;$K$3,N(D98)&lt;&gt;INT(N(D98)))),"PERSONAS FUERA DE RANGO; ","")&amp;IF(AND(OR(OR(UPPER(TRIM(N98))="SÍ",UPPER(TRIM(N98))="SI",UPPER(TRIM(N98))="S"),O98&lt;&gt;""),P98=""),"EXTRA - SIN N.º DE OC/T&amp;M; ","")&amp;IF(AND(OR(OR(UPPER(TRIM(N98))="SÍ",UPPER(TRIM(N98))="SI",UPPER(TRIM(N98))="S"),O98&lt;&gt;""),S98=""),"EXTRA - SIN FOTO; ","")&amp;IF(AND(OR(UPPER(TRIM(L98))="SÍ",UPPER(TRIM(L98))="SI",UPPER(TRIM(L98))="S"),M98=""),"RETRASO - SIN NOTA; ","")&amp;IF(AND(ISNUMBER(A98),B98&lt;&gt;"",C98&lt;&gt;""),IF(COUNTIFS($A$6:$A$105,A98,$B$6:$B$105,B98,$C$6:$C$105,C98)&gt;1,"MISMO DÍA, OBRA Y CUADRILLA DOS VECES; ",""),""),LEN(IF(NOT(ISNUMBER(A98)),"SIN FECHA; ","")&amp;IF(AND(ISNUMBER(A98),A98&gt;TODAY()),"FECHA FUTURA; ","")&amp;IF(B98="","SIN OBRA; ","")&amp;IF(C98="","SIN CUADRILLA / ENCARGADO; ","")&amp;IF(OR(D98="",E98=""),"SIN PERSONAS U HORAS; ","")&amp;IF(AND(E98&lt;&gt;"",OR(NOT(ISNUMBER(E98)),N(E98)&lt;=0,N(E98)&gt;$I$3)),"HORAS FUERA DE RANGO; ","")&amp;IF(AND(D98&lt;&gt;"",OR(NOT(ISNUMBER(D98)),N(D98)&lt;1,N(D98)&gt;$K$3,N(D98)&lt;&gt;INT(N(D98)))),"PERSONAS FUERA DE RANGO; ","")&amp;IF(AND(OR(OR(UPPER(TRIM(N98))="SÍ",UPPER(TRIM(N98))="SI",UPPER(TRIM(N98))="S"),O98&lt;&gt;""),P98=""),"EXTRA - SIN N.º DE OC/T&amp;M; ","")&amp;IF(AND(OR(OR(UPPER(TRIM(N98))="SÍ",UPPER(TRIM(N98))="SI",UPPER(TRIM(N98))="S"),O98&lt;&gt;""),S98=""),"EXTRA - SIN FOTO; ","")&amp;IF(AND(OR(UPPER(TRIM(L98))="SÍ",UPPER(TRIM(L98))="SI",UPPER(TRIM(L98))="S"),M98=""),"RETRASO - SIN NOTA; ","")&amp;IF(AND(ISNUMBER(A98),B98&lt;&gt;"",C98&lt;&gt;""),IF(COUNTIFS($A$6:$A$105,A98,$B$6:$B$105,B98,$C$6:$C$105,C98)&gt;1,"MISMO DÍA, OBRA Y CUADRILLA DOS VECES; ",""),""))-2)))</f>
        <v/>
      </c>
      <c r="V98" s="6" t="n"/>
      <c r="W98" s="6" t="n"/>
    </row>
    <row r="99">
      <c r="A99" s="9" t="n"/>
      <c r="B99" s="10" t="n"/>
      <c r="C99" s="6" t="n"/>
      <c r="D99" s="6" t="n"/>
      <c r="E99" s="6" t="n"/>
      <c r="F99" s="11">
        <f>IF(AND(ISNUMBER(D99),ISNUMBER(E99)),D99*E99,"")</f>
        <v/>
      </c>
      <c r="G99" s="6" t="n"/>
      <c r="H99" s="10" t="n"/>
      <c r="I99" s="6" t="n"/>
      <c r="J99" s="10" t="n"/>
      <c r="K99" s="10" t="n"/>
      <c r="L99" s="6" t="n"/>
      <c r="M99" s="10" t="n"/>
      <c r="N99" s="6" t="n"/>
      <c r="O99" s="10" t="n"/>
      <c r="P99" s="6" t="n"/>
      <c r="Q99" s="6" t="n"/>
      <c r="R99" s="6" t="n"/>
      <c r="S99" s="6" t="n"/>
      <c r="T99" s="12">
        <f>IF(ISNUMBER(A99),TODAY()-A99,"")</f>
        <v/>
      </c>
      <c r="U99" s="13">
        <f>IF(NOT(OR($A99&lt;&gt;"",$B99&lt;&gt;"",$C99&lt;&gt;"",$D99&lt;&gt;"",$E99&lt;&gt;"",$G99&lt;&gt;"",$H99&lt;&gt;"",$I99&lt;&gt;"",$J99&lt;&gt;"",$K99&lt;&gt;"",$L99&lt;&gt;"",$M99&lt;&gt;"",$N99&lt;&gt;"",$O99&lt;&gt;"",$P99&lt;&gt;"",$Q99&lt;&gt;"",$R99&lt;&gt;"",$S99&lt;&gt;"")),"",IF(IF(NOT(ISNUMBER(A99)),"SIN FECHA; ","")&amp;IF(AND(ISNUMBER(A99),A99&gt;TODAY()),"FECHA FUTURA; ","")&amp;IF(B99="","SIN OBRA; ","")&amp;IF(C99="","SIN CUADRILLA / ENCARGADO; ","")&amp;IF(OR(D99="",E99=""),"SIN PERSONAS U HORAS; ","")&amp;IF(AND(E99&lt;&gt;"",OR(NOT(ISNUMBER(E99)),N(E99)&lt;=0,N(E99)&gt;$I$3)),"HORAS FUERA DE RANGO; ","")&amp;IF(AND(D99&lt;&gt;"",OR(NOT(ISNUMBER(D99)),N(D99)&lt;1,N(D99)&gt;$K$3,N(D99)&lt;&gt;INT(N(D99)))),"PERSONAS FUERA DE RANGO; ","")&amp;IF(AND(OR(OR(UPPER(TRIM(N99))="SÍ",UPPER(TRIM(N99))="SI",UPPER(TRIM(N99))="S"),O99&lt;&gt;""),P99=""),"EXTRA - SIN N.º DE OC/T&amp;M; ","")&amp;IF(AND(OR(OR(UPPER(TRIM(N99))="SÍ",UPPER(TRIM(N99))="SI",UPPER(TRIM(N99))="S"),O99&lt;&gt;""),S99=""),"EXTRA - SIN FOTO; ","")&amp;IF(AND(OR(UPPER(TRIM(L99))="SÍ",UPPER(TRIM(L99))="SI",UPPER(TRIM(L99))="S"),M99=""),"RETRASO - SIN NOTA; ","")&amp;IF(AND(ISNUMBER(A99),B99&lt;&gt;"",C99&lt;&gt;""),IF(COUNTIFS($A$6:$A$105,A99,$B$6:$B$105,B99,$C$6:$C$105,C99)&gt;1,"MISMO DÍA, OBRA Y CUADRILLA DOS VECES; ",""),"")="","",LEFT(IF(NOT(ISNUMBER(A99)),"SIN FECHA; ","")&amp;IF(AND(ISNUMBER(A99),A99&gt;TODAY()),"FECHA FUTURA; ","")&amp;IF(B99="","SIN OBRA; ","")&amp;IF(C99="","SIN CUADRILLA / ENCARGADO; ","")&amp;IF(OR(D99="",E99=""),"SIN PERSONAS U HORAS; ","")&amp;IF(AND(E99&lt;&gt;"",OR(NOT(ISNUMBER(E99)),N(E99)&lt;=0,N(E99)&gt;$I$3)),"HORAS FUERA DE RANGO; ","")&amp;IF(AND(D99&lt;&gt;"",OR(NOT(ISNUMBER(D99)),N(D99)&lt;1,N(D99)&gt;$K$3,N(D99)&lt;&gt;INT(N(D99)))),"PERSONAS FUERA DE RANGO; ","")&amp;IF(AND(OR(OR(UPPER(TRIM(N99))="SÍ",UPPER(TRIM(N99))="SI",UPPER(TRIM(N99))="S"),O99&lt;&gt;""),P99=""),"EXTRA - SIN N.º DE OC/T&amp;M; ","")&amp;IF(AND(OR(OR(UPPER(TRIM(N99))="SÍ",UPPER(TRIM(N99))="SI",UPPER(TRIM(N99))="S"),O99&lt;&gt;""),S99=""),"EXTRA - SIN FOTO; ","")&amp;IF(AND(OR(UPPER(TRIM(L99))="SÍ",UPPER(TRIM(L99))="SI",UPPER(TRIM(L99))="S"),M99=""),"RETRASO - SIN NOTA; ","")&amp;IF(AND(ISNUMBER(A99),B99&lt;&gt;"",C99&lt;&gt;""),IF(COUNTIFS($A$6:$A$105,A99,$B$6:$B$105,B99,$C$6:$C$105,C99)&gt;1,"MISMO DÍA, OBRA Y CUADRILLA DOS VECES; ",""),""),LEN(IF(NOT(ISNUMBER(A99)),"SIN FECHA; ","")&amp;IF(AND(ISNUMBER(A99),A99&gt;TODAY()),"FECHA FUTURA; ","")&amp;IF(B99="","SIN OBRA; ","")&amp;IF(C99="","SIN CUADRILLA / ENCARGADO; ","")&amp;IF(OR(D99="",E99=""),"SIN PERSONAS U HORAS; ","")&amp;IF(AND(E99&lt;&gt;"",OR(NOT(ISNUMBER(E99)),N(E99)&lt;=0,N(E99)&gt;$I$3)),"HORAS FUERA DE RANGO; ","")&amp;IF(AND(D99&lt;&gt;"",OR(NOT(ISNUMBER(D99)),N(D99)&lt;1,N(D99)&gt;$K$3,N(D99)&lt;&gt;INT(N(D99)))),"PERSONAS FUERA DE RANGO; ","")&amp;IF(AND(OR(OR(UPPER(TRIM(N99))="SÍ",UPPER(TRIM(N99))="SI",UPPER(TRIM(N99))="S"),O99&lt;&gt;""),P99=""),"EXTRA - SIN N.º DE OC/T&amp;M; ","")&amp;IF(AND(OR(OR(UPPER(TRIM(N99))="SÍ",UPPER(TRIM(N99))="SI",UPPER(TRIM(N99))="S"),O99&lt;&gt;""),S99=""),"EXTRA - SIN FOTO; ","")&amp;IF(AND(OR(UPPER(TRIM(L99))="SÍ",UPPER(TRIM(L99))="SI",UPPER(TRIM(L99))="S"),M99=""),"RETRASO - SIN NOTA; ","")&amp;IF(AND(ISNUMBER(A99),B99&lt;&gt;"",C99&lt;&gt;""),IF(COUNTIFS($A$6:$A$105,A99,$B$6:$B$105,B99,$C$6:$C$105,C99)&gt;1,"MISMO DÍA, OBRA Y CUADRILLA DOS VECES; ",""),""))-2)))</f>
        <v/>
      </c>
      <c r="V99" s="6" t="n"/>
      <c r="W99" s="6" t="n"/>
    </row>
    <row r="100">
      <c r="A100" s="9" t="n"/>
      <c r="B100" s="10" t="n"/>
      <c r="C100" s="6" t="n"/>
      <c r="D100" s="6" t="n"/>
      <c r="E100" s="6" t="n"/>
      <c r="F100" s="11">
        <f>IF(AND(ISNUMBER(D100),ISNUMBER(E100)),D100*E100,"")</f>
        <v/>
      </c>
      <c r="G100" s="6" t="n"/>
      <c r="H100" s="10" t="n"/>
      <c r="I100" s="6" t="n"/>
      <c r="J100" s="10" t="n"/>
      <c r="K100" s="10" t="n"/>
      <c r="L100" s="6" t="n"/>
      <c r="M100" s="10" t="n"/>
      <c r="N100" s="6" t="n"/>
      <c r="O100" s="10" t="n"/>
      <c r="P100" s="6" t="n"/>
      <c r="Q100" s="6" t="n"/>
      <c r="R100" s="6" t="n"/>
      <c r="S100" s="6" t="n"/>
      <c r="T100" s="12">
        <f>IF(ISNUMBER(A100),TODAY()-A100,"")</f>
        <v/>
      </c>
      <c r="U100" s="13">
        <f>IF(NOT(OR($A100&lt;&gt;"",$B100&lt;&gt;"",$C100&lt;&gt;"",$D100&lt;&gt;"",$E100&lt;&gt;"",$G100&lt;&gt;"",$H100&lt;&gt;"",$I100&lt;&gt;"",$J100&lt;&gt;"",$K100&lt;&gt;"",$L100&lt;&gt;"",$M100&lt;&gt;"",$N100&lt;&gt;"",$O100&lt;&gt;"",$P100&lt;&gt;"",$Q100&lt;&gt;"",$R100&lt;&gt;"",$S100&lt;&gt;"")),"",IF(IF(NOT(ISNUMBER(A100)),"SIN FECHA; ","")&amp;IF(AND(ISNUMBER(A100),A100&gt;TODAY()),"FECHA FUTURA; ","")&amp;IF(B100="","SIN OBRA; ","")&amp;IF(C100="","SIN CUADRILLA / ENCARGADO; ","")&amp;IF(OR(D100="",E100=""),"SIN PERSONAS U HORAS; ","")&amp;IF(AND(E100&lt;&gt;"",OR(NOT(ISNUMBER(E100)),N(E100)&lt;=0,N(E100)&gt;$I$3)),"HORAS FUERA DE RANGO; ","")&amp;IF(AND(D100&lt;&gt;"",OR(NOT(ISNUMBER(D100)),N(D100)&lt;1,N(D100)&gt;$K$3,N(D100)&lt;&gt;INT(N(D100)))),"PERSONAS FUERA DE RANGO; ","")&amp;IF(AND(OR(OR(UPPER(TRIM(N100))="SÍ",UPPER(TRIM(N100))="SI",UPPER(TRIM(N100))="S"),O100&lt;&gt;""),P100=""),"EXTRA - SIN N.º DE OC/T&amp;M; ","")&amp;IF(AND(OR(OR(UPPER(TRIM(N100))="SÍ",UPPER(TRIM(N100))="SI",UPPER(TRIM(N100))="S"),O100&lt;&gt;""),S100=""),"EXTRA - SIN FOTO; ","")&amp;IF(AND(OR(UPPER(TRIM(L100))="SÍ",UPPER(TRIM(L100))="SI",UPPER(TRIM(L100))="S"),M100=""),"RETRASO - SIN NOTA; ","")&amp;IF(AND(ISNUMBER(A100),B100&lt;&gt;"",C100&lt;&gt;""),IF(COUNTIFS($A$6:$A$105,A100,$B$6:$B$105,B100,$C$6:$C$105,C100)&gt;1,"MISMO DÍA, OBRA Y CUADRILLA DOS VECES; ",""),"")="","",LEFT(IF(NOT(ISNUMBER(A100)),"SIN FECHA; ","")&amp;IF(AND(ISNUMBER(A100),A100&gt;TODAY()),"FECHA FUTURA; ","")&amp;IF(B100="","SIN OBRA; ","")&amp;IF(C100="","SIN CUADRILLA / ENCARGADO; ","")&amp;IF(OR(D100="",E100=""),"SIN PERSONAS U HORAS; ","")&amp;IF(AND(E100&lt;&gt;"",OR(NOT(ISNUMBER(E100)),N(E100)&lt;=0,N(E100)&gt;$I$3)),"HORAS FUERA DE RANGO; ","")&amp;IF(AND(D100&lt;&gt;"",OR(NOT(ISNUMBER(D100)),N(D100)&lt;1,N(D100)&gt;$K$3,N(D100)&lt;&gt;INT(N(D100)))),"PERSONAS FUERA DE RANGO; ","")&amp;IF(AND(OR(OR(UPPER(TRIM(N100))="SÍ",UPPER(TRIM(N100))="SI",UPPER(TRIM(N100))="S"),O100&lt;&gt;""),P100=""),"EXTRA - SIN N.º DE OC/T&amp;M; ","")&amp;IF(AND(OR(OR(UPPER(TRIM(N100))="SÍ",UPPER(TRIM(N100))="SI",UPPER(TRIM(N100))="S"),O100&lt;&gt;""),S100=""),"EXTRA - SIN FOTO; ","")&amp;IF(AND(OR(UPPER(TRIM(L100))="SÍ",UPPER(TRIM(L100))="SI",UPPER(TRIM(L100))="S"),M100=""),"RETRASO - SIN NOTA; ","")&amp;IF(AND(ISNUMBER(A100),B100&lt;&gt;"",C100&lt;&gt;""),IF(COUNTIFS($A$6:$A$105,A100,$B$6:$B$105,B100,$C$6:$C$105,C100)&gt;1,"MISMO DÍA, OBRA Y CUADRILLA DOS VECES; ",""),""),LEN(IF(NOT(ISNUMBER(A100)),"SIN FECHA; ","")&amp;IF(AND(ISNUMBER(A100),A100&gt;TODAY()),"FECHA FUTURA; ","")&amp;IF(B100="","SIN OBRA; ","")&amp;IF(C100="","SIN CUADRILLA / ENCARGADO; ","")&amp;IF(OR(D100="",E100=""),"SIN PERSONAS U HORAS; ","")&amp;IF(AND(E100&lt;&gt;"",OR(NOT(ISNUMBER(E100)),N(E100)&lt;=0,N(E100)&gt;$I$3)),"HORAS FUERA DE RANGO; ","")&amp;IF(AND(D100&lt;&gt;"",OR(NOT(ISNUMBER(D100)),N(D100)&lt;1,N(D100)&gt;$K$3,N(D100)&lt;&gt;INT(N(D100)))),"PERSONAS FUERA DE RANGO; ","")&amp;IF(AND(OR(OR(UPPER(TRIM(N100))="SÍ",UPPER(TRIM(N100))="SI",UPPER(TRIM(N100))="S"),O100&lt;&gt;""),P100=""),"EXTRA - SIN N.º DE OC/T&amp;M; ","")&amp;IF(AND(OR(OR(UPPER(TRIM(N100))="SÍ",UPPER(TRIM(N100))="SI",UPPER(TRIM(N100))="S"),O100&lt;&gt;""),S100=""),"EXTRA - SIN FOTO; ","")&amp;IF(AND(OR(UPPER(TRIM(L100))="SÍ",UPPER(TRIM(L100))="SI",UPPER(TRIM(L100))="S"),M100=""),"RETRASO - SIN NOTA; ","")&amp;IF(AND(ISNUMBER(A100),B100&lt;&gt;"",C100&lt;&gt;""),IF(COUNTIFS($A$6:$A$105,A100,$B$6:$B$105,B100,$C$6:$C$105,C100)&gt;1,"MISMO DÍA, OBRA Y CUADRILLA DOS VECES; ",""),""))-2)))</f>
        <v/>
      </c>
      <c r="V100" s="6" t="n"/>
      <c r="W100" s="6" t="n"/>
    </row>
    <row r="101">
      <c r="A101" s="9" t="n"/>
      <c r="B101" s="10" t="n"/>
      <c r="C101" s="6" t="n"/>
      <c r="D101" s="6" t="n"/>
      <c r="E101" s="6" t="n"/>
      <c r="F101" s="11">
        <f>IF(AND(ISNUMBER(D101),ISNUMBER(E101)),D101*E101,"")</f>
        <v/>
      </c>
      <c r="G101" s="6" t="n"/>
      <c r="H101" s="10" t="n"/>
      <c r="I101" s="6" t="n"/>
      <c r="J101" s="10" t="n"/>
      <c r="K101" s="10" t="n"/>
      <c r="L101" s="6" t="n"/>
      <c r="M101" s="10" t="n"/>
      <c r="N101" s="6" t="n"/>
      <c r="O101" s="10" t="n"/>
      <c r="P101" s="6" t="n"/>
      <c r="Q101" s="6" t="n"/>
      <c r="R101" s="6" t="n"/>
      <c r="S101" s="6" t="n"/>
      <c r="T101" s="12">
        <f>IF(ISNUMBER(A101),TODAY()-A101,"")</f>
        <v/>
      </c>
      <c r="U101" s="13">
        <f>IF(NOT(OR($A101&lt;&gt;"",$B101&lt;&gt;"",$C101&lt;&gt;"",$D101&lt;&gt;"",$E101&lt;&gt;"",$G101&lt;&gt;"",$H101&lt;&gt;"",$I101&lt;&gt;"",$J101&lt;&gt;"",$K101&lt;&gt;"",$L101&lt;&gt;"",$M101&lt;&gt;"",$N101&lt;&gt;"",$O101&lt;&gt;"",$P101&lt;&gt;"",$Q101&lt;&gt;"",$R101&lt;&gt;"",$S101&lt;&gt;"")),"",IF(IF(NOT(ISNUMBER(A101)),"SIN FECHA; ","")&amp;IF(AND(ISNUMBER(A101),A101&gt;TODAY()),"FECHA FUTURA; ","")&amp;IF(B101="","SIN OBRA; ","")&amp;IF(C101="","SIN CUADRILLA / ENCARGADO; ","")&amp;IF(OR(D101="",E101=""),"SIN PERSONAS U HORAS; ","")&amp;IF(AND(E101&lt;&gt;"",OR(NOT(ISNUMBER(E101)),N(E101)&lt;=0,N(E101)&gt;$I$3)),"HORAS FUERA DE RANGO; ","")&amp;IF(AND(D101&lt;&gt;"",OR(NOT(ISNUMBER(D101)),N(D101)&lt;1,N(D101)&gt;$K$3,N(D101)&lt;&gt;INT(N(D101)))),"PERSONAS FUERA DE RANGO; ","")&amp;IF(AND(OR(OR(UPPER(TRIM(N101))="SÍ",UPPER(TRIM(N101))="SI",UPPER(TRIM(N101))="S"),O101&lt;&gt;""),P101=""),"EXTRA - SIN N.º DE OC/T&amp;M; ","")&amp;IF(AND(OR(OR(UPPER(TRIM(N101))="SÍ",UPPER(TRIM(N101))="SI",UPPER(TRIM(N101))="S"),O101&lt;&gt;""),S101=""),"EXTRA - SIN FOTO; ","")&amp;IF(AND(OR(UPPER(TRIM(L101))="SÍ",UPPER(TRIM(L101))="SI",UPPER(TRIM(L101))="S"),M101=""),"RETRASO - SIN NOTA; ","")&amp;IF(AND(ISNUMBER(A101),B101&lt;&gt;"",C101&lt;&gt;""),IF(COUNTIFS($A$6:$A$105,A101,$B$6:$B$105,B101,$C$6:$C$105,C101)&gt;1,"MISMO DÍA, OBRA Y CUADRILLA DOS VECES; ",""),"")="","",LEFT(IF(NOT(ISNUMBER(A101)),"SIN FECHA; ","")&amp;IF(AND(ISNUMBER(A101),A101&gt;TODAY()),"FECHA FUTURA; ","")&amp;IF(B101="","SIN OBRA; ","")&amp;IF(C101="","SIN CUADRILLA / ENCARGADO; ","")&amp;IF(OR(D101="",E101=""),"SIN PERSONAS U HORAS; ","")&amp;IF(AND(E101&lt;&gt;"",OR(NOT(ISNUMBER(E101)),N(E101)&lt;=0,N(E101)&gt;$I$3)),"HORAS FUERA DE RANGO; ","")&amp;IF(AND(D101&lt;&gt;"",OR(NOT(ISNUMBER(D101)),N(D101)&lt;1,N(D101)&gt;$K$3,N(D101)&lt;&gt;INT(N(D101)))),"PERSONAS FUERA DE RANGO; ","")&amp;IF(AND(OR(OR(UPPER(TRIM(N101))="SÍ",UPPER(TRIM(N101))="SI",UPPER(TRIM(N101))="S"),O101&lt;&gt;""),P101=""),"EXTRA - SIN N.º DE OC/T&amp;M; ","")&amp;IF(AND(OR(OR(UPPER(TRIM(N101))="SÍ",UPPER(TRIM(N101))="SI",UPPER(TRIM(N101))="S"),O101&lt;&gt;""),S101=""),"EXTRA - SIN FOTO; ","")&amp;IF(AND(OR(UPPER(TRIM(L101))="SÍ",UPPER(TRIM(L101))="SI",UPPER(TRIM(L101))="S"),M101=""),"RETRASO - SIN NOTA; ","")&amp;IF(AND(ISNUMBER(A101),B101&lt;&gt;"",C101&lt;&gt;""),IF(COUNTIFS($A$6:$A$105,A101,$B$6:$B$105,B101,$C$6:$C$105,C101)&gt;1,"MISMO DÍA, OBRA Y CUADRILLA DOS VECES; ",""),""),LEN(IF(NOT(ISNUMBER(A101)),"SIN FECHA; ","")&amp;IF(AND(ISNUMBER(A101),A101&gt;TODAY()),"FECHA FUTURA; ","")&amp;IF(B101="","SIN OBRA; ","")&amp;IF(C101="","SIN CUADRILLA / ENCARGADO; ","")&amp;IF(OR(D101="",E101=""),"SIN PERSONAS U HORAS; ","")&amp;IF(AND(E101&lt;&gt;"",OR(NOT(ISNUMBER(E101)),N(E101)&lt;=0,N(E101)&gt;$I$3)),"HORAS FUERA DE RANGO; ","")&amp;IF(AND(D101&lt;&gt;"",OR(NOT(ISNUMBER(D101)),N(D101)&lt;1,N(D101)&gt;$K$3,N(D101)&lt;&gt;INT(N(D101)))),"PERSONAS FUERA DE RANGO; ","")&amp;IF(AND(OR(OR(UPPER(TRIM(N101))="SÍ",UPPER(TRIM(N101))="SI",UPPER(TRIM(N101))="S"),O101&lt;&gt;""),P101=""),"EXTRA - SIN N.º DE OC/T&amp;M; ","")&amp;IF(AND(OR(OR(UPPER(TRIM(N101))="SÍ",UPPER(TRIM(N101))="SI",UPPER(TRIM(N101))="S"),O101&lt;&gt;""),S101=""),"EXTRA - SIN FOTO; ","")&amp;IF(AND(OR(UPPER(TRIM(L101))="SÍ",UPPER(TRIM(L101))="SI",UPPER(TRIM(L101))="S"),M101=""),"RETRASO - SIN NOTA; ","")&amp;IF(AND(ISNUMBER(A101),B101&lt;&gt;"",C101&lt;&gt;""),IF(COUNTIFS($A$6:$A$105,A101,$B$6:$B$105,B101,$C$6:$C$105,C101)&gt;1,"MISMO DÍA, OBRA Y CUADRILLA DOS VECES; ",""),""))-2)))</f>
        <v/>
      </c>
      <c r="V101" s="6" t="n"/>
      <c r="W101" s="6" t="n"/>
    </row>
    <row r="102">
      <c r="A102" s="9" t="n"/>
      <c r="B102" s="10" t="n"/>
      <c r="C102" s="6" t="n"/>
      <c r="D102" s="6" t="n"/>
      <c r="E102" s="6" t="n"/>
      <c r="F102" s="11">
        <f>IF(AND(ISNUMBER(D102),ISNUMBER(E102)),D102*E102,"")</f>
        <v/>
      </c>
      <c r="G102" s="6" t="n"/>
      <c r="H102" s="10" t="n"/>
      <c r="I102" s="6" t="n"/>
      <c r="J102" s="10" t="n"/>
      <c r="K102" s="10" t="n"/>
      <c r="L102" s="6" t="n"/>
      <c r="M102" s="10" t="n"/>
      <c r="N102" s="6" t="n"/>
      <c r="O102" s="10" t="n"/>
      <c r="P102" s="6" t="n"/>
      <c r="Q102" s="6" t="n"/>
      <c r="R102" s="6" t="n"/>
      <c r="S102" s="6" t="n"/>
      <c r="T102" s="12">
        <f>IF(ISNUMBER(A102),TODAY()-A102,"")</f>
        <v/>
      </c>
      <c r="U102" s="13">
        <f>IF(NOT(OR($A102&lt;&gt;"",$B102&lt;&gt;"",$C102&lt;&gt;"",$D102&lt;&gt;"",$E102&lt;&gt;"",$G102&lt;&gt;"",$H102&lt;&gt;"",$I102&lt;&gt;"",$J102&lt;&gt;"",$K102&lt;&gt;"",$L102&lt;&gt;"",$M102&lt;&gt;"",$N102&lt;&gt;"",$O102&lt;&gt;"",$P102&lt;&gt;"",$Q102&lt;&gt;"",$R102&lt;&gt;"",$S102&lt;&gt;"")),"",IF(IF(NOT(ISNUMBER(A102)),"SIN FECHA; ","")&amp;IF(AND(ISNUMBER(A102),A102&gt;TODAY()),"FECHA FUTURA; ","")&amp;IF(B102="","SIN OBRA; ","")&amp;IF(C102="","SIN CUADRILLA / ENCARGADO; ","")&amp;IF(OR(D102="",E102=""),"SIN PERSONAS U HORAS; ","")&amp;IF(AND(E102&lt;&gt;"",OR(NOT(ISNUMBER(E102)),N(E102)&lt;=0,N(E102)&gt;$I$3)),"HORAS FUERA DE RANGO; ","")&amp;IF(AND(D102&lt;&gt;"",OR(NOT(ISNUMBER(D102)),N(D102)&lt;1,N(D102)&gt;$K$3,N(D102)&lt;&gt;INT(N(D102)))),"PERSONAS FUERA DE RANGO; ","")&amp;IF(AND(OR(OR(UPPER(TRIM(N102))="SÍ",UPPER(TRIM(N102))="SI",UPPER(TRIM(N102))="S"),O102&lt;&gt;""),P102=""),"EXTRA - SIN N.º DE OC/T&amp;M; ","")&amp;IF(AND(OR(OR(UPPER(TRIM(N102))="SÍ",UPPER(TRIM(N102))="SI",UPPER(TRIM(N102))="S"),O102&lt;&gt;""),S102=""),"EXTRA - SIN FOTO; ","")&amp;IF(AND(OR(UPPER(TRIM(L102))="SÍ",UPPER(TRIM(L102))="SI",UPPER(TRIM(L102))="S"),M102=""),"RETRASO - SIN NOTA; ","")&amp;IF(AND(ISNUMBER(A102),B102&lt;&gt;"",C102&lt;&gt;""),IF(COUNTIFS($A$6:$A$105,A102,$B$6:$B$105,B102,$C$6:$C$105,C102)&gt;1,"MISMO DÍA, OBRA Y CUADRILLA DOS VECES; ",""),"")="","",LEFT(IF(NOT(ISNUMBER(A102)),"SIN FECHA; ","")&amp;IF(AND(ISNUMBER(A102),A102&gt;TODAY()),"FECHA FUTURA; ","")&amp;IF(B102="","SIN OBRA; ","")&amp;IF(C102="","SIN CUADRILLA / ENCARGADO; ","")&amp;IF(OR(D102="",E102=""),"SIN PERSONAS U HORAS; ","")&amp;IF(AND(E102&lt;&gt;"",OR(NOT(ISNUMBER(E102)),N(E102)&lt;=0,N(E102)&gt;$I$3)),"HORAS FUERA DE RANGO; ","")&amp;IF(AND(D102&lt;&gt;"",OR(NOT(ISNUMBER(D102)),N(D102)&lt;1,N(D102)&gt;$K$3,N(D102)&lt;&gt;INT(N(D102)))),"PERSONAS FUERA DE RANGO; ","")&amp;IF(AND(OR(OR(UPPER(TRIM(N102))="SÍ",UPPER(TRIM(N102))="SI",UPPER(TRIM(N102))="S"),O102&lt;&gt;""),P102=""),"EXTRA - SIN N.º DE OC/T&amp;M; ","")&amp;IF(AND(OR(OR(UPPER(TRIM(N102))="SÍ",UPPER(TRIM(N102))="SI",UPPER(TRIM(N102))="S"),O102&lt;&gt;""),S102=""),"EXTRA - SIN FOTO; ","")&amp;IF(AND(OR(UPPER(TRIM(L102))="SÍ",UPPER(TRIM(L102))="SI",UPPER(TRIM(L102))="S"),M102=""),"RETRASO - SIN NOTA; ","")&amp;IF(AND(ISNUMBER(A102),B102&lt;&gt;"",C102&lt;&gt;""),IF(COUNTIFS($A$6:$A$105,A102,$B$6:$B$105,B102,$C$6:$C$105,C102)&gt;1,"MISMO DÍA, OBRA Y CUADRILLA DOS VECES; ",""),""),LEN(IF(NOT(ISNUMBER(A102)),"SIN FECHA; ","")&amp;IF(AND(ISNUMBER(A102),A102&gt;TODAY()),"FECHA FUTURA; ","")&amp;IF(B102="","SIN OBRA; ","")&amp;IF(C102="","SIN CUADRILLA / ENCARGADO; ","")&amp;IF(OR(D102="",E102=""),"SIN PERSONAS U HORAS; ","")&amp;IF(AND(E102&lt;&gt;"",OR(NOT(ISNUMBER(E102)),N(E102)&lt;=0,N(E102)&gt;$I$3)),"HORAS FUERA DE RANGO; ","")&amp;IF(AND(D102&lt;&gt;"",OR(NOT(ISNUMBER(D102)),N(D102)&lt;1,N(D102)&gt;$K$3,N(D102)&lt;&gt;INT(N(D102)))),"PERSONAS FUERA DE RANGO; ","")&amp;IF(AND(OR(OR(UPPER(TRIM(N102))="SÍ",UPPER(TRIM(N102))="SI",UPPER(TRIM(N102))="S"),O102&lt;&gt;""),P102=""),"EXTRA - SIN N.º DE OC/T&amp;M; ","")&amp;IF(AND(OR(OR(UPPER(TRIM(N102))="SÍ",UPPER(TRIM(N102))="SI",UPPER(TRIM(N102))="S"),O102&lt;&gt;""),S102=""),"EXTRA - SIN FOTO; ","")&amp;IF(AND(OR(UPPER(TRIM(L102))="SÍ",UPPER(TRIM(L102))="SI",UPPER(TRIM(L102))="S"),M102=""),"RETRASO - SIN NOTA; ","")&amp;IF(AND(ISNUMBER(A102),B102&lt;&gt;"",C102&lt;&gt;""),IF(COUNTIFS($A$6:$A$105,A102,$B$6:$B$105,B102,$C$6:$C$105,C102)&gt;1,"MISMO DÍA, OBRA Y CUADRILLA DOS VECES; ",""),""))-2)))</f>
        <v/>
      </c>
      <c r="V102" s="6" t="n"/>
      <c r="W102" s="6" t="n"/>
    </row>
    <row r="103">
      <c r="A103" s="9" t="n"/>
      <c r="B103" s="10" t="n"/>
      <c r="C103" s="6" t="n"/>
      <c r="D103" s="6" t="n"/>
      <c r="E103" s="6" t="n"/>
      <c r="F103" s="11">
        <f>IF(AND(ISNUMBER(D103),ISNUMBER(E103)),D103*E103,"")</f>
        <v/>
      </c>
      <c r="G103" s="6" t="n"/>
      <c r="H103" s="10" t="n"/>
      <c r="I103" s="6" t="n"/>
      <c r="J103" s="10" t="n"/>
      <c r="K103" s="10" t="n"/>
      <c r="L103" s="6" t="n"/>
      <c r="M103" s="10" t="n"/>
      <c r="N103" s="6" t="n"/>
      <c r="O103" s="10" t="n"/>
      <c r="P103" s="6" t="n"/>
      <c r="Q103" s="6" t="n"/>
      <c r="R103" s="6" t="n"/>
      <c r="S103" s="6" t="n"/>
      <c r="T103" s="12">
        <f>IF(ISNUMBER(A103),TODAY()-A103,"")</f>
        <v/>
      </c>
      <c r="U103" s="13">
        <f>IF(NOT(OR($A103&lt;&gt;"",$B103&lt;&gt;"",$C103&lt;&gt;"",$D103&lt;&gt;"",$E103&lt;&gt;"",$G103&lt;&gt;"",$H103&lt;&gt;"",$I103&lt;&gt;"",$J103&lt;&gt;"",$K103&lt;&gt;"",$L103&lt;&gt;"",$M103&lt;&gt;"",$N103&lt;&gt;"",$O103&lt;&gt;"",$P103&lt;&gt;"",$Q103&lt;&gt;"",$R103&lt;&gt;"",$S103&lt;&gt;"")),"",IF(IF(NOT(ISNUMBER(A103)),"SIN FECHA; ","")&amp;IF(AND(ISNUMBER(A103),A103&gt;TODAY()),"FECHA FUTURA; ","")&amp;IF(B103="","SIN OBRA; ","")&amp;IF(C103="","SIN CUADRILLA / ENCARGADO; ","")&amp;IF(OR(D103="",E103=""),"SIN PERSONAS U HORAS; ","")&amp;IF(AND(E103&lt;&gt;"",OR(NOT(ISNUMBER(E103)),N(E103)&lt;=0,N(E103)&gt;$I$3)),"HORAS FUERA DE RANGO; ","")&amp;IF(AND(D103&lt;&gt;"",OR(NOT(ISNUMBER(D103)),N(D103)&lt;1,N(D103)&gt;$K$3,N(D103)&lt;&gt;INT(N(D103)))),"PERSONAS FUERA DE RANGO; ","")&amp;IF(AND(OR(OR(UPPER(TRIM(N103))="SÍ",UPPER(TRIM(N103))="SI",UPPER(TRIM(N103))="S"),O103&lt;&gt;""),P103=""),"EXTRA - SIN N.º DE OC/T&amp;M; ","")&amp;IF(AND(OR(OR(UPPER(TRIM(N103))="SÍ",UPPER(TRIM(N103))="SI",UPPER(TRIM(N103))="S"),O103&lt;&gt;""),S103=""),"EXTRA - SIN FOTO; ","")&amp;IF(AND(OR(UPPER(TRIM(L103))="SÍ",UPPER(TRIM(L103))="SI",UPPER(TRIM(L103))="S"),M103=""),"RETRASO - SIN NOTA; ","")&amp;IF(AND(ISNUMBER(A103),B103&lt;&gt;"",C103&lt;&gt;""),IF(COUNTIFS($A$6:$A$105,A103,$B$6:$B$105,B103,$C$6:$C$105,C103)&gt;1,"MISMO DÍA, OBRA Y CUADRILLA DOS VECES; ",""),"")="","",LEFT(IF(NOT(ISNUMBER(A103)),"SIN FECHA; ","")&amp;IF(AND(ISNUMBER(A103),A103&gt;TODAY()),"FECHA FUTURA; ","")&amp;IF(B103="","SIN OBRA; ","")&amp;IF(C103="","SIN CUADRILLA / ENCARGADO; ","")&amp;IF(OR(D103="",E103=""),"SIN PERSONAS U HORAS; ","")&amp;IF(AND(E103&lt;&gt;"",OR(NOT(ISNUMBER(E103)),N(E103)&lt;=0,N(E103)&gt;$I$3)),"HORAS FUERA DE RANGO; ","")&amp;IF(AND(D103&lt;&gt;"",OR(NOT(ISNUMBER(D103)),N(D103)&lt;1,N(D103)&gt;$K$3,N(D103)&lt;&gt;INT(N(D103)))),"PERSONAS FUERA DE RANGO; ","")&amp;IF(AND(OR(OR(UPPER(TRIM(N103))="SÍ",UPPER(TRIM(N103))="SI",UPPER(TRIM(N103))="S"),O103&lt;&gt;""),P103=""),"EXTRA - SIN N.º DE OC/T&amp;M; ","")&amp;IF(AND(OR(OR(UPPER(TRIM(N103))="SÍ",UPPER(TRIM(N103))="SI",UPPER(TRIM(N103))="S"),O103&lt;&gt;""),S103=""),"EXTRA - SIN FOTO; ","")&amp;IF(AND(OR(UPPER(TRIM(L103))="SÍ",UPPER(TRIM(L103))="SI",UPPER(TRIM(L103))="S"),M103=""),"RETRASO - SIN NOTA; ","")&amp;IF(AND(ISNUMBER(A103),B103&lt;&gt;"",C103&lt;&gt;""),IF(COUNTIFS($A$6:$A$105,A103,$B$6:$B$105,B103,$C$6:$C$105,C103)&gt;1,"MISMO DÍA, OBRA Y CUADRILLA DOS VECES; ",""),""),LEN(IF(NOT(ISNUMBER(A103)),"SIN FECHA; ","")&amp;IF(AND(ISNUMBER(A103),A103&gt;TODAY()),"FECHA FUTURA; ","")&amp;IF(B103="","SIN OBRA; ","")&amp;IF(C103="","SIN CUADRILLA / ENCARGADO; ","")&amp;IF(OR(D103="",E103=""),"SIN PERSONAS U HORAS; ","")&amp;IF(AND(E103&lt;&gt;"",OR(NOT(ISNUMBER(E103)),N(E103)&lt;=0,N(E103)&gt;$I$3)),"HORAS FUERA DE RANGO; ","")&amp;IF(AND(D103&lt;&gt;"",OR(NOT(ISNUMBER(D103)),N(D103)&lt;1,N(D103)&gt;$K$3,N(D103)&lt;&gt;INT(N(D103)))),"PERSONAS FUERA DE RANGO; ","")&amp;IF(AND(OR(OR(UPPER(TRIM(N103))="SÍ",UPPER(TRIM(N103))="SI",UPPER(TRIM(N103))="S"),O103&lt;&gt;""),P103=""),"EXTRA - SIN N.º DE OC/T&amp;M; ","")&amp;IF(AND(OR(OR(UPPER(TRIM(N103))="SÍ",UPPER(TRIM(N103))="SI",UPPER(TRIM(N103))="S"),O103&lt;&gt;""),S103=""),"EXTRA - SIN FOTO; ","")&amp;IF(AND(OR(UPPER(TRIM(L103))="SÍ",UPPER(TRIM(L103))="SI",UPPER(TRIM(L103))="S"),M103=""),"RETRASO - SIN NOTA; ","")&amp;IF(AND(ISNUMBER(A103),B103&lt;&gt;"",C103&lt;&gt;""),IF(COUNTIFS($A$6:$A$105,A103,$B$6:$B$105,B103,$C$6:$C$105,C103)&gt;1,"MISMO DÍA, OBRA Y CUADRILLA DOS VECES; ",""),""))-2)))</f>
        <v/>
      </c>
      <c r="V103" s="6" t="n"/>
      <c r="W103" s="6" t="n"/>
    </row>
    <row r="104">
      <c r="A104" s="9" t="n"/>
      <c r="B104" s="10" t="n"/>
      <c r="C104" s="6" t="n"/>
      <c r="D104" s="6" t="n"/>
      <c r="E104" s="6" t="n"/>
      <c r="F104" s="11">
        <f>IF(AND(ISNUMBER(D104),ISNUMBER(E104)),D104*E104,"")</f>
        <v/>
      </c>
      <c r="G104" s="6" t="n"/>
      <c r="H104" s="10" t="n"/>
      <c r="I104" s="6" t="n"/>
      <c r="J104" s="10" t="n"/>
      <c r="K104" s="10" t="n"/>
      <c r="L104" s="6" t="n"/>
      <c r="M104" s="10" t="n"/>
      <c r="N104" s="6" t="n"/>
      <c r="O104" s="10" t="n"/>
      <c r="P104" s="6" t="n"/>
      <c r="Q104" s="6" t="n"/>
      <c r="R104" s="6" t="n"/>
      <c r="S104" s="6" t="n"/>
      <c r="T104" s="12">
        <f>IF(ISNUMBER(A104),TODAY()-A104,"")</f>
        <v/>
      </c>
      <c r="U104" s="13">
        <f>IF(NOT(OR($A104&lt;&gt;"",$B104&lt;&gt;"",$C104&lt;&gt;"",$D104&lt;&gt;"",$E104&lt;&gt;"",$G104&lt;&gt;"",$H104&lt;&gt;"",$I104&lt;&gt;"",$J104&lt;&gt;"",$K104&lt;&gt;"",$L104&lt;&gt;"",$M104&lt;&gt;"",$N104&lt;&gt;"",$O104&lt;&gt;"",$P104&lt;&gt;"",$Q104&lt;&gt;"",$R104&lt;&gt;"",$S104&lt;&gt;"")),"",IF(IF(NOT(ISNUMBER(A104)),"SIN FECHA; ","")&amp;IF(AND(ISNUMBER(A104),A104&gt;TODAY()),"FECHA FUTURA; ","")&amp;IF(B104="","SIN OBRA; ","")&amp;IF(C104="","SIN CUADRILLA / ENCARGADO; ","")&amp;IF(OR(D104="",E104=""),"SIN PERSONAS U HORAS; ","")&amp;IF(AND(E104&lt;&gt;"",OR(NOT(ISNUMBER(E104)),N(E104)&lt;=0,N(E104)&gt;$I$3)),"HORAS FUERA DE RANGO; ","")&amp;IF(AND(D104&lt;&gt;"",OR(NOT(ISNUMBER(D104)),N(D104)&lt;1,N(D104)&gt;$K$3,N(D104)&lt;&gt;INT(N(D104)))),"PERSONAS FUERA DE RANGO; ","")&amp;IF(AND(OR(OR(UPPER(TRIM(N104))="SÍ",UPPER(TRIM(N104))="SI",UPPER(TRIM(N104))="S"),O104&lt;&gt;""),P104=""),"EXTRA - SIN N.º DE OC/T&amp;M; ","")&amp;IF(AND(OR(OR(UPPER(TRIM(N104))="SÍ",UPPER(TRIM(N104))="SI",UPPER(TRIM(N104))="S"),O104&lt;&gt;""),S104=""),"EXTRA - SIN FOTO; ","")&amp;IF(AND(OR(UPPER(TRIM(L104))="SÍ",UPPER(TRIM(L104))="SI",UPPER(TRIM(L104))="S"),M104=""),"RETRASO - SIN NOTA; ","")&amp;IF(AND(ISNUMBER(A104),B104&lt;&gt;"",C104&lt;&gt;""),IF(COUNTIFS($A$6:$A$105,A104,$B$6:$B$105,B104,$C$6:$C$105,C104)&gt;1,"MISMO DÍA, OBRA Y CUADRILLA DOS VECES; ",""),"")="","",LEFT(IF(NOT(ISNUMBER(A104)),"SIN FECHA; ","")&amp;IF(AND(ISNUMBER(A104),A104&gt;TODAY()),"FECHA FUTURA; ","")&amp;IF(B104="","SIN OBRA; ","")&amp;IF(C104="","SIN CUADRILLA / ENCARGADO; ","")&amp;IF(OR(D104="",E104=""),"SIN PERSONAS U HORAS; ","")&amp;IF(AND(E104&lt;&gt;"",OR(NOT(ISNUMBER(E104)),N(E104)&lt;=0,N(E104)&gt;$I$3)),"HORAS FUERA DE RANGO; ","")&amp;IF(AND(D104&lt;&gt;"",OR(NOT(ISNUMBER(D104)),N(D104)&lt;1,N(D104)&gt;$K$3,N(D104)&lt;&gt;INT(N(D104)))),"PERSONAS FUERA DE RANGO; ","")&amp;IF(AND(OR(OR(UPPER(TRIM(N104))="SÍ",UPPER(TRIM(N104))="SI",UPPER(TRIM(N104))="S"),O104&lt;&gt;""),P104=""),"EXTRA - SIN N.º DE OC/T&amp;M; ","")&amp;IF(AND(OR(OR(UPPER(TRIM(N104))="SÍ",UPPER(TRIM(N104))="SI",UPPER(TRIM(N104))="S"),O104&lt;&gt;""),S104=""),"EXTRA - SIN FOTO; ","")&amp;IF(AND(OR(UPPER(TRIM(L104))="SÍ",UPPER(TRIM(L104))="SI",UPPER(TRIM(L104))="S"),M104=""),"RETRASO - SIN NOTA; ","")&amp;IF(AND(ISNUMBER(A104),B104&lt;&gt;"",C104&lt;&gt;""),IF(COUNTIFS($A$6:$A$105,A104,$B$6:$B$105,B104,$C$6:$C$105,C104)&gt;1,"MISMO DÍA, OBRA Y CUADRILLA DOS VECES; ",""),""),LEN(IF(NOT(ISNUMBER(A104)),"SIN FECHA; ","")&amp;IF(AND(ISNUMBER(A104),A104&gt;TODAY()),"FECHA FUTURA; ","")&amp;IF(B104="","SIN OBRA; ","")&amp;IF(C104="","SIN CUADRILLA / ENCARGADO; ","")&amp;IF(OR(D104="",E104=""),"SIN PERSONAS U HORAS; ","")&amp;IF(AND(E104&lt;&gt;"",OR(NOT(ISNUMBER(E104)),N(E104)&lt;=0,N(E104)&gt;$I$3)),"HORAS FUERA DE RANGO; ","")&amp;IF(AND(D104&lt;&gt;"",OR(NOT(ISNUMBER(D104)),N(D104)&lt;1,N(D104)&gt;$K$3,N(D104)&lt;&gt;INT(N(D104)))),"PERSONAS FUERA DE RANGO; ","")&amp;IF(AND(OR(OR(UPPER(TRIM(N104))="SÍ",UPPER(TRIM(N104))="SI",UPPER(TRIM(N104))="S"),O104&lt;&gt;""),P104=""),"EXTRA - SIN N.º DE OC/T&amp;M; ","")&amp;IF(AND(OR(OR(UPPER(TRIM(N104))="SÍ",UPPER(TRIM(N104))="SI",UPPER(TRIM(N104))="S"),O104&lt;&gt;""),S104=""),"EXTRA - SIN FOTO; ","")&amp;IF(AND(OR(UPPER(TRIM(L104))="SÍ",UPPER(TRIM(L104))="SI",UPPER(TRIM(L104))="S"),M104=""),"RETRASO - SIN NOTA; ","")&amp;IF(AND(ISNUMBER(A104),B104&lt;&gt;"",C104&lt;&gt;""),IF(COUNTIFS($A$6:$A$105,A104,$B$6:$B$105,B104,$C$6:$C$105,C104)&gt;1,"MISMO DÍA, OBRA Y CUADRILLA DOS VECES; ",""),""))-2)))</f>
        <v/>
      </c>
      <c r="V104" s="6" t="n"/>
      <c r="W104" s="6" t="n"/>
    </row>
    <row r="105">
      <c r="A105" s="9" t="n"/>
      <c r="B105" s="10" t="n"/>
      <c r="C105" s="6" t="n"/>
      <c r="D105" s="6" t="n"/>
      <c r="E105" s="6" t="n"/>
      <c r="F105" s="11">
        <f>IF(AND(ISNUMBER(D105),ISNUMBER(E105)),D105*E105,"")</f>
        <v/>
      </c>
      <c r="G105" s="6" t="n"/>
      <c r="H105" s="10" t="n"/>
      <c r="I105" s="6" t="n"/>
      <c r="J105" s="10" t="n"/>
      <c r="K105" s="10" t="n"/>
      <c r="L105" s="6" t="n"/>
      <c r="M105" s="10" t="n"/>
      <c r="N105" s="6" t="n"/>
      <c r="O105" s="10" t="n"/>
      <c r="P105" s="6" t="n"/>
      <c r="Q105" s="6" t="n"/>
      <c r="R105" s="6" t="n"/>
      <c r="S105" s="6" t="n"/>
      <c r="T105" s="12">
        <f>IF(ISNUMBER(A105),TODAY()-A105,"")</f>
        <v/>
      </c>
      <c r="U105" s="13">
        <f>IF(NOT(OR($A105&lt;&gt;"",$B105&lt;&gt;"",$C105&lt;&gt;"",$D105&lt;&gt;"",$E105&lt;&gt;"",$G105&lt;&gt;"",$H105&lt;&gt;"",$I105&lt;&gt;"",$J105&lt;&gt;"",$K105&lt;&gt;"",$L105&lt;&gt;"",$M105&lt;&gt;"",$N105&lt;&gt;"",$O105&lt;&gt;"",$P105&lt;&gt;"",$Q105&lt;&gt;"",$R105&lt;&gt;"",$S105&lt;&gt;"")),"",IF(IF(NOT(ISNUMBER(A105)),"SIN FECHA; ","")&amp;IF(AND(ISNUMBER(A105),A105&gt;TODAY()),"FECHA FUTURA; ","")&amp;IF(B105="","SIN OBRA; ","")&amp;IF(C105="","SIN CUADRILLA / ENCARGADO; ","")&amp;IF(OR(D105="",E105=""),"SIN PERSONAS U HORAS; ","")&amp;IF(AND(E105&lt;&gt;"",OR(NOT(ISNUMBER(E105)),N(E105)&lt;=0,N(E105)&gt;$I$3)),"HORAS FUERA DE RANGO; ","")&amp;IF(AND(D105&lt;&gt;"",OR(NOT(ISNUMBER(D105)),N(D105)&lt;1,N(D105)&gt;$K$3,N(D105)&lt;&gt;INT(N(D105)))),"PERSONAS FUERA DE RANGO; ","")&amp;IF(AND(OR(OR(UPPER(TRIM(N105))="SÍ",UPPER(TRIM(N105))="SI",UPPER(TRIM(N105))="S"),O105&lt;&gt;""),P105=""),"EXTRA - SIN N.º DE OC/T&amp;M; ","")&amp;IF(AND(OR(OR(UPPER(TRIM(N105))="SÍ",UPPER(TRIM(N105))="SI",UPPER(TRIM(N105))="S"),O105&lt;&gt;""),S105=""),"EXTRA - SIN FOTO; ","")&amp;IF(AND(OR(UPPER(TRIM(L105))="SÍ",UPPER(TRIM(L105))="SI",UPPER(TRIM(L105))="S"),M105=""),"RETRASO - SIN NOTA; ","")&amp;IF(AND(ISNUMBER(A105),B105&lt;&gt;"",C105&lt;&gt;""),IF(COUNTIFS($A$6:$A$105,A105,$B$6:$B$105,B105,$C$6:$C$105,C105)&gt;1,"MISMO DÍA, OBRA Y CUADRILLA DOS VECES; ",""),"")="","",LEFT(IF(NOT(ISNUMBER(A105)),"SIN FECHA; ","")&amp;IF(AND(ISNUMBER(A105),A105&gt;TODAY()),"FECHA FUTURA; ","")&amp;IF(B105="","SIN OBRA; ","")&amp;IF(C105="","SIN CUADRILLA / ENCARGADO; ","")&amp;IF(OR(D105="",E105=""),"SIN PERSONAS U HORAS; ","")&amp;IF(AND(E105&lt;&gt;"",OR(NOT(ISNUMBER(E105)),N(E105)&lt;=0,N(E105)&gt;$I$3)),"HORAS FUERA DE RANGO; ","")&amp;IF(AND(D105&lt;&gt;"",OR(NOT(ISNUMBER(D105)),N(D105)&lt;1,N(D105)&gt;$K$3,N(D105)&lt;&gt;INT(N(D105)))),"PERSONAS FUERA DE RANGO; ","")&amp;IF(AND(OR(OR(UPPER(TRIM(N105))="SÍ",UPPER(TRIM(N105))="SI",UPPER(TRIM(N105))="S"),O105&lt;&gt;""),P105=""),"EXTRA - SIN N.º DE OC/T&amp;M; ","")&amp;IF(AND(OR(OR(UPPER(TRIM(N105))="SÍ",UPPER(TRIM(N105))="SI",UPPER(TRIM(N105))="S"),O105&lt;&gt;""),S105=""),"EXTRA - SIN FOTO; ","")&amp;IF(AND(OR(UPPER(TRIM(L105))="SÍ",UPPER(TRIM(L105))="SI",UPPER(TRIM(L105))="S"),M105=""),"RETRASO - SIN NOTA; ","")&amp;IF(AND(ISNUMBER(A105),B105&lt;&gt;"",C105&lt;&gt;""),IF(COUNTIFS($A$6:$A$105,A105,$B$6:$B$105,B105,$C$6:$C$105,C105)&gt;1,"MISMO DÍA, OBRA Y CUADRILLA DOS VECES; ",""),""),LEN(IF(NOT(ISNUMBER(A105)),"SIN FECHA; ","")&amp;IF(AND(ISNUMBER(A105),A105&gt;TODAY()),"FECHA FUTURA; ","")&amp;IF(B105="","SIN OBRA; ","")&amp;IF(C105="","SIN CUADRILLA / ENCARGADO; ","")&amp;IF(OR(D105="",E105=""),"SIN PERSONAS U HORAS; ","")&amp;IF(AND(E105&lt;&gt;"",OR(NOT(ISNUMBER(E105)),N(E105)&lt;=0,N(E105)&gt;$I$3)),"HORAS FUERA DE RANGO; ","")&amp;IF(AND(D105&lt;&gt;"",OR(NOT(ISNUMBER(D105)),N(D105)&lt;1,N(D105)&gt;$K$3,N(D105)&lt;&gt;INT(N(D105)))),"PERSONAS FUERA DE RANGO; ","")&amp;IF(AND(OR(OR(UPPER(TRIM(N105))="SÍ",UPPER(TRIM(N105))="SI",UPPER(TRIM(N105))="S"),O105&lt;&gt;""),P105=""),"EXTRA - SIN N.º DE OC/T&amp;M; ","")&amp;IF(AND(OR(OR(UPPER(TRIM(N105))="SÍ",UPPER(TRIM(N105))="SI",UPPER(TRIM(N105))="S"),O105&lt;&gt;""),S105=""),"EXTRA - SIN FOTO; ","")&amp;IF(AND(OR(UPPER(TRIM(L105))="SÍ",UPPER(TRIM(L105))="SI",UPPER(TRIM(L105))="S"),M105=""),"RETRASO - SIN NOTA; ","")&amp;IF(AND(ISNUMBER(A105),B105&lt;&gt;"",C105&lt;&gt;""),IF(COUNTIFS($A$6:$A$105,A105,$B$6:$B$105,B105,$C$6:$C$105,C105)&gt;1,"MISMO DÍA, OBRA Y CUADRILLA DOS VECES; ",""),""))-2)))</f>
        <v/>
      </c>
      <c r="V105" s="6" t="n"/>
      <c r="W105" s="6" t="n"/>
    </row>
    <row r="107">
      <c r="A107" s="14" t="inlineStr">
        <is>
          <t>RESUMEN</t>
        </is>
      </c>
      <c r="B107" s="15" t="n"/>
      <c r="C107" s="15" t="n"/>
      <c r="D107" s="15" t="n"/>
      <c r="E107" s="15" t="n"/>
      <c r="F107" s="15" t="n"/>
      <c r="G107" s="15" t="n"/>
      <c r="H107" s="15" t="n"/>
      <c r="I107" s="15" t="n"/>
      <c r="J107" s="15" t="n"/>
      <c r="K107" s="15" t="n"/>
      <c r="L107" s="15" t="n"/>
      <c r="M107" s="15" t="n"/>
      <c r="N107" s="15" t="n"/>
      <c r="O107" s="15" t="n"/>
      <c r="P107" s="15" t="n"/>
      <c r="Q107" s="15" t="n"/>
      <c r="R107" s="15" t="n"/>
      <c r="S107" s="15" t="n"/>
      <c r="T107" s="15" t="n"/>
      <c r="U107" s="15" t="n"/>
      <c r="V107" s="15" t="n"/>
      <c r="W107" s="15" t="n"/>
    </row>
    <row r="108">
      <c r="F108" s="3" t="inlineStr">
        <is>
          <t>Total</t>
        </is>
      </c>
    </row>
    <row r="109">
      <c r="A109" s="3" t="inlineStr">
        <is>
          <t>Reportes anotados (renglones con fecha)</t>
        </is>
      </c>
      <c r="F109" s="12">
        <f>COUNT($A$6:$A$105)</f>
        <v/>
      </c>
    </row>
    <row r="110">
      <c r="A110" s="16" t="inlineStr">
        <is>
          <t>Reportes de los últimos 7 días</t>
        </is>
      </c>
      <c r="F110" s="12">
        <f>COUNTIFS($A$6:$A$105,"&gt;="&amp;(TODAY()-6),$A$6:$A$105,"&lt;="&amp;TODAY())</f>
        <v/>
      </c>
    </row>
    <row r="111">
      <c r="A111" s="3" t="inlineStr">
        <is>
          <t>Horas-cuadrilla (total)</t>
        </is>
      </c>
      <c r="F111" s="11">
        <f>SUM($F$6:$F$105)</f>
        <v/>
      </c>
    </row>
    <row r="112">
      <c r="A112" s="16" t="inlineStr">
        <is>
          <t>Horas-cuadrilla de los últimos 7 días</t>
        </is>
      </c>
      <c r="F112" s="11">
        <f>SUMIFS($F$6:$F$105,$A$6:$A$105,"&gt;="&amp;(TODAY()-6),$A$6:$A$105,"&lt;="&amp;TODAY())</f>
        <v/>
      </c>
    </row>
    <row r="113">
      <c r="A113" s="16" t="inlineStr">
        <is>
          <t>Hojas colgadas (total)</t>
        </is>
      </c>
      <c r="F113" s="12">
        <f>SUM($I$6:$I$105)</f>
        <v/>
      </c>
    </row>
    <row r="114">
      <c r="A114" s="16" t="inlineStr">
        <is>
          <t>Días con clima / retraso (renglones con Sí)</t>
        </is>
      </c>
      <c r="F114" s="12">
        <f>COUNTIFS($L$6:$L$105,"SÍ")+COUNTIFS($L$6:$L$105,"SI")+COUNTIFS($L$6:$L$105,"S")</f>
        <v/>
      </c>
    </row>
    <row r="115">
      <c r="A115" s="16" t="inlineStr">
        <is>
          <t>Trabajo extra reportado (renglones)</t>
        </is>
      </c>
      <c r="F115" s="12">
        <f>SUMPRODUCT(--((((UPPER(TRIM($N$6:$N$105))="SÍ")+(UPPER(TRIM($N$6:$N$105))="SI")+(UPPER(TRIM($N$6:$N$105))="S"))+(LEN($O$6:$O$105)&gt;0))&gt;0))</f>
        <v/>
      </c>
    </row>
    <row r="116">
      <c r="A116" s="3" t="inlineStr">
        <is>
          <t>Extra sin N.º de OC/T&amp;M (haga la orden de cambio o el ticket T&amp;M)</t>
        </is>
      </c>
      <c r="F116" s="17">
        <f>SUMPRODUCT(--ISNUMBER(SEARCH("EXTRA - SIN N.º DE OC/T&amp;M",$U$6:$U$105)))</f>
        <v/>
      </c>
    </row>
    <row r="117">
      <c r="A117" s="16" t="inlineStr">
        <is>
          <t>Extra sin foto</t>
        </is>
      </c>
      <c r="F117" s="12">
        <f>SUMPRODUCT(--ISNUMBER(SEARCH("EXTRA - SIN FOTO",$U$6:$U$105)))</f>
        <v/>
      </c>
    </row>
    <row r="118">
      <c r="A118" s="3" t="inlineStr">
        <is>
          <t>Retraso sin nota (escriba qué pasó)</t>
        </is>
      </c>
      <c r="F118" s="17">
        <f>SUMPRODUCT(--ISNUMBER(SEARCH("RETRASO - SIN NOTA",$U$6:$U$105)))</f>
        <v/>
      </c>
    </row>
    <row r="119">
      <c r="A119" s="16" t="inlineStr">
        <is>
          <t>Horas o personas fuera de rango (revise errores de dedo)</t>
        </is>
      </c>
      <c r="F119" s="12">
        <f>SUMPRODUCT(--((ISNUMBER(SEARCH("HORAS FUERA DE RANGO",$U$6:$U$105))+ISNUMBER(SEARCH("PERSONAS FUERA DE RANGO",$U$6:$U$105)))&gt;0))</f>
        <v/>
      </c>
    </row>
    <row r="120">
      <c r="A120" s="16" t="inlineStr">
        <is>
          <t>Renglones con aviso (cantidad)</t>
        </is>
      </c>
      <c r="F120" s="12">
        <f>SUMPRODUCT(--(LEN($U$6:$U$105)&gt;0))</f>
        <v/>
      </c>
    </row>
    <row r="122">
      <c r="A122" s="14" t="inlineStr">
        <is>
          <t>HORAS POR OBRA (escriba los nombres de obra en las celdas amarillas, igual que en la columna Obra)</t>
        </is>
      </c>
      <c r="B122" s="15" t="n"/>
      <c r="C122" s="15" t="n"/>
      <c r="D122" s="15" t="n"/>
      <c r="E122" s="15" t="n"/>
      <c r="F122" s="15" t="n"/>
      <c r="G122" s="15" t="n"/>
      <c r="H122" s="15" t="n"/>
      <c r="I122" s="15" t="n"/>
      <c r="J122" s="15" t="n"/>
      <c r="K122" s="15" t="n"/>
      <c r="L122" s="15" t="n"/>
      <c r="M122" s="15" t="n"/>
      <c r="N122" s="15" t="n"/>
      <c r="O122" s="15" t="n"/>
      <c r="P122" s="15" t="n"/>
      <c r="Q122" s="15" t="n"/>
      <c r="R122" s="15" t="n"/>
      <c r="S122" s="15" t="n"/>
      <c r="T122" s="15" t="n"/>
      <c r="U122" s="15" t="n"/>
      <c r="V122" s="15" t="n"/>
      <c r="W122" s="15" t="n"/>
    </row>
    <row r="123" ht="30" customHeight="1">
      <c r="B123" s="18" t="inlineStr">
        <is>
          <t>Obra</t>
        </is>
      </c>
      <c r="D123" s="18" t="inlineStr">
        <is>
          <t>Reportes</t>
        </is>
      </c>
      <c r="F123" s="18" t="inlineStr">
        <is>
          <t>Horas-cuadrilla</t>
        </is>
      </c>
      <c r="I123" s="18" t="inlineStr">
        <is>
          <t>Hojas colgadas</t>
        </is>
      </c>
      <c r="L123" s="18" t="inlineStr">
        <is>
          <t>Días con retraso</t>
        </is>
      </c>
      <c r="P123" s="18" t="inlineStr">
        <is>
          <t>Extra sin N.º de OC/T&amp;M</t>
        </is>
      </c>
      <c r="T123" s="18" t="inlineStr">
        <is>
          <t>Último reporte</t>
        </is>
      </c>
    </row>
    <row r="124">
      <c r="B124" s="10" t="inlineStr">
        <is>
          <t>EJEMPLO Lote 7 (borre este renglón)</t>
        </is>
      </c>
      <c r="D124" s="12">
        <f>IF($B124="","",COUNTIFS($B$6:$B$105,$B124,$A$6:$A$105,"&lt;&gt;"))</f>
        <v/>
      </c>
      <c r="F124" s="11">
        <f>IF($B124="","",SUMIFS($F$6:$F$105,$B$6:$B$105,$B124))</f>
        <v/>
      </c>
      <c r="I124" s="12">
        <f>IF($B124="","",SUMIFS($I$6:$I$105,$B$6:$B$105,$B124))</f>
        <v/>
      </c>
      <c r="L124" s="12">
        <f>IF($B124="","",COUNTIFS($B$6:$B$105,$B124,$L$6:$L$105,"SÍ")+COUNTIFS($B$6:$B$105,$B124,$L$6:$L$105,"SI")+COUNTIFS($B$6:$B$105,$B124,$L$6:$L$105,"S"))</f>
        <v/>
      </c>
      <c r="P124" s="12">
        <f>IF($B124="","",SUMPRODUCT((UPPER($B$6:$B$105)=UPPER($B124))*ISNUMBER(SEARCH("EXTRA - SIN N.º DE OC/T&amp;M",$U$6:$U$105))))</f>
        <v/>
      </c>
      <c r="T124" s="19">
        <f>IF($B124="","",IF(COUNTIFS($B$6:$B$105,$B124,$A$6:$A$105,"&lt;&gt;")=0,"",IFERROR(SUMPRODUCT(MAX((UPPER($B$6:$B$105)=UPPER($B124))*$A$6:$A$105)),"")))</f>
        <v/>
      </c>
    </row>
    <row r="125">
      <c r="B125" s="10" t="inlineStr">
        <is>
          <t>EJEMPLO Lote 14 (borre este renglón)</t>
        </is>
      </c>
      <c r="D125" s="12">
        <f>IF($B125="","",COUNTIFS($B$6:$B$105,$B125,$A$6:$A$105,"&lt;&gt;"))</f>
        <v/>
      </c>
      <c r="F125" s="11">
        <f>IF($B125="","",SUMIFS($F$6:$F$105,$B$6:$B$105,$B125))</f>
        <v/>
      </c>
      <c r="I125" s="12">
        <f>IF($B125="","",SUMIFS($I$6:$I$105,$B$6:$B$105,$B125))</f>
        <v/>
      </c>
      <c r="L125" s="12">
        <f>IF($B125="","",COUNTIFS($B$6:$B$105,$B125,$L$6:$L$105,"SÍ")+COUNTIFS($B$6:$B$105,$B125,$L$6:$L$105,"SI")+COUNTIFS($B$6:$B$105,$B125,$L$6:$L$105,"S"))</f>
        <v/>
      </c>
      <c r="P125" s="12">
        <f>IF($B125="","",SUMPRODUCT((UPPER($B$6:$B$105)=UPPER($B125))*ISNUMBER(SEARCH("EXTRA - SIN N.º DE OC/T&amp;M",$U$6:$U$105))))</f>
        <v/>
      </c>
      <c r="T125" s="19">
        <f>IF($B125="","",IF(COUNTIFS($B$6:$B$105,$B125,$A$6:$A$105,"&lt;&gt;")=0,"",IFERROR(SUMPRODUCT(MAX((UPPER($B$6:$B$105)=UPPER($B125))*$A$6:$A$105)),"")))</f>
        <v/>
      </c>
    </row>
    <row r="126">
      <c r="B126" s="10" t="n"/>
      <c r="D126" s="12">
        <f>IF($B126="","",COUNTIFS($B$6:$B$105,$B126,$A$6:$A$105,"&lt;&gt;"))</f>
        <v/>
      </c>
      <c r="F126" s="11">
        <f>IF($B126="","",SUMIFS($F$6:$F$105,$B$6:$B$105,$B126))</f>
        <v/>
      </c>
      <c r="I126" s="12">
        <f>IF($B126="","",SUMIFS($I$6:$I$105,$B$6:$B$105,$B126))</f>
        <v/>
      </c>
      <c r="L126" s="12">
        <f>IF($B126="","",COUNTIFS($B$6:$B$105,$B126,$L$6:$L$105,"SÍ")+COUNTIFS($B$6:$B$105,$B126,$L$6:$L$105,"SI")+COUNTIFS($B$6:$B$105,$B126,$L$6:$L$105,"S"))</f>
        <v/>
      </c>
      <c r="P126" s="12">
        <f>IF($B126="","",SUMPRODUCT((UPPER($B$6:$B$105)=UPPER($B126))*ISNUMBER(SEARCH("EXTRA - SIN N.º DE OC/T&amp;M",$U$6:$U$105))))</f>
        <v/>
      </c>
      <c r="T126" s="19">
        <f>IF($B126="","",IF(COUNTIFS($B$6:$B$105,$B126,$A$6:$A$105,"&lt;&gt;")=0,"",IFERROR(SUMPRODUCT(MAX((UPPER($B$6:$B$105)=UPPER($B126))*$A$6:$A$105)),"")))</f>
        <v/>
      </c>
    </row>
    <row r="127">
      <c r="B127" s="10" t="n"/>
      <c r="D127" s="12">
        <f>IF($B127="","",COUNTIFS($B$6:$B$105,$B127,$A$6:$A$105,"&lt;&gt;"))</f>
        <v/>
      </c>
      <c r="F127" s="11">
        <f>IF($B127="","",SUMIFS($F$6:$F$105,$B$6:$B$105,$B127))</f>
        <v/>
      </c>
      <c r="I127" s="12">
        <f>IF($B127="","",SUMIFS($I$6:$I$105,$B$6:$B$105,$B127))</f>
        <v/>
      </c>
      <c r="L127" s="12">
        <f>IF($B127="","",COUNTIFS($B$6:$B$105,$B127,$L$6:$L$105,"SÍ")+COUNTIFS($B$6:$B$105,$B127,$L$6:$L$105,"SI")+COUNTIFS($B$6:$B$105,$B127,$L$6:$L$105,"S"))</f>
        <v/>
      </c>
      <c r="P127" s="12">
        <f>IF($B127="","",SUMPRODUCT((UPPER($B$6:$B$105)=UPPER($B127))*ISNUMBER(SEARCH("EXTRA - SIN N.º DE OC/T&amp;M",$U$6:$U$105))))</f>
        <v/>
      </c>
      <c r="T127" s="19">
        <f>IF($B127="","",IF(COUNTIFS($B$6:$B$105,$B127,$A$6:$A$105,"&lt;&gt;")=0,"",IFERROR(SUMPRODUCT(MAX((UPPER($B$6:$B$105)=UPPER($B127))*$A$6:$A$105)),"")))</f>
        <v/>
      </c>
    </row>
    <row r="128">
      <c r="B128" s="10" t="n"/>
      <c r="D128" s="12">
        <f>IF($B128="","",COUNTIFS($B$6:$B$105,$B128,$A$6:$A$105,"&lt;&gt;"))</f>
        <v/>
      </c>
      <c r="F128" s="11">
        <f>IF($B128="","",SUMIFS($F$6:$F$105,$B$6:$B$105,$B128))</f>
        <v/>
      </c>
      <c r="I128" s="12">
        <f>IF($B128="","",SUMIFS($I$6:$I$105,$B$6:$B$105,$B128))</f>
        <v/>
      </c>
      <c r="L128" s="12">
        <f>IF($B128="","",COUNTIFS($B$6:$B$105,$B128,$L$6:$L$105,"SÍ")+COUNTIFS($B$6:$B$105,$B128,$L$6:$L$105,"SI")+COUNTIFS($B$6:$B$105,$B128,$L$6:$L$105,"S"))</f>
        <v/>
      </c>
      <c r="P128" s="12">
        <f>IF($B128="","",SUMPRODUCT((UPPER($B$6:$B$105)=UPPER($B128))*ISNUMBER(SEARCH("EXTRA - SIN N.º DE OC/T&amp;M",$U$6:$U$105))))</f>
        <v/>
      </c>
      <c r="T128" s="19">
        <f>IF($B128="","",IF(COUNTIFS($B$6:$B$105,$B128,$A$6:$A$105,"&lt;&gt;")=0,"",IFERROR(SUMPRODUCT(MAX((UPPER($B$6:$B$105)=UPPER($B128))*$A$6:$A$105)),"")))</f>
        <v/>
      </c>
    </row>
    <row r="129">
      <c r="B129" s="10" t="n"/>
      <c r="D129" s="12">
        <f>IF($B129="","",COUNTIFS($B$6:$B$105,$B129,$A$6:$A$105,"&lt;&gt;"))</f>
        <v/>
      </c>
      <c r="F129" s="11">
        <f>IF($B129="","",SUMIFS($F$6:$F$105,$B$6:$B$105,$B129))</f>
        <v/>
      </c>
      <c r="I129" s="12">
        <f>IF($B129="","",SUMIFS($I$6:$I$105,$B$6:$B$105,$B129))</f>
        <v/>
      </c>
      <c r="L129" s="12">
        <f>IF($B129="","",COUNTIFS($B$6:$B$105,$B129,$L$6:$L$105,"SÍ")+COUNTIFS($B$6:$B$105,$B129,$L$6:$L$105,"SI")+COUNTIFS($B$6:$B$105,$B129,$L$6:$L$105,"S"))</f>
        <v/>
      </c>
      <c r="P129" s="12">
        <f>IF($B129="","",SUMPRODUCT((UPPER($B$6:$B$105)=UPPER($B129))*ISNUMBER(SEARCH("EXTRA - SIN N.º DE OC/T&amp;M",$U$6:$U$105))))</f>
        <v/>
      </c>
      <c r="T129" s="19">
        <f>IF($B129="","",IF(COUNTIFS($B$6:$B$105,$B129,$A$6:$A$105,"&lt;&gt;")=0,"",IFERROR(SUMPRODUCT(MAX((UPPER($B$6:$B$105)=UPPER($B129))*$A$6:$A$105)),"")))</f>
        <v/>
      </c>
    </row>
    <row r="130">
      <c r="B130" s="10" t="n"/>
      <c r="D130" s="12">
        <f>IF($B130="","",COUNTIFS($B$6:$B$105,$B130,$A$6:$A$105,"&lt;&gt;"))</f>
        <v/>
      </c>
      <c r="F130" s="11">
        <f>IF($B130="","",SUMIFS($F$6:$F$105,$B$6:$B$105,$B130))</f>
        <v/>
      </c>
      <c r="I130" s="12">
        <f>IF($B130="","",SUMIFS($I$6:$I$105,$B$6:$B$105,$B130))</f>
        <v/>
      </c>
      <c r="L130" s="12">
        <f>IF($B130="","",COUNTIFS($B$6:$B$105,$B130,$L$6:$L$105,"SÍ")+COUNTIFS($B$6:$B$105,$B130,$L$6:$L$105,"SI")+COUNTIFS($B$6:$B$105,$B130,$L$6:$L$105,"S"))</f>
        <v/>
      </c>
      <c r="P130" s="12">
        <f>IF($B130="","",SUMPRODUCT((UPPER($B$6:$B$105)=UPPER($B130))*ISNUMBER(SEARCH("EXTRA - SIN N.º DE OC/T&amp;M",$U$6:$U$105))))</f>
        <v/>
      </c>
      <c r="T130" s="19">
        <f>IF($B130="","",IF(COUNTIFS($B$6:$B$105,$B130,$A$6:$A$105,"&lt;&gt;")=0,"",IFERROR(SUMPRODUCT(MAX((UPPER($B$6:$B$105)=UPPER($B130))*$A$6:$A$105)),"")))</f>
        <v/>
      </c>
    </row>
    <row r="131">
      <c r="B131" s="10" t="n"/>
      <c r="D131" s="12">
        <f>IF($B131="","",COUNTIFS($B$6:$B$105,$B131,$A$6:$A$105,"&lt;&gt;"))</f>
        <v/>
      </c>
      <c r="F131" s="11">
        <f>IF($B131="","",SUMIFS($F$6:$F$105,$B$6:$B$105,$B131))</f>
        <v/>
      </c>
      <c r="I131" s="12">
        <f>IF($B131="","",SUMIFS($I$6:$I$105,$B$6:$B$105,$B131))</f>
        <v/>
      </c>
      <c r="L131" s="12">
        <f>IF($B131="","",COUNTIFS($B$6:$B$105,$B131,$L$6:$L$105,"SÍ")+COUNTIFS($B$6:$B$105,$B131,$L$6:$L$105,"SI")+COUNTIFS($B$6:$B$105,$B131,$L$6:$L$105,"S"))</f>
        <v/>
      </c>
      <c r="P131" s="12">
        <f>IF($B131="","",SUMPRODUCT((UPPER($B$6:$B$105)=UPPER($B131))*ISNUMBER(SEARCH("EXTRA - SIN N.º DE OC/T&amp;M",$U$6:$U$105))))</f>
        <v/>
      </c>
      <c r="T131" s="19">
        <f>IF($B131="","",IF(COUNTIFS($B$6:$B$105,$B131,$A$6:$A$105,"&lt;&gt;")=0,"",IFERROR(SUMPRODUCT(MAX((UPPER($B$6:$B$105)=UPPER($B131))*$A$6:$A$105)),"")))</f>
        <v/>
      </c>
    </row>
  </sheetData>
  <conditionalFormatting sqref="A6:W105">
    <cfRule type="expression" priority="1" dxfId="0" stopIfTrue="1">
      <formula>OR(ISNUMBER(SEARCH("EXTRA - SIN N.º DE OC/T&amp;M",$U6)),ISNUMBER(SEARCH("RETRASO - SIN NOTA",$U6)))</formula>
    </cfRule>
    <cfRule type="expression" priority="2" dxfId="1">
      <formula>$U6&lt;&gt;""</formula>
    </cfRule>
  </conditionalFormatting>
  <conditionalFormatting sqref="F116">
    <cfRule type="expression" priority="3" dxfId="0">
      <formula>N($F$116)&gt;0</formula>
    </cfRule>
  </conditionalFormatting>
  <conditionalFormatting sqref="F118">
    <cfRule type="expression" priority="4" dxfId="0">
      <formula>N($F$118)&gt;0</formula>
    </cfRule>
  </conditionalFormatting>
  <conditionalFormatting sqref="F117">
    <cfRule type="expression" priority="5" dxfId="1">
      <formula>N($F$117)&gt;0</formula>
    </cfRule>
  </conditionalFormatting>
  <conditionalFormatting sqref="F119">
    <cfRule type="expression" priority="6" dxfId="1">
      <formula>N($F$119)&gt;0</formula>
    </cfRule>
  </conditionalFormatting>
  <dataValidations count="4">
    <dataValidation sqref="A6:A105" showDropDown="0" showInputMessage="0" showErrorMessage="1" allowBlank="1" error="Escriba una fecha." type="date" operator="greaterThan">
      <formula1>36526</formula1>
    </dataValidation>
    <dataValidation sqref="G6:G105" showDropDown="0" showInputMessage="0" showErrorMessage="0" allowBlank="1" error="Escoja una etapa de la lista (o escriba encima)." type="list">
      <formula1>"Colgar,Encintar,Flotear,Lijar,Textura,Resanes,Otro"</formula1>
    </dataValidation>
    <dataValidation sqref="L6:L105 N6:N105" showDropDown="0" showInputMessage="0" showErrorMessage="0" allowBlank="1" error="Escriba Sí o No." type="list">
      <formula1>"Sí,No"</formula1>
    </dataValidation>
    <dataValidation sqref="D6:D105 E6:E105 I6:I105" showDropDown="0" showInputMessage="0" showErrorMessage="0" allowBlank="1" error="Escriba un número." type="decimal" operator="greaterThanOrEqual">
      <formula1>0</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coreProperties>
</file>