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Empiece aquí" sheetId="1" state="visible" r:id="rId1"/>
    <sheet xmlns:r="http://schemas.openxmlformats.org/officeDocument/2006/relationships" name="Solicitud de pago"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0">
    <font>
      <name val="Calibri"/>
      <family val="2"/>
      <color theme="1"/>
      <sz val="11"/>
      <scheme val="minor"/>
    </font>
    <font>
      <b val="1"/>
      <sz val="14"/>
    </font>
    <font>
      <sz val="11"/>
    </font>
    <font>
      <i val="1"/>
    </font>
    <font>
      <b val="1"/>
    </font>
    <font>
      <i val="1"/>
      <color rgb="007F6000"/>
    </font>
    <font>
      <b val="1"/>
      <color rgb="00FFFFFF"/>
    </font>
    <font>
      <b val="1"/>
      <sz val="13"/>
    </font>
    <font>
      <b val="1"/>
      <color rgb="00C00000"/>
    </font>
    <font>
      <i val="1"/>
      <color rgb="00595959"/>
    </font>
  </fonts>
  <fills count="7">
    <fill>
      <patternFill/>
    </fill>
    <fill>
      <patternFill patternType="gray125"/>
    </fill>
    <fill>
      <patternFill patternType="solid">
        <fgColor rgb="00FFF3CD"/>
      </patternFill>
    </fill>
    <fill>
      <patternFill patternType="solid">
        <fgColor rgb="00D6E4EC"/>
      </patternFill>
    </fill>
    <fill>
      <patternFill patternType="solid">
        <fgColor rgb="0024506B"/>
      </patternFill>
    </fill>
    <fill>
      <patternFill patternType="solid">
        <fgColor rgb="00E9ECEF"/>
      </patternFill>
    </fill>
    <fill>
      <patternFill patternType="solid">
        <fgColor rgb="00D4EDDA"/>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164" fontId="0" fillId="2" borderId="1" pivotButton="0" quotePrefix="0" xfId="0"/>
    <xf numFmtId="165" fontId="0" fillId="2" borderId="1" pivotButton="0" quotePrefix="0" xfId="0"/>
    <xf numFmtId="0" fontId="5" fillId="0" borderId="0" pivotButton="0" quotePrefix="0" xfId="0"/>
    <xf numFmtId="0" fontId="4" fillId="3" borderId="0" pivotButton="0" quotePrefix="0" xfId="0"/>
    <xf numFmtId="0" fontId="0" fillId="3" borderId="0" pivotButton="0" quotePrefix="0" xfId="0"/>
    <xf numFmtId="0" fontId="6" fillId="4" borderId="1" applyAlignment="1" pivotButton="0" quotePrefix="0" xfId="0">
      <alignment horizontal="center" vertical="center" wrapText="1"/>
    </xf>
    <xf numFmtId="0" fontId="0" fillId="2" borderId="1" applyAlignment="1" pivotButton="0" quotePrefix="0" xfId="0">
      <alignment wrapText="1"/>
    </xf>
    <xf numFmtId="4" fontId="0" fillId="2" borderId="1" pivotButton="0" quotePrefix="0" xfId="0"/>
    <xf numFmtId="9" fontId="0" fillId="0" borderId="1" pivotButton="0" quotePrefix="0" xfId="0"/>
    <xf numFmtId="9" fontId="0" fillId="2" borderId="1" pivotButton="0" quotePrefix="0" xfId="0"/>
    <xf numFmtId="4" fontId="0" fillId="0" borderId="1" pivotButton="0" quotePrefix="0" xfId="0"/>
    <xf numFmtId="0" fontId="0" fillId="0" borderId="1" pivotButton="0" quotePrefix="0" xfId="0"/>
    <xf numFmtId="0" fontId="0" fillId="5" borderId="1" pivotButton="0" quotePrefix="0" xfId="0"/>
    <xf numFmtId="0" fontId="4" fillId="5" borderId="1" pivotButton="0" quotePrefix="0" xfId="0"/>
    <xf numFmtId="4" fontId="4" fillId="5" borderId="1" pivotButton="0" quotePrefix="0" xfId="0"/>
    <xf numFmtId="9" fontId="4" fillId="5" borderId="1" pivotButton="0" quotePrefix="0" xfId="0"/>
    <xf numFmtId="0" fontId="0" fillId="0" borderId="0" applyAlignment="1" pivotButton="0" quotePrefix="0" xfId="0">
      <alignment wrapText="1"/>
    </xf>
    <xf numFmtId="165" fontId="0" fillId="0" borderId="1" pivotButton="0" quotePrefix="0" xfId="0"/>
    <xf numFmtId="0" fontId="7" fillId="0" borderId="0" applyAlignment="1" pivotButton="0" quotePrefix="0" xfId="0">
      <alignment wrapText="1"/>
    </xf>
    <xf numFmtId="4" fontId="7" fillId="6" borderId="1" pivotButton="0" quotePrefix="0" xfId="0"/>
    <xf numFmtId="0" fontId="8" fillId="0" borderId="0" pivotButton="0" quotePrefix="0" xfId="0"/>
    <xf numFmtId="0" fontId="9" fillId="0" borderId="0" applyAlignment="1" pivotButton="0" quotePrefix="0" xfId="0">
      <alignment wrapText="1"/>
    </xf>
    <xf numFmtId="4" fontId="9" fillId="5" borderId="1" pivotButton="0" quotePrefix="0" xfId="0"/>
  </cellXfs>
  <cellStyles count="1">
    <cellStyle name="Normal" xfId="0" builtinId="0" hidden="0"/>
  </cellStyles>
  <dxfs count="2">
    <dxf>
      <fill>
        <patternFill patternType="solid">
          <fgColor rgb="00F8D7DA"/>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50" customWidth="1" min="1" max="1"/>
  </cols>
  <sheetData>
    <row r="1">
      <c r="A1" s="1" t="inlineStr">
        <is>
          <t>Solicitud de pago / desglose de valores de drywall de TapeAndFloat (libro de Excel gratis)</t>
        </is>
      </c>
    </row>
    <row r="2">
      <c r="A2" s="2" t="inlineStr"/>
    </row>
    <row r="3">
      <c r="A3" s="2" t="inlineStr">
        <is>
          <t>Es una hoja de cálculo sencilla, no un formulario AIA G702/G703, y TapeAndFloat no está afiliado con AIA. Si su contratista le pide su propio formulario (o los documentos AIA), use el de ellos; puede usar esta hoja para sacar los números primero.</t>
        </is>
      </c>
    </row>
    <row r="4">
      <c r="A4" s="2" t="inlineStr"/>
    </row>
    <row r="5">
      <c r="A5" s="2" t="inlineStr">
        <is>
          <t>Las celdas amarillas son para que usted escriba. Las celdas blancas tienen fórmulas: se calculan solas. La hoja no está bloqueada, así que puede cambiar lo que quiera.</t>
        </is>
      </c>
    </row>
    <row r="6">
      <c r="A6" s="2" t="inlineStr">
        <is>
          <t>Los renglones que empiezan con EJEMPLO son datos de ejemplo, no una obra real ni precios. Bórrelos (o escriba encima) antes de usar la hoja.</t>
        </is>
      </c>
    </row>
    <row r="7">
      <c r="A7" s="2" t="inlineStr"/>
    </row>
    <row r="8">
      <c r="A8" s="2" t="inlineStr">
        <is>
          <t>1. Hoja Solicitud de pago, arriba: obra, a quién le cobra, número de solicitud, periodo y el % de retención de su contrato.</t>
        </is>
      </c>
    </row>
    <row r="9">
      <c r="A9" s="2" t="inlineStr">
        <is>
          <t>2. Líneas del contrato base: una línea por cada parte del contrato (colgado, encintado y acabado por nivel, textura...). Los valores programados deben sumar el monto de su contrato.</t>
        </is>
      </c>
    </row>
    <row r="10">
      <c r="A10" s="2" t="inlineStr">
        <is>
          <t>3. Líneas de órdenes de cambio: agregue solo órdenes de cambio aprobadas por escrito, con su número y el monto aprobado como valor programado.</t>
        </is>
      </c>
    </row>
    <row r="11">
      <c r="A11" s="2" t="inlineStr">
        <is>
          <t>4. En cada periodo, "Periodos anteriores $" es el "Total terminado y almacenado a la fecha" de esa línea en su solicitud pasada.</t>
        </is>
      </c>
    </row>
    <row r="12">
      <c r="A12" s="2" t="inlineStr">
        <is>
          <t>5. Para este periodo, escriba O el monto en dólares O el % de la línea que se hizo en este periodo (no los dos). Materiales almacenados solo si su contrato lo permite.</t>
        </is>
      </c>
    </row>
    <row r="13">
      <c r="A13" s="2" t="inlineStr">
        <is>
          <t>6. La hoja calcula el total a la fecha, el % terminado, el saldo por terminar y la retención retenida de cada línea, y los totales de abajo.</t>
        </is>
      </c>
    </row>
    <row r="14">
      <c r="A14" s="2" t="inlineStr">
        <is>
          <t>7. "Menos solicitudes anteriores" = el "Total ganado menos retención" de su solicitud pasada (la línea gris de referencia le ayuda a revisarlo).</t>
        </is>
      </c>
    </row>
    <row r="15">
      <c r="A15" s="2" t="inlineStr">
        <is>
          <t xml:space="preserve">   MONTO A PAGAR ESTE PERIODO = total ganado menos retención, menos solicitudes anteriores.</t>
        </is>
      </c>
    </row>
    <row r="16">
      <c r="A16" s="2" t="inlineStr">
        <is>
          <t>8. La columna Revisar marca una línea de más del 100%, una línea con trabajo pero sin valor programado, o una línea con $ y % escritos en este periodo.</t>
        </is>
      </c>
    </row>
    <row r="17">
      <c r="A17" s="2" t="inlineStr"/>
    </row>
    <row r="18">
      <c r="A18" s="2" t="inlineStr">
        <is>
          <t>Guía y correo para el contratista: https://tapeandfloat.com/es/plantillas/plantilla-solicitud-de-pago-drywall.html</t>
        </is>
      </c>
    </row>
    <row r="19">
      <c r="A19" s="2" t="inlineStr">
        <is>
          <t>Versión en inglés: TapeAndFloat_Drywall_Pay_Application.xlsx (https://tapeandfloat.com/templates/drywall-pay-application-template.html)</t>
        </is>
      </c>
    </row>
    <row r="20">
      <c r="A20" s="2" t="inlineStr"/>
    </row>
    <row r="21">
      <c r="A21" s="2" t="inlineStr">
        <is>
          <t>¿Quiere ayuda para estar al día con las solicitudes de pago? TapeAndFloat es un asistente de oficina con IA que lee los mensajes y correos que usted reenvía</t>
        </is>
      </c>
    </row>
    <row r="22">
      <c r="A22" s="2" t="inlineStr">
        <is>
          <t>y marca en una hoja de Google las órdenes de cambio sin cobrar y las facturas vencidas. Piloto gratis de 60 días: https://tapeandfloat.com/es/prueba-piloto.html   Preguntas: james@tapeandfloat.com</t>
        </is>
      </c>
    </row>
    <row r="23">
      <c r="A23" s="2" t="inlineStr"/>
    </row>
    <row r="24">
      <c r="A24" s="2" t="inlineStr">
        <is>
          <t>Uso y distribución gratis. Sin garantía; información general, no asesoría legal, fiscal ni contable. Revise cada número contra su contrato antes de mandarla.</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P76"/>
  <sheetViews>
    <sheetView workbookViewId="0">
      <selection activeCell="A1" sqref="A1"/>
    </sheetView>
  </sheetViews>
  <sheetFormatPr baseColWidth="8" defaultRowHeight="15"/>
  <cols>
    <col width="7" customWidth="1" min="1" max="1"/>
    <col width="44" customWidth="1" min="2" max="2"/>
    <col width="11" customWidth="1" min="3" max="3"/>
    <col width="14" customWidth="1" min="4" max="4"/>
    <col width="15" customWidth="1" min="5" max="5"/>
    <col width="9" customWidth="1" min="6" max="6"/>
    <col width="13" customWidth="1" min="7" max="7"/>
    <col width="11" customWidth="1" min="8" max="8"/>
    <col width="14" customWidth="1" min="9" max="9"/>
    <col width="14" customWidth="1" min="10" max="10"/>
    <col width="16" customWidth="1" min="11" max="11"/>
    <col width="10" customWidth="1" min="12" max="12"/>
    <col width="14" customWidth="1" min="13" max="13"/>
    <col width="13" customWidth="1" min="14" max="14"/>
    <col width="24" customWidth="1" min="15" max="15"/>
    <col width="30" customWidth="1" min="16" max="16"/>
  </cols>
  <sheetData>
    <row r="1">
      <c r="A1" s="1" t="inlineStr">
        <is>
          <t>Solicitud de pago / desglose de valores de drywall</t>
        </is>
      </c>
    </row>
    <row r="2">
      <c r="A2" s="3" t="inlineStr">
        <is>
          <t>Hoja de cálculo sencilla, no es un formulario AIA G702/G703. TapeAndFloat no está afiliado con AIA.</t>
        </is>
      </c>
    </row>
    <row r="3">
      <c r="A3" t="inlineStr">
        <is>
          <t>Amarillo = usted escribe. Blanco = fórmulas. Los renglones EJEMPLO son datos de ejemplo, no precios: bórrelos antes de usar la hoja.</t>
        </is>
      </c>
    </row>
    <row r="5">
      <c r="B5" s="4" t="inlineStr">
        <is>
          <t>Proyecto / obra</t>
        </is>
      </c>
      <c r="D5" s="5" t="n"/>
    </row>
    <row r="6">
      <c r="B6" s="4" t="inlineStr">
        <is>
          <t>A quién se cobra (contratista)</t>
        </is>
      </c>
      <c r="D6" s="5" t="n"/>
    </row>
    <row r="7">
      <c r="B7" s="4" t="inlineStr">
        <is>
          <t>Solicitud de pago N.º</t>
        </is>
      </c>
      <c r="D7" s="5" t="n"/>
    </row>
    <row r="8">
      <c r="B8" s="4" t="inlineStr">
        <is>
          <t>Periodo al (fecha)</t>
        </is>
      </c>
      <c r="D8" s="6" t="n"/>
    </row>
    <row r="9">
      <c r="B9" s="4" t="inlineStr">
        <is>
          <t>Retención % (según su contrato)</t>
        </is>
      </c>
      <c r="D9" s="7" t="n">
        <v>0.1</v>
      </c>
      <c r="E9" s="8" t="inlineStr">
        <is>
          <t>EJEMPLO: use el % de retención de su contrato (0% si no hay).</t>
        </is>
      </c>
    </row>
    <row r="11">
      <c r="A11" s="9" t="inlineStr">
        <is>
          <t>DESGLOSE DE VALORES – CONTRATO BASE</t>
        </is>
      </c>
      <c r="B11" s="10" t="n"/>
      <c r="C11" s="10" t="n"/>
      <c r="D11" s="10" t="n"/>
      <c r="E11" s="10" t="n"/>
      <c r="F11" s="10" t="n"/>
      <c r="G11" s="10" t="n"/>
      <c r="H11" s="10" t="n"/>
      <c r="I11" s="10" t="n"/>
      <c r="J11" s="10" t="n"/>
      <c r="K11" s="10" t="n"/>
      <c r="L11" s="10" t="n"/>
      <c r="M11" s="10" t="n"/>
      <c r="N11" s="10" t="n"/>
      <c r="O11" s="10" t="n"/>
      <c r="P11" s="10" t="n"/>
    </row>
    <row r="12" ht="58" customHeight="1">
      <c r="A12" s="11" t="inlineStr">
        <is>
          <t>Línea N.º</t>
        </is>
      </c>
      <c r="B12" s="11" t="inlineStr">
        <is>
          <t>Descripción del trabajo</t>
        </is>
      </c>
      <c r="C12" s="11" t="inlineStr">
        <is>
          <t>Orden de cambio N.º</t>
        </is>
      </c>
      <c r="D12" s="11" t="inlineStr">
        <is>
          <t>Valor programado $</t>
        </is>
      </c>
      <c r="E12" s="11" t="inlineStr">
        <is>
          <t>Periodos anteriores $ (trabajo terminado)</t>
        </is>
      </c>
      <c r="F12" s="11" t="inlineStr">
        <is>
          <t>% anterior</t>
        </is>
      </c>
      <c r="G12" s="11" t="inlineStr">
        <is>
          <t>Este periodo $</t>
        </is>
      </c>
      <c r="H12" s="11" t="inlineStr">
        <is>
          <t>O este periodo % de la línea</t>
        </is>
      </c>
      <c r="I12" s="11" t="inlineStr">
        <is>
          <t>Este periodo (usado) $</t>
        </is>
      </c>
      <c r="J12" s="11" t="inlineStr">
        <is>
          <t>Materiales almacenados $ (si el contrato lo permite)</t>
        </is>
      </c>
      <c r="K12" s="11" t="inlineStr">
        <is>
          <t>Total terminado y almacenado a la fecha $</t>
        </is>
      </c>
      <c r="L12" s="11" t="inlineStr">
        <is>
          <t>% terminado</t>
        </is>
      </c>
      <c r="M12" s="11" t="inlineStr">
        <is>
          <t>Saldo por terminar $</t>
        </is>
      </c>
      <c r="N12" s="11" t="inlineStr">
        <is>
          <t>Retención retenida $</t>
        </is>
      </c>
      <c r="O12" s="11" t="inlineStr">
        <is>
          <t>Revisar</t>
        </is>
      </c>
      <c r="P12" s="11" t="inlineStr">
        <is>
          <t>Notas</t>
        </is>
      </c>
    </row>
    <row r="13">
      <c r="A13" s="5" t="inlineStr">
        <is>
          <t>1</t>
        </is>
      </c>
      <c r="B13" s="12" t="inlineStr">
        <is>
          <t>EJEMPLO – Colgado de tablaroca, Edificio A (borre este renglón)</t>
        </is>
      </c>
      <c r="C13" s="5" t="n"/>
      <c r="D13" s="13" t="n">
        <v>10000</v>
      </c>
      <c r="E13" s="13" t="n">
        <v>6000</v>
      </c>
      <c r="F13" s="14">
        <f>IF(N(D13)=0,"",N(E13)/D13)</f>
        <v/>
      </c>
      <c r="G13" s="13" t="n"/>
      <c r="H13" s="15" t="n">
        <v>0.4</v>
      </c>
      <c r="I13" s="16">
        <f>IF(NOT(OR($B13&lt;&gt;"",N($D13)&lt;&gt;0,N($E13)&lt;&gt;0,$G13&lt;&gt;"",$H13&lt;&gt;"",N($J13)&lt;&gt;0)),"",IF(G13&lt;&gt;"",N(G13),ROUND(N(H13)*N(D13),2)))</f>
        <v/>
      </c>
      <c r="J13" s="13" t="n"/>
      <c r="K13" s="16">
        <f>IF(NOT(OR($B13&lt;&gt;"",N($D13)&lt;&gt;0,N($E13)&lt;&gt;0,$G13&lt;&gt;"",$H13&lt;&gt;"",N($J13)&lt;&gt;0)),"",N(E13)+N(I13)+N(J13))</f>
        <v/>
      </c>
      <c r="L13" s="14">
        <f>IF(OR(NOT(OR($B13&lt;&gt;"",N($D13)&lt;&gt;0,N($E13)&lt;&gt;0,$G13&lt;&gt;"",$H13&lt;&gt;"",N($J13)&lt;&gt;0)),N(D13)=0),"",K13/D13)</f>
        <v/>
      </c>
      <c r="M13" s="16">
        <f>IF(NOT(OR($B13&lt;&gt;"",N($D13)&lt;&gt;0,N($E13)&lt;&gt;0,$G13&lt;&gt;"",$H13&lt;&gt;"",N($J13)&lt;&gt;0)),"",N(D13)-N(K13))</f>
        <v/>
      </c>
      <c r="N13" s="16">
        <f>IF(NOT(OR($B13&lt;&gt;"",N($D13)&lt;&gt;0,N($E13)&lt;&gt;0,$G13&lt;&gt;"",$H13&lt;&gt;"",N($J13)&lt;&gt;0)),"",ROUND(N(K13)*N($D$9),2))</f>
        <v/>
      </c>
      <c r="O13" s="17">
        <f>IF(NOT(OR($B13&lt;&gt;"",N($D13)&lt;&gt;0,N($E13)&lt;&gt;0,$G13&lt;&gt;"",$H13&lt;&gt;"",N($J13)&lt;&gt;0)),"",IF(IF(AND(N(D13)&gt;0,N(K13)&gt;N(D13)),"MÁS DEL 100%; ","")&amp;IF(AND(N(D13)=0,N(K13)&lt;&gt;0),"SIN VALOR PROGRAMADO; ","")&amp;IF(AND(G13&lt;&gt;"",H13&lt;&gt;""),"$ Y % ESCRITOS; ","")="","",LEFT(IF(AND(N(D13)&gt;0,N(K13)&gt;N(D13)),"MÁS DEL 100%; ","")&amp;IF(AND(N(D13)=0,N(K13)&lt;&gt;0),"SIN VALOR PROGRAMADO; ","")&amp;IF(AND(G13&lt;&gt;"",H13&lt;&gt;""),"$ Y % ESCRITOS; ",""),LEN(IF(AND(N(D13)&gt;0,N(K13)&gt;N(D13)),"MÁS DEL 100%; ","")&amp;IF(AND(N(D13)=0,N(K13)&lt;&gt;0),"SIN VALOR PROGRAMADO; ","")&amp;IF(AND(G13&lt;&gt;"",H13&lt;&gt;""),"$ Y % ESCRITOS; ",""))-2)))</f>
        <v/>
      </c>
      <c r="P13" s="5" t="inlineStr">
        <is>
          <t>Ejemplo: % este periodo</t>
        </is>
      </c>
    </row>
    <row r="14">
      <c r="A14" s="5" t="inlineStr">
        <is>
          <t>2</t>
        </is>
      </c>
      <c r="B14" s="12" t="inlineStr">
        <is>
          <t>EJEMPLO – Encintado y acabado nivel 4, Edificio A (borre este renglón)</t>
        </is>
      </c>
      <c r="C14" s="5" t="n"/>
      <c r="D14" s="13" t="n">
        <v>12000</v>
      </c>
      <c r="E14" s="13" t="n">
        <v>3000</v>
      </c>
      <c r="F14" s="14">
        <f>IF(N(D14)=0,"",N(E14)/D14)</f>
        <v/>
      </c>
      <c r="G14" s="13" t="n">
        <v>4800</v>
      </c>
      <c r="H14" s="15" t="n"/>
      <c r="I14" s="16">
        <f>IF(NOT(OR($B14&lt;&gt;"",N($D14)&lt;&gt;0,N($E14)&lt;&gt;0,$G14&lt;&gt;"",$H14&lt;&gt;"",N($J14)&lt;&gt;0)),"",IF(G14&lt;&gt;"",N(G14),ROUND(N(H14)*N(D14),2)))</f>
        <v/>
      </c>
      <c r="J14" s="13" t="n"/>
      <c r="K14" s="16">
        <f>IF(NOT(OR($B14&lt;&gt;"",N($D14)&lt;&gt;0,N($E14)&lt;&gt;0,$G14&lt;&gt;"",$H14&lt;&gt;"",N($J14)&lt;&gt;0)),"",N(E14)+N(I14)+N(J14))</f>
        <v/>
      </c>
      <c r="L14" s="14">
        <f>IF(OR(NOT(OR($B14&lt;&gt;"",N($D14)&lt;&gt;0,N($E14)&lt;&gt;0,$G14&lt;&gt;"",$H14&lt;&gt;"",N($J14)&lt;&gt;0)),N(D14)=0),"",K14/D14)</f>
        <v/>
      </c>
      <c r="M14" s="16">
        <f>IF(NOT(OR($B14&lt;&gt;"",N($D14)&lt;&gt;0,N($E14)&lt;&gt;0,$G14&lt;&gt;"",$H14&lt;&gt;"",N($J14)&lt;&gt;0)),"",N(D14)-N(K14))</f>
        <v/>
      </c>
      <c r="N14" s="16">
        <f>IF(NOT(OR($B14&lt;&gt;"",N($D14)&lt;&gt;0,N($E14)&lt;&gt;0,$G14&lt;&gt;"",$H14&lt;&gt;"",N($J14)&lt;&gt;0)),"",ROUND(N(K14)*N($D$9),2))</f>
        <v/>
      </c>
      <c r="O14" s="17">
        <f>IF(NOT(OR($B14&lt;&gt;"",N($D14)&lt;&gt;0,N($E14)&lt;&gt;0,$G14&lt;&gt;"",$H14&lt;&gt;"",N($J14)&lt;&gt;0)),"",IF(IF(AND(N(D14)&gt;0,N(K14)&gt;N(D14)),"MÁS DEL 100%; ","")&amp;IF(AND(N(D14)=0,N(K14)&lt;&gt;0),"SIN VALOR PROGRAMADO; ","")&amp;IF(AND(G14&lt;&gt;"",H14&lt;&gt;""),"$ Y % ESCRITOS; ","")="","",LEFT(IF(AND(N(D14)&gt;0,N(K14)&gt;N(D14)),"MÁS DEL 100%; ","")&amp;IF(AND(N(D14)=0,N(K14)&lt;&gt;0),"SIN VALOR PROGRAMADO; ","")&amp;IF(AND(G14&lt;&gt;"",H14&lt;&gt;""),"$ Y % ESCRITOS; ",""),LEN(IF(AND(N(D14)&gt;0,N(K14)&gt;N(D14)),"MÁS DEL 100%; ","")&amp;IF(AND(N(D14)=0,N(K14)&lt;&gt;0),"SIN VALOR PROGRAMADO; ","")&amp;IF(AND(G14&lt;&gt;"",H14&lt;&gt;""),"$ Y % ESCRITOS; ",""))-2)))</f>
        <v/>
      </c>
      <c r="P14" s="5" t="inlineStr">
        <is>
          <t>Ejemplo: $ este periodo</t>
        </is>
      </c>
    </row>
    <row r="15">
      <c r="A15" s="5" t="inlineStr">
        <is>
          <t>3</t>
        </is>
      </c>
      <c r="B15" s="12" t="inlineStr">
        <is>
          <t>EJEMPLO – Textura, Edificio A (borre este renglón)</t>
        </is>
      </c>
      <c r="C15" s="5" t="n"/>
      <c r="D15" s="13" t="n">
        <v>3000</v>
      </c>
      <c r="E15" s="13" t="n">
        <v>0</v>
      </c>
      <c r="F15" s="14">
        <f>IF(N(D15)=0,"",N(E15)/D15)</f>
        <v/>
      </c>
      <c r="G15" s="13" t="n"/>
      <c r="H15" s="15" t="n"/>
      <c r="I15" s="16">
        <f>IF(NOT(OR($B15&lt;&gt;"",N($D15)&lt;&gt;0,N($E15)&lt;&gt;0,$G15&lt;&gt;"",$H15&lt;&gt;"",N($J15)&lt;&gt;0)),"",IF(G15&lt;&gt;"",N(G15),ROUND(N(H15)*N(D15),2)))</f>
        <v/>
      </c>
      <c r="J15" s="13" t="n"/>
      <c r="K15" s="16">
        <f>IF(NOT(OR($B15&lt;&gt;"",N($D15)&lt;&gt;0,N($E15)&lt;&gt;0,$G15&lt;&gt;"",$H15&lt;&gt;"",N($J15)&lt;&gt;0)),"",N(E15)+N(I15)+N(J15))</f>
        <v/>
      </c>
      <c r="L15" s="14">
        <f>IF(OR(NOT(OR($B15&lt;&gt;"",N($D15)&lt;&gt;0,N($E15)&lt;&gt;0,$G15&lt;&gt;"",$H15&lt;&gt;"",N($J15)&lt;&gt;0)),N(D15)=0),"",K15/D15)</f>
        <v/>
      </c>
      <c r="M15" s="16">
        <f>IF(NOT(OR($B15&lt;&gt;"",N($D15)&lt;&gt;0,N($E15)&lt;&gt;0,$G15&lt;&gt;"",$H15&lt;&gt;"",N($J15)&lt;&gt;0)),"",N(D15)-N(K15))</f>
        <v/>
      </c>
      <c r="N15" s="16">
        <f>IF(NOT(OR($B15&lt;&gt;"",N($D15)&lt;&gt;0,N($E15)&lt;&gt;0,$G15&lt;&gt;"",$H15&lt;&gt;"",N($J15)&lt;&gt;0)),"",ROUND(N(K15)*N($D$9),2))</f>
        <v/>
      </c>
      <c r="O15" s="17">
        <f>IF(NOT(OR($B15&lt;&gt;"",N($D15)&lt;&gt;0,N($E15)&lt;&gt;0,$G15&lt;&gt;"",$H15&lt;&gt;"",N($J15)&lt;&gt;0)),"",IF(IF(AND(N(D15)&gt;0,N(K15)&gt;N(D15)),"MÁS DEL 100%; ","")&amp;IF(AND(N(D15)=0,N(K15)&lt;&gt;0),"SIN VALOR PROGRAMADO; ","")&amp;IF(AND(G15&lt;&gt;"",H15&lt;&gt;""),"$ Y % ESCRITOS; ","")="","",LEFT(IF(AND(N(D15)&gt;0,N(K15)&gt;N(D15)),"MÁS DEL 100%; ","")&amp;IF(AND(N(D15)=0,N(K15)&lt;&gt;0),"SIN VALOR PROGRAMADO; ","")&amp;IF(AND(G15&lt;&gt;"",H15&lt;&gt;""),"$ Y % ESCRITOS; ",""),LEN(IF(AND(N(D15)&gt;0,N(K15)&gt;N(D15)),"MÁS DEL 100%; ","")&amp;IF(AND(N(D15)=0,N(K15)&lt;&gt;0),"SIN VALOR PROGRAMADO; ","")&amp;IF(AND(G15&lt;&gt;"",H15&lt;&gt;""),"$ Y % ESCRITOS; ",""))-2)))</f>
        <v/>
      </c>
      <c r="P15" s="5" t="inlineStr">
        <is>
          <t>Ejemplo: sin empezar</t>
        </is>
      </c>
    </row>
    <row r="16">
      <c r="A16" s="5" t="n"/>
      <c r="B16" s="12" t="n"/>
      <c r="C16" s="5" t="n"/>
      <c r="D16" s="13" t="n"/>
      <c r="E16" s="13" t="n"/>
      <c r="F16" s="14">
        <f>IF(N(D16)=0,"",N(E16)/D16)</f>
        <v/>
      </c>
      <c r="G16" s="13" t="n"/>
      <c r="H16" s="15" t="n"/>
      <c r="I16" s="16">
        <f>IF(NOT(OR($B16&lt;&gt;"",N($D16)&lt;&gt;0,N($E16)&lt;&gt;0,$G16&lt;&gt;"",$H16&lt;&gt;"",N($J16)&lt;&gt;0)),"",IF(G16&lt;&gt;"",N(G16),ROUND(N(H16)*N(D16),2)))</f>
        <v/>
      </c>
      <c r="J16" s="13" t="n"/>
      <c r="K16" s="16">
        <f>IF(NOT(OR($B16&lt;&gt;"",N($D16)&lt;&gt;0,N($E16)&lt;&gt;0,$G16&lt;&gt;"",$H16&lt;&gt;"",N($J16)&lt;&gt;0)),"",N(E16)+N(I16)+N(J16))</f>
        <v/>
      </c>
      <c r="L16" s="14">
        <f>IF(OR(NOT(OR($B16&lt;&gt;"",N($D16)&lt;&gt;0,N($E16)&lt;&gt;0,$G16&lt;&gt;"",$H16&lt;&gt;"",N($J16)&lt;&gt;0)),N(D16)=0),"",K16/D16)</f>
        <v/>
      </c>
      <c r="M16" s="16">
        <f>IF(NOT(OR($B16&lt;&gt;"",N($D16)&lt;&gt;0,N($E16)&lt;&gt;0,$G16&lt;&gt;"",$H16&lt;&gt;"",N($J16)&lt;&gt;0)),"",N(D16)-N(K16))</f>
        <v/>
      </c>
      <c r="N16" s="16">
        <f>IF(NOT(OR($B16&lt;&gt;"",N($D16)&lt;&gt;0,N($E16)&lt;&gt;0,$G16&lt;&gt;"",$H16&lt;&gt;"",N($J16)&lt;&gt;0)),"",ROUND(N(K16)*N($D$9),2))</f>
        <v/>
      </c>
      <c r="O16" s="17">
        <f>IF(NOT(OR($B16&lt;&gt;"",N($D16)&lt;&gt;0,N($E16)&lt;&gt;0,$G16&lt;&gt;"",$H16&lt;&gt;"",N($J16)&lt;&gt;0)),"",IF(IF(AND(N(D16)&gt;0,N(K16)&gt;N(D16)),"MÁS DEL 100%; ","")&amp;IF(AND(N(D16)=0,N(K16)&lt;&gt;0),"SIN VALOR PROGRAMADO; ","")&amp;IF(AND(G16&lt;&gt;"",H16&lt;&gt;""),"$ Y % ESCRITOS; ","")="","",LEFT(IF(AND(N(D16)&gt;0,N(K16)&gt;N(D16)),"MÁS DEL 100%; ","")&amp;IF(AND(N(D16)=0,N(K16)&lt;&gt;0),"SIN VALOR PROGRAMADO; ","")&amp;IF(AND(G16&lt;&gt;"",H16&lt;&gt;""),"$ Y % ESCRITOS; ",""),LEN(IF(AND(N(D16)&gt;0,N(K16)&gt;N(D16)),"MÁS DEL 100%; ","")&amp;IF(AND(N(D16)=0,N(K16)&lt;&gt;0),"SIN VALOR PROGRAMADO; ","")&amp;IF(AND(G16&lt;&gt;"",H16&lt;&gt;""),"$ Y % ESCRITOS; ",""))-2)))</f>
        <v/>
      </c>
      <c r="P16" s="5" t="n"/>
    </row>
    <row r="17">
      <c r="A17" s="5" t="n"/>
      <c r="B17" s="12" t="n"/>
      <c r="C17" s="5" t="n"/>
      <c r="D17" s="13" t="n"/>
      <c r="E17" s="13" t="n"/>
      <c r="F17" s="14">
        <f>IF(N(D17)=0,"",N(E17)/D17)</f>
        <v/>
      </c>
      <c r="G17" s="13" t="n"/>
      <c r="H17" s="15" t="n"/>
      <c r="I17" s="16">
        <f>IF(NOT(OR($B17&lt;&gt;"",N($D17)&lt;&gt;0,N($E17)&lt;&gt;0,$G17&lt;&gt;"",$H17&lt;&gt;"",N($J17)&lt;&gt;0)),"",IF(G17&lt;&gt;"",N(G17),ROUND(N(H17)*N(D17),2)))</f>
        <v/>
      </c>
      <c r="J17" s="13" t="n"/>
      <c r="K17" s="16">
        <f>IF(NOT(OR($B17&lt;&gt;"",N($D17)&lt;&gt;0,N($E17)&lt;&gt;0,$G17&lt;&gt;"",$H17&lt;&gt;"",N($J17)&lt;&gt;0)),"",N(E17)+N(I17)+N(J17))</f>
        <v/>
      </c>
      <c r="L17" s="14">
        <f>IF(OR(NOT(OR($B17&lt;&gt;"",N($D17)&lt;&gt;0,N($E17)&lt;&gt;0,$G17&lt;&gt;"",$H17&lt;&gt;"",N($J17)&lt;&gt;0)),N(D17)=0),"",K17/D17)</f>
        <v/>
      </c>
      <c r="M17" s="16">
        <f>IF(NOT(OR($B17&lt;&gt;"",N($D17)&lt;&gt;0,N($E17)&lt;&gt;0,$G17&lt;&gt;"",$H17&lt;&gt;"",N($J17)&lt;&gt;0)),"",N(D17)-N(K17))</f>
        <v/>
      </c>
      <c r="N17" s="16">
        <f>IF(NOT(OR($B17&lt;&gt;"",N($D17)&lt;&gt;0,N($E17)&lt;&gt;0,$G17&lt;&gt;"",$H17&lt;&gt;"",N($J17)&lt;&gt;0)),"",ROUND(N(K17)*N($D$9),2))</f>
        <v/>
      </c>
      <c r="O17" s="17">
        <f>IF(NOT(OR($B17&lt;&gt;"",N($D17)&lt;&gt;0,N($E17)&lt;&gt;0,$G17&lt;&gt;"",$H17&lt;&gt;"",N($J17)&lt;&gt;0)),"",IF(IF(AND(N(D17)&gt;0,N(K17)&gt;N(D17)),"MÁS DEL 100%; ","")&amp;IF(AND(N(D17)=0,N(K17)&lt;&gt;0),"SIN VALOR PROGRAMADO; ","")&amp;IF(AND(G17&lt;&gt;"",H17&lt;&gt;""),"$ Y % ESCRITOS; ","")="","",LEFT(IF(AND(N(D17)&gt;0,N(K17)&gt;N(D17)),"MÁS DEL 100%; ","")&amp;IF(AND(N(D17)=0,N(K17)&lt;&gt;0),"SIN VALOR PROGRAMADO; ","")&amp;IF(AND(G17&lt;&gt;"",H17&lt;&gt;""),"$ Y % ESCRITOS; ",""),LEN(IF(AND(N(D17)&gt;0,N(K17)&gt;N(D17)),"MÁS DEL 100%; ","")&amp;IF(AND(N(D17)=0,N(K17)&lt;&gt;0),"SIN VALOR PROGRAMADO; ","")&amp;IF(AND(G17&lt;&gt;"",H17&lt;&gt;""),"$ Y % ESCRITOS; ",""))-2)))</f>
        <v/>
      </c>
      <c r="P17" s="5" t="n"/>
    </row>
    <row r="18">
      <c r="A18" s="5" t="n"/>
      <c r="B18" s="12" t="n"/>
      <c r="C18" s="5" t="n"/>
      <c r="D18" s="13" t="n"/>
      <c r="E18" s="13" t="n"/>
      <c r="F18" s="14">
        <f>IF(N(D18)=0,"",N(E18)/D18)</f>
        <v/>
      </c>
      <c r="G18" s="13" t="n"/>
      <c r="H18" s="15" t="n"/>
      <c r="I18" s="16">
        <f>IF(NOT(OR($B18&lt;&gt;"",N($D18)&lt;&gt;0,N($E18)&lt;&gt;0,$G18&lt;&gt;"",$H18&lt;&gt;"",N($J18)&lt;&gt;0)),"",IF(G18&lt;&gt;"",N(G18),ROUND(N(H18)*N(D18),2)))</f>
        <v/>
      </c>
      <c r="J18" s="13" t="n"/>
      <c r="K18" s="16">
        <f>IF(NOT(OR($B18&lt;&gt;"",N($D18)&lt;&gt;0,N($E18)&lt;&gt;0,$G18&lt;&gt;"",$H18&lt;&gt;"",N($J18)&lt;&gt;0)),"",N(E18)+N(I18)+N(J18))</f>
        <v/>
      </c>
      <c r="L18" s="14">
        <f>IF(OR(NOT(OR($B18&lt;&gt;"",N($D18)&lt;&gt;0,N($E18)&lt;&gt;0,$G18&lt;&gt;"",$H18&lt;&gt;"",N($J18)&lt;&gt;0)),N(D18)=0),"",K18/D18)</f>
        <v/>
      </c>
      <c r="M18" s="16">
        <f>IF(NOT(OR($B18&lt;&gt;"",N($D18)&lt;&gt;0,N($E18)&lt;&gt;0,$G18&lt;&gt;"",$H18&lt;&gt;"",N($J18)&lt;&gt;0)),"",N(D18)-N(K18))</f>
        <v/>
      </c>
      <c r="N18" s="16">
        <f>IF(NOT(OR($B18&lt;&gt;"",N($D18)&lt;&gt;0,N($E18)&lt;&gt;0,$G18&lt;&gt;"",$H18&lt;&gt;"",N($J18)&lt;&gt;0)),"",ROUND(N(K18)*N($D$9),2))</f>
        <v/>
      </c>
      <c r="O18" s="17">
        <f>IF(NOT(OR($B18&lt;&gt;"",N($D18)&lt;&gt;0,N($E18)&lt;&gt;0,$G18&lt;&gt;"",$H18&lt;&gt;"",N($J18)&lt;&gt;0)),"",IF(IF(AND(N(D18)&gt;0,N(K18)&gt;N(D18)),"MÁS DEL 100%; ","")&amp;IF(AND(N(D18)=0,N(K18)&lt;&gt;0),"SIN VALOR PROGRAMADO; ","")&amp;IF(AND(G18&lt;&gt;"",H18&lt;&gt;""),"$ Y % ESCRITOS; ","")="","",LEFT(IF(AND(N(D18)&gt;0,N(K18)&gt;N(D18)),"MÁS DEL 100%; ","")&amp;IF(AND(N(D18)=0,N(K18)&lt;&gt;0),"SIN VALOR PROGRAMADO; ","")&amp;IF(AND(G18&lt;&gt;"",H18&lt;&gt;""),"$ Y % ESCRITOS; ",""),LEN(IF(AND(N(D18)&gt;0,N(K18)&gt;N(D18)),"MÁS DEL 100%; ","")&amp;IF(AND(N(D18)=0,N(K18)&lt;&gt;0),"SIN VALOR PROGRAMADO; ","")&amp;IF(AND(G18&lt;&gt;"",H18&lt;&gt;""),"$ Y % ESCRITOS; ",""))-2)))</f>
        <v/>
      </c>
      <c r="P18" s="5" t="n"/>
    </row>
    <row r="19">
      <c r="A19" s="5" t="n"/>
      <c r="B19" s="12" t="n"/>
      <c r="C19" s="5" t="n"/>
      <c r="D19" s="13" t="n"/>
      <c r="E19" s="13" t="n"/>
      <c r="F19" s="14">
        <f>IF(N(D19)=0,"",N(E19)/D19)</f>
        <v/>
      </c>
      <c r="G19" s="13" t="n"/>
      <c r="H19" s="15" t="n"/>
      <c r="I19" s="16">
        <f>IF(NOT(OR($B19&lt;&gt;"",N($D19)&lt;&gt;0,N($E19)&lt;&gt;0,$G19&lt;&gt;"",$H19&lt;&gt;"",N($J19)&lt;&gt;0)),"",IF(G19&lt;&gt;"",N(G19),ROUND(N(H19)*N(D19),2)))</f>
        <v/>
      </c>
      <c r="J19" s="13" t="n"/>
      <c r="K19" s="16">
        <f>IF(NOT(OR($B19&lt;&gt;"",N($D19)&lt;&gt;0,N($E19)&lt;&gt;0,$G19&lt;&gt;"",$H19&lt;&gt;"",N($J19)&lt;&gt;0)),"",N(E19)+N(I19)+N(J19))</f>
        <v/>
      </c>
      <c r="L19" s="14">
        <f>IF(OR(NOT(OR($B19&lt;&gt;"",N($D19)&lt;&gt;0,N($E19)&lt;&gt;0,$G19&lt;&gt;"",$H19&lt;&gt;"",N($J19)&lt;&gt;0)),N(D19)=0),"",K19/D19)</f>
        <v/>
      </c>
      <c r="M19" s="16">
        <f>IF(NOT(OR($B19&lt;&gt;"",N($D19)&lt;&gt;0,N($E19)&lt;&gt;0,$G19&lt;&gt;"",$H19&lt;&gt;"",N($J19)&lt;&gt;0)),"",N(D19)-N(K19))</f>
        <v/>
      </c>
      <c r="N19" s="16">
        <f>IF(NOT(OR($B19&lt;&gt;"",N($D19)&lt;&gt;0,N($E19)&lt;&gt;0,$G19&lt;&gt;"",$H19&lt;&gt;"",N($J19)&lt;&gt;0)),"",ROUND(N(K19)*N($D$9),2))</f>
        <v/>
      </c>
      <c r="O19" s="17">
        <f>IF(NOT(OR($B19&lt;&gt;"",N($D19)&lt;&gt;0,N($E19)&lt;&gt;0,$G19&lt;&gt;"",$H19&lt;&gt;"",N($J19)&lt;&gt;0)),"",IF(IF(AND(N(D19)&gt;0,N(K19)&gt;N(D19)),"MÁS DEL 100%; ","")&amp;IF(AND(N(D19)=0,N(K19)&lt;&gt;0),"SIN VALOR PROGRAMADO; ","")&amp;IF(AND(G19&lt;&gt;"",H19&lt;&gt;""),"$ Y % ESCRITOS; ","")="","",LEFT(IF(AND(N(D19)&gt;0,N(K19)&gt;N(D19)),"MÁS DEL 100%; ","")&amp;IF(AND(N(D19)=0,N(K19)&lt;&gt;0),"SIN VALOR PROGRAMADO; ","")&amp;IF(AND(G19&lt;&gt;"",H19&lt;&gt;""),"$ Y % ESCRITOS; ",""),LEN(IF(AND(N(D19)&gt;0,N(K19)&gt;N(D19)),"MÁS DEL 100%; ","")&amp;IF(AND(N(D19)=0,N(K19)&lt;&gt;0),"SIN VALOR PROGRAMADO; ","")&amp;IF(AND(G19&lt;&gt;"",H19&lt;&gt;""),"$ Y % ESCRITOS; ",""))-2)))</f>
        <v/>
      </c>
      <c r="P19" s="5" t="n"/>
    </row>
    <row r="20">
      <c r="A20" s="5" t="n"/>
      <c r="B20" s="12" t="n"/>
      <c r="C20" s="5" t="n"/>
      <c r="D20" s="13" t="n"/>
      <c r="E20" s="13" t="n"/>
      <c r="F20" s="14">
        <f>IF(N(D20)=0,"",N(E20)/D20)</f>
        <v/>
      </c>
      <c r="G20" s="13" t="n"/>
      <c r="H20" s="15" t="n"/>
      <c r="I20" s="16">
        <f>IF(NOT(OR($B20&lt;&gt;"",N($D20)&lt;&gt;0,N($E20)&lt;&gt;0,$G20&lt;&gt;"",$H20&lt;&gt;"",N($J20)&lt;&gt;0)),"",IF(G20&lt;&gt;"",N(G20),ROUND(N(H20)*N(D20),2)))</f>
        <v/>
      </c>
      <c r="J20" s="13" t="n"/>
      <c r="K20" s="16">
        <f>IF(NOT(OR($B20&lt;&gt;"",N($D20)&lt;&gt;0,N($E20)&lt;&gt;0,$G20&lt;&gt;"",$H20&lt;&gt;"",N($J20)&lt;&gt;0)),"",N(E20)+N(I20)+N(J20))</f>
        <v/>
      </c>
      <c r="L20" s="14">
        <f>IF(OR(NOT(OR($B20&lt;&gt;"",N($D20)&lt;&gt;0,N($E20)&lt;&gt;0,$G20&lt;&gt;"",$H20&lt;&gt;"",N($J20)&lt;&gt;0)),N(D20)=0),"",K20/D20)</f>
        <v/>
      </c>
      <c r="M20" s="16">
        <f>IF(NOT(OR($B20&lt;&gt;"",N($D20)&lt;&gt;0,N($E20)&lt;&gt;0,$G20&lt;&gt;"",$H20&lt;&gt;"",N($J20)&lt;&gt;0)),"",N(D20)-N(K20))</f>
        <v/>
      </c>
      <c r="N20" s="16">
        <f>IF(NOT(OR($B20&lt;&gt;"",N($D20)&lt;&gt;0,N($E20)&lt;&gt;0,$G20&lt;&gt;"",$H20&lt;&gt;"",N($J20)&lt;&gt;0)),"",ROUND(N(K20)*N($D$9),2))</f>
        <v/>
      </c>
      <c r="O20" s="17">
        <f>IF(NOT(OR($B20&lt;&gt;"",N($D20)&lt;&gt;0,N($E20)&lt;&gt;0,$G20&lt;&gt;"",$H20&lt;&gt;"",N($J20)&lt;&gt;0)),"",IF(IF(AND(N(D20)&gt;0,N(K20)&gt;N(D20)),"MÁS DEL 100%; ","")&amp;IF(AND(N(D20)=0,N(K20)&lt;&gt;0),"SIN VALOR PROGRAMADO; ","")&amp;IF(AND(G20&lt;&gt;"",H20&lt;&gt;""),"$ Y % ESCRITOS; ","")="","",LEFT(IF(AND(N(D20)&gt;0,N(K20)&gt;N(D20)),"MÁS DEL 100%; ","")&amp;IF(AND(N(D20)=0,N(K20)&lt;&gt;0),"SIN VALOR PROGRAMADO; ","")&amp;IF(AND(G20&lt;&gt;"",H20&lt;&gt;""),"$ Y % ESCRITOS; ",""),LEN(IF(AND(N(D20)&gt;0,N(K20)&gt;N(D20)),"MÁS DEL 100%; ","")&amp;IF(AND(N(D20)=0,N(K20)&lt;&gt;0),"SIN VALOR PROGRAMADO; ","")&amp;IF(AND(G20&lt;&gt;"",H20&lt;&gt;""),"$ Y % ESCRITOS; ",""))-2)))</f>
        <v/>
      </c>
      <c r="P20" s="5" t="n"/>
    </row>
    <row r="21">
      <c r="A21" s="5" t="n"/>
      <c r="B21" s="12" t="n"/>
      <c r="C21" s="5" t="n"/>
      <c r="D21" s="13" t="n"/>
      <c r="E21" s="13" t="n"/>
      <c r="F21" s="14">
        <f>IF(N(D21)=0,"",N(E21)/D21)</f>
        <v/>
      </c>
      <c r="G21" s="13" t="n"/>
      <c r="H21" s="15" t="n"/>
      <c r="I21" s="16">
        <f>IF(NOT(OR($B21&lt;&gt;"",N($D21)&lt;&gt;0,N($E21)&lt;&gt;0,$G21&lt;&gt;"",$H21&lt;&gt;"",N($J21)&lt;&gt;0)),"",IF(G21&lt;&gt;"",N(G21),ROUND(N(H21)*N(D21),2)))</f>
        <v/>
      </c>
      <c r="J21" s="13" t="n"/>
      <c r="K21" s="16">
        <f>IF(NOT(OR($B21&lt;&gt;"",N($D21)&lt;&gt;0,N($E21)&lt;&gt;0,$G21&lt;&gt;"",$H21&lt;&gt;"",N($J21)&lt;&gt;0)),"",N(E21)+N(I21)+N(J21))</f>
        <v/>
      </c>
      <c r="L21" s="14">
        <f>IF(OR(NOT(OR($B21&lt;&gt;"",N($D21)&lt;&gt;0,N($E21)&lt;&gt;0,$G21&lt;&gt;"",$H21&lt;&gt;"",N($J21)&lt;&gt;0)),N(D21)=0),"",K21/D21)</f>
        <v/>
      </c>
      <c r="M21" s="16">
        <f>IF(NOT(OR($B21&lt;&gt;"",N($D21)&lt;&gt;0,N($E21)&lt;&gt;0,$G21&lt;&gt;"",$H21&lt;&gt;"",N($J21)&lt;&gt;0)),"",N(D21)-N(K21))</f>
        <v/>
      </c>
      <c r="N21" s="16">
        <f>IF(NOT(OR($B21&lt;&gt;"",N($D21)&lt;&gt;0,N($E21)&lt;&gt;0,$G21&lt;&gt;"",$H21&lt;&gt;"",N($J21)&lt;&gt;0)),"",ROUND(N(K21)*N($D$9),2))</f>
        <v/>
      </c>
      <c r="O21" s="17">
        <f>IF(NOT(OR($B21&lt;&gt;"",N($D21)&lt;&gt;0,N($E21)&lt;&gt;0,$G21&lt;&gt;"",$H21&lt;&gt;"",N($J21)&lt;&gt;0)),"",IF(IF(AND(N(D21)&gt;0,N(K21)&gt;N(D21)),"MÁS DEL 100%; ","")&amp;IF(AND(N(D21)=0,N(K21)&lt;&gt;0),"SIN VALOR PROGRAMADO; ","")&amp;IF(AND(G21&lt;&gt;"",H21&lt;&gt;""),"$ Y % ESCRITOS; ","")="","",LEFT(IF(AND(N(D21)&gt;0,N(K21)&gt;N(D21)),"MÁS DEL 100%; ","")&amp;IF(AND(N(D21)=0,N(K21)&lt;&gt;0),"SIN VALOR PROGRAMADO; ","")&amp;IF(AND(G21&lt;&gt;"",H21&lt;&gt;""),"$ Y % ESCRITOS; ",""),LEN(IF(AND(N(D21)&gt;0,N(K21)&gt;N(D21)),"MÁS DEL 100%; ","")&amp;IF(AND(N(D21)=0,N(K21)&lt;&gt;0),"SIN VALOR PROGRAMADO; ","")&amp;IF(AND(G21&lt;&gt;"",H21&lt;&gt;""),"$ Y % ESCRITOS; ",""))-2)))</f>
        <v/>
      </c>
      <c r="P21" s="5" t="n"/>
    </row>
    <row r="22">
      <c r="A22" s="5" t="n"/>
      <c r="B22" s="12" t="n"/>
      <c r="C22" s="5" t="n"/>
      <c r="D22" s="13" t="n"/>
      <c r="E22" s="13" t="n"/>
      <c r="F22" s="14">
        <f>IF(N(D22)=0,"",N(E22)/D22)</f>
        <v/>
      </c>
      <c r="G22" s="13" t="n"/>
      <c r="H22" s="15" t="n"/>
      <c r="I22" s="16">
        <f>IF(NOT(OR($B22&lt;&gt;"",N($D22)&lt;&gt;0,N($E22)&lt;&gt;0,$G22&lt;&gt;"",$H22&lt;&gt;"",N($J22)&lt;&gt;0)),"",IF(G22&lt;&gt;"",N(G22),ROUND(N(H22)*N(D22),2)))</f>
        <v/>
      </c>
      <c r="J22" s="13" t="n"/>
      <c r="K22" s="16">
        <f>IF(NOT(OR($B22&lt;&gt;"",N($D22)&lt;&gt;0,N($E22)&lt;&gt;0,$G22&lt;&gt;"",$H22&lt;&gt;"",N($J22)&lt;&gt;0)),"",N(E22)+N(I22)+N(J22))</f>
        <v/>
      </c>
      <c r="L22" s="14">
        <f>IF(OR(NOT(OR($B22&lt;&gt;"",N($D22)&lt;&gt;0,N($E22)&lt;&gt;0,$G22&lt;&gt;"",$H22&lt;&gt;"",N($J22)&lt;&gt;0)),N(D22)=0),"",K22/D22)</f>
        <v/>
      </c>
      <c r="M22" s="16">
        <f>IF(NOT(OR($B22&lt;&gt;"",N($D22)&lt;&gt;0,N($E22)&lt;&gt;0,$G22&lt;&gt;"",$H22&lt;&gt;"",N($J22)&lt;&gt;0)),"",N(D22)-N(K22))</f>
        <v/>
      </c>
      <c r="N22" s="16">
        <f>IF(NOT(OR($B22&lt;&gt;"",N($D22)&lt;&gt;0,N($E22)&lt;&gt;0,$G22&lt;&gt;"",$H22&lt;&gt;"",N($J22)&lt;&gt;0)),"",ROUND(N(K22)*N($D$9),2))</f>
        <v/>
      </c>
      <c r="O22" s="17">
        <f>IF(NOT(OR($B22&lt;&gt;"",N($D22)&lt;&gt;0,N($E22)&lt;&gt;0,$G22&lt;&gt;"",$H22&lt;&gt;"",N($J22)&lt;&gt;0)),"",IF(IF(AND(N(D22)&gt;0,N(K22)&gt;N(D22)),"MÁS DEL 100%; ","")&amp;IF(AND(N(D22)=0,N(K22)&lt;&gt;0),"SIN VALOR PROGRAMADO; ","")&amp;IF(AND(G22&lt;&gt;"",H22&lt;&gt;""),"$ Y % ESCRITOS; ","")="","",LEFT(IF(AND(N(D22)&gt;0,N(K22)&gt;N(D22)),"MÁS DEL 100%; ","")&amp;IF(AND(N(D22)=0,N(K22)&lt;&gt;0),"SIN VALOR PROGRAMADO; ","")&amp;IF(AND(G22&lt;&gt;"",H22&lt;&gt;""),"$ Y % ESCRITOS; ",""),LEN(IF(AND(N(D22)&gt;0,N(K22)&gt;N(D22)),"MÁS DEL 100%; ","")&amp;IF(AND(N(D22)=0,N(K22)&lt;&gt;0),"SIN VALOR PROGRAMADO; ","")&amp;IF(AND(G22&lt;&gt;"",H22&lt;&gt;""),"$ Y % ESCRITOS; ",""))-2)))</f>
        <v/>
      </c>
      <c r="P22" s="5" t="n"/>
    </row>
    <row r="23">
      <c r="A23" s="5" t="n"/>
      <c r="B23" s="12" t="n"/>
      <c r="C23" s="5" t="n"/>
      <c r="D23" s="13" t="n"/>
      <c r="E23" s="13" t="n"/>
      <c r="F23" s="14">
        <f>IF(N(D23)=0,"",N(E23)/D23)</f>
        <v/>
      </c>
      <c r="G23" s="13" t="n"/>
      <c r="H23" s="15" t="n"/>
      <c r="I23" s="16">
        <f>IF(NOT(OR($B23&lt;&gt;"",N($D23)&lt;&gt;0,N($E23)&lt;&gt;0,$G23&lt;&gt;"",$H23&lt;&gt;"",N($J23)&lt;&gt;0)),"",IF(G23&lt;&gt;"",N(G23),ROUND(N(H23)*N(D23),2)))</f>
        <v/>
      </c>
      <c r="J23" s="13" t="n"/>
      <c r="K23" s="16">
        <f>IF(NOT(OR($B23&lt;&gt;"",N($D23)&lt;&gt;0,N($E23)&lt;&gt;0,$G23&lt;&gt;"",$H23&lt;&gt;"",N($J23)&lt;&gt;0)),"",N(E23)+N(I23)+N(J23))</f>
        <v/>
      </c>
      <c r="L23" s="14">
        <f>IF(OR(NOT(OR($B23&lt;&gt;"",N($D23)&lt;&gt;0,N($E23)&lt;&gt;0,$G23&lt;&gt;"",$H23&lt;&gt;"",N($J23)&lt;&gt;0)),N(D23)=0),"",K23/D23)</f>
        <v/>
      </c>
      <c r="M23" s="16">
        <f>IF(NOT(OR($B23&lt;&gt;"",N($D23)&lt;&gt;0,N($E23)&lt;&gt;0,$G23&lt;&gt;"",$H23&lt;&gt;"",N($J23)&lt;&gt;0)),"",N(D23)-N(K23))</f>
        <v/>
      </c>
      <c r="N23" s="16">
        <f>IF(NOT(OR($B23&lt;&gt;"",N($D23)&lt;&gt;0,N($E23)&lt;&gt;0,$G23&lt;&gt;"",$H23&lt;&gt;"",N($J23)&lt;&gt;0)),"",ROUND(N(K23)*N($D$9),2))</f>
        <v/>
      </c>
      <c r="O23" s="17">
        <f>IF(NOT(OR($B23&lt;&gt;"",N($D23)&lt;&gt;0,N($E23)&lt;&gt;0,$G23&lt;&gt;"",$H23&lt;&gt;"",N($J23)&lt;&gt;0)),"",IF(IF(AND(N(D23)&gt;0,N(K23)&gt;N(D23)),"MÁS DEL 100%; ","")&amp;IF(AND(N(D23)=0,N(K23)&lt;&gt;0),"SIN VALOR PROGRAMADO; ","")&amp;IF(AND(G23&lt;&gt;"",H23&lt;&gt;""),"$ Y % ESCRITOS; ","")="","",LEFT(IF(AND(N(D23)&gt;0,N(K23)&gt;N(D23)),"MÁS DEL 100%; ","")&amp;IF(AND(N(D23)=0,N(K23)&lt;&gt;0),"SIN VALOR PROGRAMADO; ","")&amp;IF(AND(G23&lt;&gt;"",H23&lt;&gt;""),"$ Y % ESCRITOS; ",""),LEN(IF(AND(N(D23)&gt;0,N(K23)&gt;N(D23)),"MÁS DEL 100%; ","")&amp;IF(AND(N(D23)=0,N(K23)&lt;&gt;0),"SIN VALOR PROGRAMADO; ","")&amp;IF(AND(G23&lt;&gt;"",H23&lt;&gt;""),"$ Y % ESCRITOS; ",""))-2)))</f>
        <v/>
      </c>
      <c r="P23" s="5" t="n"/>
    </row>
    <row r="24">
      <c r="A24" s="5" t="n"/>
      <c r="B24" s="12" t="n"/>
      <c r="C24" s="5" t="n"/>
      <c r="D24" s="13" t="n"/>
      <c r="E24" s="13" t="n"/>
      <c r="F24" s="14">
        <f>IF(N(D24)=0,"",N(E24)/D24)</f>
        <v/>
      </c>
      <c r="G24" s="13" t="n"/>
      <c r="H24" s="15" t="n"/>
      <c r="I24" s="16">
        <f>IF(NOT(OR($B24&lt;&gt;"",N($D24)&lt;&gt;0,N($E24)&lt;&gt;0,$G24&lt;&gt;"",$H24&lt;&gt;"",N($J24)&lt;&gt;0)),"",IF(G24&lt;&gt;"",N(G24),ROUND(N(H24)*N(D24),2)))</f>
        <v/>
      </c>
      <c r="J24" s="13" t="n"/>
      <c r="K24" s="16">
        <f>IF(NOT(OR($B24&lt;&gt;"",N($D24)&lt;&gt;0,N($E24)&lt;&gt;0,$G24&lt;&gt;"",$H24&lt;&gt;"",N($J24)&lt;&gt;0)),"",N(E24)+N(I24)+N(J24))</f>
        <v/>
      </c>
      <c r="L24" s="14">
        <f>IF(OR(NOT(OR($B24&lt;&gt;"",N($D24)&lt;&gt;0,N($E24)&lt;&gt;0,$G24&lt;&gt;"",$H24&lt;&gt;"",N($J24)&lt;&gt;0)),N(D24)=0),"",K24/D24)</f>
        <v/>
      </c>
      <c r="M24" s="16">
        <f>IF(NOT(OR($B24&lt;&gt;"",N($D24)&lt;&gt;0,N($E24)&lt;&gt;0,$G24&lt;&gt;"",$H24&lt;&gt;"",N($J24)&lt;&gt;0)),"",N(D24)-N(K24))</f>
        <v/>
      </c>
      <c r="N24" s="16">
        <f>IF(NOT(OR($B24&lt;&gt;"",N($D24)&lt;&gt;0,N($E24)&lt;&gt;0,$G24&lt;&gt;"",$H24&lt;&gt;"",N($J24)&lt;&gt;0)),"",ROUND(N(K24)*N($D$9),2))</f>
        <v/>
      </c>
      <c r="O24" s="17">
        <f>IF(NOT(OR($B24&lt;&gt;"",N($D24)&lt;&gt;0,N($E24)&lt;&gt;0,$G24&lt;&gt;"",$H24&lt;&gt;"",N($J24)&lt;&gt;0)),"",IF(IF(AND(N(D24)&gt;0,N(K24)&gt;N(D24)),"MÁS DEL 100%; ","")&amp;IF(AND(N(D24)=0,N(K24)&lt;&gt;0),"SIN VALOR PROGRAMADO; ","")&amp;IF(AND(G24&lt;&gt;"",H24&lt;&gt;""),"$ Y % ESCRITOS; ","")="","",LEFT(IF(AND(N(D24)&gt;0,N(K24)&gt;N(D24)),"MÁS DEL 100%; ","")&amp;IF(AND(N(D24)=0,N(K24)&lt;&gt;0),"SIN VALOR PROGRAMADO; ","")&amp;IF(AND(G24&lt;&gt;"",H24&lt;&gt;""),"$ Y % ESCRITOS; ",""),LEN(IF(AND(N(D24)&gt;0,N(K24)&gt;N(D24)),"MÁS DEL 100%; ","")&amp;IF(AND(N(D24)=0,N(K24)&lt;&gt;0),"SIN VALOR PROGRAMADO; ","")&amp;IF(AND(G24&lt;&gt;"",H24&lt;&gt;""),"$ Y % ESCRITOS; ",""))-2)))</f>
        <v/>
      </c>
      <c r="P24" s="5" t="n"/>
    </row>
    <row r="25">
      <c r="A25" s="5" t="n"/>
      <c r="B25" s="12" t="n"/>
      <c r="C25" s="5" t="n"/>
      <c r="D25" s="13" t="n"/>
      <c r="E25" s="13" t="n"/>
      <c r="F25" s="14">
        <f>IF(N(D25)=0,"",N(E25)/D25)</f>
        <v/>
      </c>
      <c r="G25" s="13" t="n"/>
      <c r="H25" s="15" t="n"/>
      <c r="I25" s="16">
        <f>IF(NOT(OR($B25&lt;&gt;"",N($D25)&lt;&gt;0,N($E25)&lt;&gt;0,$G25&lt;&gt;"",$H25&lt;&gt;"",N($J25)&lt;&gt;0)),"",IF(G25&lt;&gt;"",N(G25),ROUND(N(H25)*N(D25),2)))</f>
        <v/>
      </c>
      <c r="J25" s="13" t="n"/>
      <c r="K25" s="16">
        <f>IF(NOT(OR($B25&lt;&gt;"",N($D25)&lt;&gt;0,N($E25)&lt;&gt;0,$G25&lt;&gt;"",$H25&lt;&gt;"",N($J25)&lt;&gt;0)),"",N(E25)+N(I25)+N(J25))</f>
        <v/>
      </c>
      <c r="L25" s="14">
        <f>IF(OR(NOT(OR($B25&lt;&gt;"",N($D25)&lt;&gt;0,N($E25)&lt;&gt;0,$G25&lt;&gt;"",$H25&lt;&gt;"",N($J25)&lt;&gt;0)),N(D25)=0),"",K25/D25)</f>
        <v/>
      </c>
      <c r="M25" s="16">
        <f>IF(NOT(OR($B25&lt;&gt;"",N($D25)&lt;&gt;0,N($E25)&lt;&gt;0,$G25&lt;&gt;"",$H25&lt;&gt;"",N($J25)&lt;&gt;0)),"",N(D25)-N(K25))</f>
        <v/>
      </c>
      <c r="N25" s="16">
        <f>IF(NOT(OR($B25&lt;&gt;"",N($D25)&lt;&gt;0,N($E25)&lt;&gt;0,$G25&lt;&gt;"",$H25&lt;&gt;"",N($J25)&lt;&gt;0)),"",ROUND(N(K25)*N($D$9),2))</f>
        <v/>
      </c>
      <c r="O25" s="17">
        <f>IF(NOT(OR($B25&lt;&gt;"",N($D25)&lt;&gt;0,N($E25)&lt;&gt;0,$G25&lt;&gt;"",$H25&lt;&gt;"",N($J25)&lt;&gt;0)),"",IF(IF(AND(N(D25)&gt;0,N(K25)&gt;N(D25)),"MÁS DEL 100%; ","")&amp;IF(AND(N(D25)=0,N(K25)&lt;&gt;0),"SIN VALOR PROGRAMADO; ","")&amp;IF(AND(G25&lt;&gt;"",H25&lt;&gt;""),"$ Y % ESCRITOS; ","")="","",LEFT(IF(AND(N(D25)&gt;0,N(K25)&gt;N(D25)),"MÁS DEL 100%; ","")&amp;IF(AND(N(D25)=0,N(K25)&lt;&gt;0),"SIN VALOR PROGRAMADO; ","")&amp;IF(AND(G25&lt;&gt;"",H25&lt;&gt;""),"$ Y % ESCRITOS; ",""),LEN(IF(AND(N(D25)&gt;0,N(K25)&gt;N(D25)),"MÁS DEL 100%; ","")&amp;IF(AND(N(D25)=0,N(K25)&lt;&gt;0),"SIN VALOR PROGRAMADO; ","")&amp;IF(AND(G25&lt;&gt;"",H25&lt;&gt;""),"$ Y % ESCRITOS; ",""))-2)))</f>
        <v/>
      </c>
      <c r="P25" s="5" t="n"/>
    </row>
    <row r="26">
      <c r="A26" s="5" t="n"/>
      <c r="B26" s="12" t="n"/>
      <c r="C26" s="5" t="n"/>
      <c r="D26" s="13" t="n"/>
      <c r="E26" s="13" t="n"/>
      <c r="F26" s="14">
        <f>IF(N(D26)=0,"",N(E26)/D26)</f>
        <v/>
      </c>
      <c r="G26" s="13" t="n"/>
      <c r="H26" s="15" t="n"/>
      <c r="I26" s="16">
        <f>IF(NOT(OR($B26&lt;&gt;"",N($D26)&lt;&gt;0,N($E26)&lt;&gt;0,$G26&lt;&gt;"",$H26&lt;&gt;"",N($J26)&lt;&gt;0)),"",IF(G26&lt;&gt;"",N(G26),ROUND(N(H26)*N(D26),2)))</f>
        <v/>
      </c>
      <c r="J26" s="13" t="n"/>
      <c r="K26" s="16">
        <f>IF(NOT(OR($B26&lt;&gt;"",N($D26)&lt;&gt;0,N($E26)&lt;&gt;0,$G26&lt;&gt;"",$H26&lt;&gt;"",N($J26)&lt;&gt;0)),"",N(E26)+N(I26)+N(J26))</f>
        <v/>
      </c>
      <c r="L26" s="14">
        <f>IF(OR(NOT(OR($B26&lt;&gt;"",N($D26)&lt;&gt;0,N($E26)&lt;&gt;0,$G26&lt;&gt;"",$H26&lt;&gt;"",N($J26)&lt;&gt;0)),N(D26)=0),"",K26/D26)</f>
        <v/>
      </c>
      <c r="M26" s="16">
        <f>IF(NOT(OR($B26&lt;&gt;"",N($D26)&lt;&gt;0,N($E26)&lt;&gt;0,$G26&lt;&gt;"",$H26&lt;&gt;"",N($J26)&lt;&gt;0)),"",N(D26)-N(K26))</f>
        <v/>
      </c>
      <c r="N26" s="16">
        <f>IF(NOT(OR($B26&lt;&gt;"",N($D26)&lt;&gt;0,N($E26)&lt;&gt;0,$G26&lt;&gt;"",$H26&lt;&gt;"",N($J26)&lt;&gt;0)),"",ROUND(N(K26)*N($D$9),2))</f>
        <v/>
      </c>
      <c r="O26" s="17">
        <f>IF(NOT(OR($B26&lt;&gt;"",N($D26)&lt;&gt;0,N($E26)&lt;&gt;0,$G26&lt;&gt;"",$H26&lt;&gt;"",N($J26)&lt;&gt;0)),"",IF(IF(AND(N(D26)&gt;0,N(K26)&gt;N(D26)),"MÁS DEL 100%; ","")&amp;IF(AND(N(D26)=0,N(K26)&lt;&gt;0),"SIN VALOR PROGRAMADO; ","")&amp;IF(AND(G26&lt;&gt;"",H26&lt;&gt;""),"$ Y % ESCRITOS; ","")="","",LEFT(IF(AND(N(D26)&gt;0,N(K26)&gt;N(D26)),"MÁS DEL 100%; ","")&amp;IF(AND(N(D26)=0,N(K26)&lt;&gt;0),"SIN VALOR PROGRAMADO; ","")&amp;IF(AND(G26&lt;&gt;"",H26&lt;&gt;""),"$ Y % ESCRITOS; ",""),LEN(IF(AND(N(D26)&gt;0,N(K26)&gt;N(D26)),"MÁS DEL 100%; ","")&amp;IF(AND(N(D26)=0,N(K26)&lt;&gt;0),"SIN VALOR PROGRAMADO; ","")&amp;IF(AND(G26&lt;&gt;"",H26&lt;&gt;""),"$ Y % ESCRITOS; ",""))-2)))</f>
        <v/>
      </c>
      <c r="P26" s="5" t="n"/>
    </row>
    <row r="27">
      <c r="A27" s="5" t="n"/>
      <c r="B27" s="12" t="n"/>
      <c r="C27" s="5" t="n"/>
      <c r="D27" s="13" t="n"/>
      <c r="E27" s="13" t="n"/>
      <c r="F27" s="14">
        <f>IF(N(D27)=0,"",N(E27)/D27)</f>
        <v/>
      </c>
      <c r="G27" s="13" t="n"/>
      <c r="H27" s="15" t="n"/>
      <c r="I27" s="16">
        <f>IF(NOT(OR($B27&lt;&gt;"",N($D27)&lt;&gt;0,N($E27)&lt;&gt;0,$G27&lt;&gt;"",$H27&lt;&gt;"",N($J27)&lt;&gt;0)),"",IF(G27&lt;&gt;"",N(G27),ROUND(N(H27)*N(D27),2)))</f>
        <v/>
      </c>
      <c r="J27" s="13" t="n"/>
      <c r="K27" s="16">
        <f>IF(NOT(OR($B27&lt;&gt;"",N($D27)&lt;&gt;0,N($E27)&lt;&gt;0,$G27&lt;&gt;"",$H27&lt;&gt;"",N($J27)&lt;&gt;0)),"",N(E27)+N(I27)+N(J27))</f>
        <v/>
      </c>
      <c r="L27" s="14">
        <f>IF(OR(NOT(OR($B27&lt;&gt;"",N($D27)&lt;&gt;0,N($E27)&lt;&gt;0,$G27&lt;&gt;"",$H27&lt;&gt;"",N($J27)&lt;&gt;0)),N(D27)=0),"",K27/D27)</f>
        <v/>
      </c>
      <c r="M27" s="16">
        <f>IF(NOT(OR($B27&lt;&gt;"",N($D27)&lt;&gt;0,N($E27)&lt;&gt;0,$G27&lt;&gt;"",$H27&lt;&gt;"",N($J27)&lt;&gt;0)),"",N(D27)-N(K27))</f>
        <v/>
      </c>
      <c r="N27" s="16">
        <f>IF(NOT(OR($B27&lt;&gt;"",N($D27)&lt;&gt;0,N($E27)&lt;&gt;0,$G27&lt;&gt;"",$H27&lt;&gt;"",N($J27)&lt;&gt;0)),"",ROUND(N(K27)*N($D$9),2))</f>
        <v/>
      </c>
      <c r="O27" s="17">
        <f>IF(NOT(OR($B27&lt;&gt;"",N($D27)&lt;&gt;0,N($E27)&lt;&gt;0,$G27&lt;&gt;"",$H27&lt;&gt;"",N($J27)&lt;&gt;0)),"",IF(IF(AND(N(D27)&gt;0,N(K27)&gt;N(D27)),"MÁS DEL 100%; ","")&amp;IF(AND(N(D27)=0,N(K27)&lt;&gt;0),"SIN VALOR PROGRAMADO; ","")&amp;IF(AND(G27&lt;&gt;"",H27&lt;&gt;""),"$ Y % ESCRITOS; ","")="","",LEFT(IF(AND(N(D27)&gt;0,N(K27)&gt;N(D27)),"MÁS DEL 100%; ","")&amp;IF(AND(N(D27)=0,N(K27)&lt;&gt;0),"SIN VALOR PROGRAMADO; ","")&amp;IF(AND(G27&lt;&gt;"",H27&lt;&gt;""),"$ Y % ESCRITOS; ",""),LEN(IF(AND(N(D27)&gt;0,N(K27)&gt;N(D27)),"MÁS DEL 100%; ","")&amp;IF(AND(N(D27)=0,N(K27)&lt;&gt;0),"SIN VALOR PROGRAMADO; ","")&amp;IF(AND(G27&lt;&gt;"",H27&lt;&gt;""),"$ Y % ESCRITOS; ",""))-2)))</f>
        <v/>
      </c>
      <c r="P27" s="5" t="n"/>
    </row>
    <row r="28">
      <c r="A28" s="5" t="n"/>
      <c r="B28" s="12" t="n"/>
      <c r="C28" s="5" t="n"/>
      <c r="D28" s="13" t="n"/>
      <c r="E28" s="13" t="n"/>
      <c r="F28" s="14">
        <f>IF(N(D28)=0,"",N(E28)/D28)</f>
        <v/>
      </c>
      <c r="G28" s="13" t="n"/>
      <c r="H28" s="15" t="n"/>
      <c r="I28" s="16">
        <f>IF(NOT(OR($B28&lt;&gt;"",N($D28)&lt;&gt;0,N($E28)&lt;&gt;0,$G28&lt;&gt;"",$H28&lt;&gt;"",N($J28)&lt;&gt;0)),"",IF(G28&lt;&gt;"",N(G28),ROUND(N(H28)*N(D28),2)))</f>
        <v/>
      </c>
      <c r="J28" s="13" t="n"/>
      <c r="K28" s="16">
        <f>IF(NOT(OR($B28&lt;&gt;"",N($D28)&lt;&gt;0,N($E28)&lt;&gt;0,$G28&lt;&gt;"",$H28&lt;&gt;"",N($J28)&lt;&gt;0)),"",N(E28)+N(I28)+N(J28))</f>
        <v/>
      </c>
      <c r="L28" s="14">
        <f>IF(OR(NOT(OR($B28&lt;&gt;"",N($D28)&lt;&gt;0,N($E28)&lt;&gt;0,$G28&lt;&gt;"",$H28&lt;&gt;"",N($J28)&lt;&gt;0)),N(D28)=0),"",K28/D28)</f>
        <v/>
      </c>
      <c r="M28" s="16">
        <f>IF(NOT(OR($B28&lt;&gt;"",N($D28)&lt;&gt;0,N($E28)&lt;&gt;0,$G28&lt;&gt;"",$H28&lt;&gt;"",N($J28)&lt;&gt;0)),"",N(D28)-N(K28))</f>
        <v/>
      </c>
      <c r="N28" s="16">
        <f>IF(NOT(OR($B28&lt;&gt;"",N($D28)&lt;&gt;0,N($E28)&lt;&gt;0,$G28&lt;&gt;"",$H28&lt;&gt;"",N($J28)&lt;&gt;0)),"",ROUND(N(K28)*N($D$9),2))</f>
        <v/>
      </c>
      <c r="O28" s="17">
        <f>IF(NOT(OR($B28&lt;&gt;"",N($D28)&lt;&gt;0,N($E28)&lt;&gt;0,$G28&lt;&gt;"",$H28&lt;&gt;"",N($J28)&lt;&gt;0)),"",IF(IF(AND(N(D28)&gt;0,N(K28)&gt;N(D28)),"MÁS DEL 100%; ","")&amp;IF(AND(N(D28)=0,N(K28)&lt;&gt;0),"SIN VALOR PROGRAMADO; ","")&amp;IF(AND(G28&lt;&gt;"",H28&lt;&gt;""),"$ Y % ESCRITOS; ","")="","",LEFT(IF(AND(N(D28)&gt;0,N(K28)&gt;N(D28)),"MÁS DEL 100%; ","")&amp;IF(AND(N(D28)=0,N(K28)&lt;&gt;0),"SIN VALOR PROGRAMADO; ","")&amp;IF(AND(G28&lt;&gt;"",H28&lt;&gt;""),"$ Y % ESCRITOS; ",""),LEN(IF(AND(N(D28)&gt;0,N(K28)&gt;N(D28)),"MÁS DEL 100%; ","")&amp;IF(AND(N(D28)=0,N(K28)&lt;&gt;0),"SIN VALOR PROGRAMADO; ","")&amp;IF(AND(G28&lt;&gt;"",H28&lt;&gt;""),"$ Y % ESCRITOS; ",""))-2)))</f>
        <v/>
      </c>
      <c r="P28" s="5" t="n"/>
    </row>
    <row r="29">
      <c r="A29" s="5" t="n"/>
      <c r="B29" s="12" t="n"/>
      <c r="C29" s="5" t="n"/>
      <c r="D29" s="13" t="n"/>
      <c r="E29" s="13" t="n"/>
      <c r="F29" s="14">
        <f>IF(N(D29)=0,"",N(E29)/D29)</f>
        <v/>
      </c>
      <c r="G29" s="13" t="n"/>
      <c r="H29" s="15" t="n"/>
      <c r="I29" s="16">
        <f>IF(NOT(OR($B29&lt;&gt;"",N($D29)&lt;&gt;0,N($E29)&lt;&gt;0,$G29&lt;&gt;"",$H29&lt;&gt;"",N($J29)&lt;&gt;0)),"",IF(G29&lt;&gt;"",N(G29),ROUND(N(H29)*N(D29),2)))</f>
        <v/>
      </c>
      <c r="J29" s="13" t="n"/>
      <c r="K29" s="16">
        <f>IF(NOT(OR($B29&lt;&gt;"",N($D29)&lt;&gt;0,N($E29)&lt;&gt;0,$G29&lt;&gt;"",$H29&lt;&gt;"",N($J29)&lt;&gt;0)),"",N(E29)+N(I29)+N(J29))</f>
        <v/>
      </c>
      <c r="L29" s="14">
        <f>IF(OR(NOT(OR($B29&lt;&gt;"",N($D29)&lt;&gt;0,N($E29)&lt;&gt;0,$G29&lt;&gt;"",$H29&lt;&gt;"",N($J29)&lt;&gt;0)),N(D29)=0),"",K29/D29)</f>
        <v/>
      </c>
      <c r="M29" s="16">
        <f>IF(NOT(OR($B29&lt;&gt;"",N($D29)&lt;&gt;0,N($E29)&lt;&gt;0,$G29&lt;&gt;"",$H29&lt;&gt;"",N($J29)&lt;&gt;0)),"",N(D29)-N(K29))</f>
        <v/>
      </c>
      <c r="N29" s="16">
        <f>IF(NOT(OR($B29&lt;&gt;"",N($D29)&lt;&gt;0,N($E29)&lt;&gt;0,$G29&lt;&gt;"",$H29&lt;&gt;"",N($J29)&lt;&gt;0)),"",ROUND(N(K29)*N($D$9),2))</f>
        <v/>
      </c>
      <c r="O29" s="17">
        <f>IF(NOT(OR($B29&lt;&gt;"",N($D29)&lt;&gt;0,N($E29)&lt;&gt;0,$G29&lt;&gt;"",$H29&lt;&gt;"",N($J29)&lt;&gt;0)),"",IF(IF(AND(N(D29)&gt;0,N(K29)&gt;N(D29)),"MÁS DEL 100%; ","")&amp;IF(AND(N(D29)=0,N(K29)&lt;&gt;0),"SIN VALOR PROGRAMADO; ","")&amp;IF(AND(G29&lt;&gt;"",H29&lt;&gt;""),"$ Y % ESCRITOS; ","")="","",LEFT(IF(AND(N(D29)&gt;0,N(K29)&gt;N(D29)),"MÁS DEL 100%; ","")&amp;IF(AND(N(D29)=0,N(K29)&lt;&gt;0),"SIN VALOR PROGRAMADO; ","")&amp;IF(AND(G29&lt;&gt;"",H29&lt;&gt;""),"$ Y % ESCRITOS; ",""),LEN(IF(AND(N(D29)&gt;0,N(K29)&gt;N(D29)),"MÁS DEL 100%; ","")&amp;IF(AND(N(D29)=0,N(K29)&lt;&gt;0),"SIN VALOR PROGRAMADO; ","")&amp;IF(AND(G29&lt;&gt;"",H29&lt;&gt;""),"$ Y % ESCRITOS; ",""))-2)))</f>
        <v/>
      </c>
      <c r="P29" s="5" t="n"/>
    </row>
    <row r="30">
      <c r="A30" s="5" t="n"/>
      <c r="B30" s="12" t="n"/>
      <c r="C30" s="5" t="n"/>
      <c r="D30" s="13" t="n"/>
      <c r="E30" s="13" t="n"/>
      <c r="F30" s="14">
        <f>IF(N(D30)=0,"",N(E30)/D30)</f>
        <v/>
      </c>
      <c r="G30" s="13" t="n"/>
      <c r="H30" s="15" t="n"/>
      <c r="I30" s="16">
        <f>IF(NOT(OR($B30&lt;&gt;"",N($D30)&lt;&gt;0,N($E30)&lt;&gt;0,$G30&lt;&gt;"",$H30&lt;&gt;"",N($J30)&lt;&gt;0)),"",IF(G30&lt;&gt;"",N(G30),ROUND(N(H30)*N(D30),2)))</f>
        <v/>
      </c>
      <c r="J30" s="13" t="n"/>
      <c r="K30" s="16">
        <f>IF(NOT(OR($B30&lt;&gt;"",N($D30)&lt;&gt;0,N($E30)&lt;&gt;0,$G30&lt;&gt;"",$H30&lt;&gt;"",N($J30)&lt;&gt;0)),"",N(E30)+N(I30)+N(J30))</f>
        <v/>
      </c>
      <c r="L30" s="14">
        <f>IF(OR(NOT(OR($B30&lt;&gt;"",N($D30)&lt;&gt;0,N($E30)&lt;&gt;0,$G30&lt;&gt;"",$H30&lt;&gt;"",N($J30)&lt;&gt;0)),N(D30)=0),"",K30/D30)</f>
        <v/>
      </c>
      <c r="M30" s="16">
        <f>IF(NOT(OR($B30&lt;&gt;"",N($D30)&lt;&gt;0,N($E30)&lt;&gt;0,$G30&lt;&gt;"",$H30&lt;&gt;"",N($J30)&lt;&gt;0)),"",N(D30)-N(K30))</f>
        <v/>
      </c>
      <c r="N30" s="16">
        <f>IF(NOT(OR($B30&lt;&gt;"",N($D30)&lt;&gt;0,N($E30)&lt;&gt;0,$G30&lt;&gt;"",$H30&lt;&gt;"",N($J30)&lt;&gt;0)),"",ROUND(N(K30)*N($D$9),2))</f>
        <v/>
      </c>
      <c r="O30" s="17">
        <f>IF(NOT(OR($B30&lt;&gt;"",N($D30)&lt;&gt;0,N($E30)&lt;&gt;0,$G30&lt;&gt;"",$H30&lt;&gt;"",N($J30)&lt;&gt;0)),"",IF(IF(AND(N(D30)&gt;0,N(K30)&gt;N(D30)),"MÁS DEL 100%; ","")&amp;IF(AND(N(D30)=0,N(K30)&lt;&gt;0),"SIN VALOR PROGRAMADO; ","")&amp;IF(AND(G30&lt;&gt;"",H30&lt;&gt;""),"$ Y % ESCRITOS; ","")="","",LEFT(IF(AND(N(D30)&gt;0,N(K30)&gt;N(D30)),"MÁS DEL 100%; ","")&amp;IF(AND(N(D30)=0,N(K30)&lt;&gt;0),"SIN VALOR PROGRAMADO; ","")&amp;IF(AND(G30&lt;&gt;"",H30&lt;&gt;""),"$ Y % ESCRITOS; ",""),LEN(IF(AND(N(D30)&gt;0,N(K30)&gt;N(D30)),"MÁS DEL 100%; ","")&amp;IF(AND(N(D30)=0,N(K30)&lt;&gt;0),"SIN VALOR PROGRAMADO; ","")&amp;IF(AND(G30&lt;&gt;"",H30&lt;&gt;""),"$ Y % ESCRITOS; ",""))-2)))</f>
        <v/>
      </c>
      <c r="P30" s="5" t="n"/>
    </row>
    <row r="31">
      <c r="A31" s="5" t="n"/>
      <c r="B31" s="12" t="n"/>
      <c r="C31" s="5" t="n"/>
      <c r="D31" s="13" t="n"/>
      <c r="E31" s="13" t="n"/>
      <c r="F31" s="14">
        <f>IF(N(D31)=0,"",N(E31)/D31)</f>
        <v/>
      </c>
      <c r="G31" s="13" t="n"/>
      <c r="H31" s="15" t="n"/>
      <c r="I31" s="16">
        <f>IF(NOT(OR($B31&lt;&gt;"",N($D31)&lt;&gt;0,N($E31)&lt;&gt;0,$G31&lt;&gt;"",$H31&lt;&gt;"",N($J31)&lt;&gt;0)),"",IF(G31&lt;&gt;"",N(G31),ROUND(N(H31)*N(D31),2)))</f>
        <v/>
      </c>
      <c r="J31" s="13" t="n"/>
      <c r="K31" s="16">
        <f>IF(NOT(OR($B31&lt;&gt;"",N($D31)&lt;&gt;0,N($E31)&lt;&gt;0,$G31&lt;&gt;"",$H31&lt;&gt;"",N($J31)&lt;&gt;0)),"",N(E31)+N(I31)+N(J31))</f>
        <v/>
      </c>
      <c r="L31" s="14">
        <f>IF(OR(NOT(OR($B31&lt;&gt;"",N($D31)&lt;&gt;0,N($E31)&lt;&gt;0,$G31&lt;&gt;"",$H31&lt;&gt;"",N($J31)&lt;&gt;0)),N(D31)=0),"",K31/D31)</f>
        <v/>
      </c>
      <c r="M31" s="16">
        <f>IF(NOT(OR($B31&lt;&gt;"",N($D31)&lt;&gt;0,N($E31)&lt;&gt;0,$G31&lt;&gt;"",$H31&lt;&gt;"",N($J31)&lt;&gt;0)),"",N(D31)-N(K31))</f>
        <v/>
      </c>
      <c r="N31" s="16">
        <f>IF(NOT(OR($B31&lt;&gt;"",N($D31)&lt;&gt;0,N($E31)&lt;&gt;0,$G31&lt;&gt;"",$H31&lt;&gt;"",N($J31)&lt;&gt;0)),"",ROUND(N(K31)*N($D$9),2))</f>
        <v/>
      </c>
      <c r="O31" s="17">
        <f>IF(NOT(OR($B31&lt;&gt;"",N($D31)&lt;&gt;0,N($E31)&lt;&gt;0,$G31&lt;&gt;"",$H31&lt;&gt;"",N($J31)&lt;&gt;0)),"",IF(IF(AND(N(D31)&gt;0,N(K31)&gt;N(D31)),"MÁS DEL 100%; ","")&amp;IF(AND(N(D31)=0,N(K31)&lt;&gt;0),"SIN VALOR PROGRAMADO; ","")&amp;IF(AND(G31&lt;&gt;"",H31&lt;&gt;""),"$ Y % ESCRITOS; ","")="","",LEFT(IF(AND(N(D31)&gt;0,N(K31)&gt;N(D31)),"MÁS DEL 100%; ","")&amp;IF(AND(N(D31)=0,N(K31)&lt;&gt;0),"SIN VALOR PROGRAMADO; ","")&amp;IF(AND(G31&lt;&gt;"",H31&lt;&gt;""),"$ Y % ESCRITOS; ",""),LEN(IF(AND(N(D31)&gt;0,N(K31)&gt;N(D31)),"MÁS DEL 100%; ","")&amp;IF(AND(N(D31)=0,N(K31)&lt;&gt;0),"SIN VALOR PROGRAMADO; ","")&amp;IF(AND(G31&lt;&gt;"",H31&lt;&gt;""),"$ Y % ESCRITOS; ",""))-2)))</f>
        <v/>
      </c>
      <c r="P31" s="5" t="n"/>
    </row>
    <row r="32">
      <c r="A32" s="5" t="n"/>
      <c r="B32" s="12" t="n"/>
      <c r="C32" s="5" t="n"/>
      <c r="D32" s="13" t="n"/>
      <c r="E32" s="13" t="n"/>
      <c r="F32" s="14">
        <f>IF(N(D32)=0,"",N(E32)/D32)</f>
        <v/>
      </c>
      <c r="G32" s="13" t="n"/>
      <c r="H32" s="15" t="n"/>
      <c r="I32" s="16">
        <f>IF(NOT(OR($B32&lt;&gt;"",N($D32)&lt;&gt;0,N($E32)&lt;&gt;0,$G32&lt;&gt;"",$H32&lt;&gt;"",N($J32)&lt;&gt;0)),"",IF(G32&lt;&gt;"",N(G32),ROUND(N(H32)*N(D32),2)))</f>
        <v/>
      </c>
      <c r="J32" s="13" t="n"/>
      <c r="K32" s="16">
        <f>IF(NOT(OR($B32&lt;&gt;"",N($D32)&lt;&gt;0,N($E32)&lt;&gt;0,$G32&lt;&gt;"",$H32&lt;&gt;"",N($J32)&lt;&gt;0)),"",N(E32)+N(I32)+N(J32))</f>
        <v/>
      </c>
      <c r="L32" s="14">
        <f>IF(OR(NOT(OR($B32&lt;&gt;"",N($D32)&lt;&gt;0,N($E32)&lt;&gt;0,$G32&lt;&gt;"",$H32&lt;&gt;"",N($J32)&lt;&gt;0)),N(D32)=0),"",K32/D32)</f>
        <v/>
      </c>
      <c r="M32" s="16">
        <f>IF(NOT(OR($B32&lt;&gt;"",N($D32)&lt;&gt;0,N($E32)&lt;&gt;0,$G32&lt;&gt;"",$H32&lt;&gt;"",N($J32)&lt;&gt;0)),"",N(D32)-N(K32))</f>
        <v/>
      </c>
      <c r="N32" s="16">
        <f>IF(NOT(OR($B32&lt;&gt;"",N($D32)&lt;&gt;0,N($E32)&lt;&gt;0,$G32&lt;&gt;"",$H32&lt;&gt;"",N($J32)&lt;&gt;0)),"",ROUND(N(K32)*N($D$9),2))</f>
        <v/>
      </c>
      <c r="O32" s="17">
        <f>IF(NOT(OR($B32&lt;&gt;"",N($D32)&lt;&gt;0,N($E32)&lt;&gt;0,$G32&lt;&gt;"",$H32&lt;&gt;"",N($J32)&lt;&gt;0)),"",IF(IF(AND(N(D32)&gt;0,N(K32)&gt;N(D32)),"MÁS DEL 100%; ","")&amp;IF(AND(N(D32)=0,N(K32)&lt;&gt;0),"SIN VALOR PROGRAMADO; ","")&amp;IF(AND(G32&lt;&gt;"",H32&lt;&gt;""),"$ Y % ESCRITOS; ","")="","",LEFT(IF(AND(N(D32)&gt;0,N(K32)&gt;N(D32)),"MÁS DEL 100%; ","")&amp;IF(AND(N(D32)=0,N(K32)&lt;&gt;0),"SIN VALOR PROGRAMADO; ","")&amp;IF(AND(G32&lt;&gt;"",H32&lt;&gt;""),"$ Y % ESCRITOS; ",""),LEN(IF(AND(N(D32)&gt;0,N(K32)&gt;N(D32)),"MÁS DEL 100%; ","")&amp;IF(AND(N(D32)=0,N(K32)&lt;&gt;0),"SIN VALOR PROGRAMADO; ","")&amp;IF(AND(G32&lt;&gt;"",H32&lt;&gt;""),"$ Y % ESCRITOS; ",""))-2)))</f>
        <v/>
      </c>
      <c r="P32" s="5" t="n"/>
    </row>
    <row r="33">
      <c r="A33" s="5" t="n"/>
      <c r="B33" s="12" t="n"/>
      <c r="C33" s="5" t="n"/>
      <c r="D33" s="13" t="n"/>
      <c r="E33" s="13" t="n"/>
      <c r="F33" s="14">
        <f>IF(N(D33)=0,"",N(E33)/D33)</f>
        <v/>
      </c>
      <c r="G33" s="13" t="n"/>
      <c r="H33" s="15" t="n"/>
      <c r="I33" s="16">
        <f>IF(NOT(OR($B33&lt;&gt;"",N($D33)&lt;&gt;0,N($E33)&lt;&gt;0,$G33&lt;&gt;"",$H33&lt;&gt;"",N($J33)&lt;&gt;0)),"",IF(G33&lt;&gt;"",N(G33),ROUND(N(H33)*N(D33),2)))</f>
        <v/>
      </c>
      <c r="J33" s="13" t="n"/>
      <c r="K33" s="16">
        <f>IF(NOT(OR($B33&lt;&gt;"",N($D33)&lt;&gt;0,N($E33)&lt;&gt;0,$G33&lt;&gt;"",$H33&lt;&gt;"",N($J33)&lt;&gt;0)),"",N(E33)+N(I33)+N(J33))</f>
        <v/>
      </c>
      <c r="L33" s="14">
        <f>IF(OR(NOT(OR($B33&lt;&gt;"",N($D33)&lt;&gt;0,N($E33)&lt;&gt;0,$G33&lt;&gt;"",$H33&lt;&gt;"",N($J33)&lt;&gt;0)),N(D33)=0),"",K33/D33)</f>
        <v/>
      </c>
      <c r="M33" s="16">
        <f>IF(NOT(OR($B33&lt;&gt;"",N($D33)&lt;&gt;0,N($E33)&lt;&gt;0,$G33&lt;&gt;"",$H33&lt;&gt;"",N($J33)&lt;&gt;0)),"",N(D33)-N(K33))</f>
        <v/>
      </c>
      <c r="N33" s="16">
        <f>IF(NOT(OR($B33&lt;&gt;"",N($D33)&lt;&gt;0,N($E33)&lt;&gt;0,$G33&lt;&gt;"",$H33&lt;&gt;"",N($J33)&lt;&gt;0)),"",ROUND(N(K33)*N($D$9),2))</f>
        <v/>
      </c>
      <c r="O33" s="17">
        <f>IF(NOT(OR($B33&lt;&gt;"",N($D33)&lt;&gt;0,N($E33)&lt;&gt;0,$G33&lt;&gt;"",$H33&lt;&gt;"",N($J33)&lt;&gt;0)),"",IF(IF(AND(N(D33)&gt;0,N(K33)&gt;N(D33)),"MÁS DEL 100%; ","")&amp;IF(AND(N(D33)=0,N(K33)&lt;&gt;0),"SIN VALOR PROGRAMADO; ","")&amp;IF(AND(G33&lt;&gt;"",H33&lt;&gt;""),"$ Y % ESCRITOS; ","")="","",LEFT(IF(AND(N(D33)&gt;0,N(K33)&gt;N(D33)),"MÁS DEL 100%; ","")&amp;IF(AND(N(D33)=0,N(K33)&lt;&gt;0),"SIN VALOR PROGRAMADO; ","")&amp;IF(AND(G33&lt;&gt;"",H33&lt;&gt;""),"$ Y % ESCRITOS; ",""),LEN(IF(AND(N(D33)&gt;0,N(K33)&gt;N(D33)),"MÁS DEL 100%; ","")&amp;IF(AND(N(D33)=0,N(K33)&lt;&gt;0),"SIN VALOR PROGRAMADO; ","")&amp;IF(AND(G33&lt;&gt;"",H33&lt;&gt;""),"$ Y % ESCRITOS; ",""))-2)))</f>
        <v/>
      </c>
      <c r="P33" s="5" t="n"/>
    </row>
    <row r="34">
      <c r="A34" s="5" t="n"/>
      <c r="B34" s="12" t="n"/>
      <c r="C34" s="5" t="n"/>
      <c r="D34" s="13" t="n"/>
      <c r="E34" s="13" t="n"/>
      <c r="F34" s="14">
        <f>IF(N(D34)=0,"",N(E34)/D34)</f>
        <v/>
      </c>
      <c r="G34" s="13" t="n"/>
      <c r="H34" s="15" t="n"/>
      <c r="I34" s="16">
        <f>IF(NOT(OR($B34&lt;&gt;"",N($D34)&lt;&gt;0,N($E34)&lt;&gt;0,$G34&lt;&gt;"",$H34&lt;&gt;"",N($J34)&lt;&gt;0)),"",IF(G34&lt;&gt;"",N(G34),ROUND(N(H34)*N(D34),2)))</f>
        <v/>
      </c>
      <c r="J34" s="13" t="n"/>
      <c r="K34" s="16">
        <f>IF(NOT(OR($B34&lt;&gt;"",N($D34)&lt;&gt;0,N($E34)&lt;&gt;0,$G34&lt;&gt;"",$H34&lt;&gt;"",N($J34)&lt;&gt;0)),"",N(E34)+N(I34)+N(J34))</f>
        <v/>
      </c>
      <c r="L34" s="14">
        <f>IF(OR(NOT(OR($B34&lt;&gt;"",N($D34)&lt;&gt;0,N($E34)&lt;&gt;0,$G34&lt;&gt;"",$H34&lt;&gt;"",N($J34)&lt;&gt;0)),N(D34)=0),"",K34/D34)</f>
        <v/>
      </c>
      <c r="M34" s="16">
        <f>IF(NOT(OR($B34&lt;&gt;"",N($D34)&lt;&gt;0,N($E34)&lt;&gt;0,$G34&lt;&gt;"",$H34&lt;&gt;"",N($J34)&lt;&gt;0)),"",N(D34)-N(K34))</f>
        <v/>
      </c>
      <c r="N34" s="16">
        <f>IF(NOT(OR($B34&lt;&gt;"",N($D34)&lt;&gt;0,N($E34)&lt;&gt;0,$G34&lt;&gt;"",$H34&lt;&gt;"",N($J34)&lt;&gt;0)),"",ROUND(N(K34)*N($D$9),2))</f>
        <v/>
      </c>
      <c r="O34" s="17">
        <f>IF(NOT(OR($B34&lt;&gt;"",N($D34)&lt;&gt;0,N($E34)&lt;&gt;0,$G34&lt;&gt;"",$H34&lt;&gt;"",N($J34)&lt;&gt;0)),"",IF(IF(AND(N(D34)&gt;0,N(K34)&gt;N(D34)),"MÁS DEL 100%; ","")&amp;IF(AND(N(D34)=0,N(K34)&lt;&gt;0),"SIN VALOR PROGRAMADO; ","")&amp;IF(AND(G34&lt;&gt;"",H34&lt;&gt;""),"$ Y % ESCRITOS; ","")="","",LEFT(IF(AND(N(D34)&gt;0,N(K34)&gt;N(D34)),"MÁS DEL 100%; ","")&amp;IF(AND(N(D34)=0,N(K34)&lt;&gt;0),"SIN VALOR PROGRAMADO; ","")&amp;IF(AND(G34&lt;&gt;"",H34&lt;&gt;""),"$ Y % ESCRITOS; ",""),LEN(IF(AND(N(D34)&gt;0,N(K34)&gt;N(D34)),"MÁS DEL 100%; ","")&amp;IF(AND(N(D34)=0,N(K34)&lt;&gt;0),"SIN VALOR PROGRAMADO; ","")&amp;IF(AND(G34&lt;&gt;"",H34&lt;&gt;""),"$ Y % ESCRITOS; ",""))-2)))</f>
        <v/>
      </c>
      <c r="P34" s="5" t="n"/>
    </row>
    <row r="35">
      <c r="A35" s="5" t="n"/>
      <c r="B35" s="12" t="n"/>
      <c r="C35" s="5" t="n"/>
      <c r="D35" s="13" t="n"/>
      <c r="E35" s="13" t="n"/>
      <c r="F35" s="14">
        <f>IF(N(D35)=0,"",N(E35)/D35)</f>
        <v/>
      </c>
      <c r="G35" s="13" t="n"/>
      <c r="H35" s="15" t="n"/>
      <c r="I35" s="16">
        <f>IF(NOT(OR($B35&lt;&gt;"",N($D35)&lt;&gt;0,N($E35)&lt;&gt;0,$G35&lt;&gt;"",$H35&lt;&gt;"",N($J35)&lt;&gt;0)),"",IF(G35&lt;&gt;"",N(G35),ROUND(N(H35)*N(D35),2)))</f>
        <v/>
      </c>
      <c r="J35" s="13" t="n"/>
      <c r="K35" s="16">
        <f>IF(NOT(OR($B35&lt;&gt;"",N($D35)&lt;&gt;0,N($E35)&lt;&gt;0,$G35&lt;&gt;"",$H35&lt;&gt;"",N($J35)&lt;&gt;0)),"",N(E35)+N(I35)+N(J35))</f>
        <v/>
      </c>
      <c r="L35" s="14">
        <f>IF(OR(NOT(OR($B35&lt;&gt;"",N($D35)&lt;&gt;0,N($E35)&lt;&gt;0,$G35&lt;&gt;"",$H35&lt;&gt;"",N($J35)&lt;&gt;0)),N(D35)=0),"",K35/D35)</f>
        <v/>
      </c>
      <c r="M35" s="16">
        <f>IF(NOT(OR($B35&lt;&gt;"",N($D35)&lt;&gt;0,N($E35)&lt;&gt;0,$G35&lt;&gt;"",$H35&lt;&gt;"",N($J35)&lt;&gt;0)),"",N(D35)-N(K35))</f>
        <v/>
      </c>
      <c r="N35" s="16">
        <f>IF(NOT(OR($B35&lt;&gt;"",N($D35)&lt;&gt;0,N($E35)&lt;&gt;0,$G35&lt;&gt;"",$H35&lt;&gt;"",N($J35)&lt;&gt;0)),"",ROUND(N(K35)*N($D$9),2))</f>
        <v/>
      </c>
      <c r="O35" s="17">
        <f>IF(NOT(OR($B35&lt;&gt;"",N($D35)&lt;&gt;0,N($E35)&lt;&gt;0,$G35&lt;&gt;"",$H35&lt;&gt;"",N($J35)&lt;&gt;0)),"",IF(IF(AND(N(D35)&gt;0,N(K35)&gt;N(D35)),"MÁS DEL 100%; ","")&amp;IF(AND(N(D35)=0,N(K35)&lt;&gt;0),"SIN VALOR PROGRAMADO; ","")&amp;IF(AND(G35&lt;&gt;"",H35&lt;&gt;""),"$ Y % ESCRITOS; ","")="","",LEFT(IF(AND(N(D35)&gt;0,N(K35)&gt;N(D35)),"MÁS DEL 100%; ","")&amp;IF(AND(N(D35)=0,N(K35)&lt;&gt;0),"SIN VALOR PROGRAMADO; ","")&amp;IF(AND(G35&lt;&gt;"",H35&lt;&gt;""),"$ Y % ESCRITOS; ",""),LEN(IF(AND(N(D35)&gt;0,N(K35)&gt;N(D35)),"MÁS DEL 100%; ","")&amp;IF(AND(N(D35)=0,N(K35)&lt;&gt;0),"SIN VALOR PROGRAMADO; ","")&amp;IF(AND(G35&lt;&gt;"",H35&lt;&gt;""),"$ Y % ESCRITOS; ",""))-2)))</f>
        <v/>
      </c>
      <c r="P35" s="5" t="n"/>
    </row>
    <row r="36">
      <c r="A36" s="5" t="n"/>
      <c r="B36" s="12" t="n"/>
      <c r="C36" s="5" t="n"/>
      <c r="D36" s="13" t="n"/>
      <c r="E36" s="13" t="n"/>
      <c r="F36" s="14">
        <f>IF(N(D36)=0,"",N(E36)/D36)</f>
        <v/>
      </c>
      <c r="G36" s="13" t="n"/>
      <c r="H36" s="15" t="n"/>
      <c r="I36" s="16">
        <f>IF(NOT(OR($B36&lt;&gt;"",N($D36)&lt;&gt;0,N($E36)&lt;&gt;0,$G36&lt;&gt;"",$H36&lt;&gt;"",N($J36)&lt;&gt;0)),"",IF(G36&lt;&gt;"",N(G36),ROUND(N(H36)*N(D36),2)))</f>
        <v/>
      </c>
      <c r="J36" s="13" t="n"/>
      <c r="K36" s="16">
        <f>IF(NOT(OR($B36&lt;&gt;"",N($D36)&lt;&gt;0,N($E36)&lt;&gt;0,$G36&lt;&gt;"",$H36&lt;&gt;"",N($J36)&lt;&gt;0)),"",N(E36)+N(I36)+N(J36))</f>
        <v/>
      </c>
      <c r="L36" s="14">
        <f>IF(OR(NOT(OR($B36&lt;&gt;"",N($D36)&lt;&gt;0,N($E36)&lt;&gt;0,$G36&lt;&gt;"",$H36&lt;&gt;"",N($J36)&lt;&gt;0)),N(D36)=0),"",K36/D36)</f>
        <v/>
      </c>
      <c r="M36" s="16">
        <f>IF(NOT(OR($B36&lt;&gt;"",N($D36)&lt;&gt;0,N($E36)&lt;&gt;0,$G36&lt;&gt;"",$H36&lt;&gt;"",N($J36)&lt;&gt;0)),"",N(D36)-N(K36))</f>
        <v/>
      </c>
      <c r="N36" s="16">
        <f>IF(NOT(OR($B36&lt;&gt;"",N($D36)&lt;&gt;0,N($E36)&lt;&gt;0,$G36&lt;&gt;"",$H36&lt;&gt;"",N($J36)&lt;&gt;0)),"",ROUND(N(K36)*N($D$9),2))</f>
        <v/>
      </c>
      <c r="O36" s="17">
        <f>IF(NOT(OR($B36&lt;&gt;"",N($D36)&lt;&gt;0,N($E36)&lt;&gt;0,$G36&lt;&gt;"",$H36&lt;&gt;"",N($J36)&lt;&gt;0)),"",IF(IF(AND(N(D36)&gt;0,N(K36)&gt;N(D36)),"MÁS DEL 100%; ","")&amp;IF(AND(N(D36)=0,N(K36)&lt;&gt;0),"SIN VALOR PROGRAMADO; ","")&amp;IF(AND(G36&lt;&gt;"",H36&lt;&gt;""),"$ Y % ESCRITOS; ","")="","",LEFT(IF(AND(N(D36)&gt;0,N(K36)&gt;N(D36)),"MÁS DEL 100%; ","")&amp;IF(AND(N(D36)=0,N(K36)&lt;&gt;0),"SIN VALOR PROGRAMADO; ","")&amp;IF(AND(G36&lt;&gt;"",H36&lt;&gt;""),"$ Y % ESCRITOS; ",""),LEN(IF(AND(N(D36)&gt;0,N(K36)&gt;N(D36)),"MÁS DEL 100%; ","")&amp;IF(AND(N(D36)=0,N(K36)&lt;&gt;0),"SIN VALOR PROGRAMADO; ","")&amp;IF(AND(G36&lt;&gt;"",H36&lt;&gt;""),"$ Y % ESCRITOS; ",""))-2)))</f>
        <v/>
      </c>
      <c r="P36" s="5" t="n"/>
    </row>
    <row r="37">
      <c r="A37" s="5" t="n"/>
      <c r="B37" s="12" t="n"/>
      <c r="C37" s="5" t="n"/>
      <c r="D37" s="13" t="n"/>
      <c r="E37" s="13" t="n"/>
      <c r="F37" s="14">
        <f>IF(N(D37)=0,"",N(E37)/D37)</f>
        <v/>
      </c>
      <c r="G37" s="13" t="n"/>
      <c r="H37" s="15" t="n"/>
      <c r="I37" s="16">
        <f>IF(NOT(OR($B37&lt;&gt;"",N($D37)&lt;&gt;0,N($E37)&lt;&gt;0,$G37&lt;&gt;"",$H37&lt;&gt;"",N($J37)&lt;&gt;0)),"",IF(G37&lt;&gt;"",N(G37),ROUND(N(H37)*N(D37),2)))</f>
        <v/>
      </c>
      <c r="J37" s="13" t="n"/>
      <c r="K37" s="16">
        <f>IF(NOT(OR($B37&lt;&gt;"",N($D37)&lt;&gt;0,N($E37)&lt;&gt;0,$G37&lt;&gt;"",$H37&lt;&gt;"",N($J37)&lt;&gt;0)),"",N(E37)+N(I37)+N(J37))</f>
        <v/>
      </c>
      <c r="L37" s="14">
        <f>IF(OR(NOT(OR($B37&lt;&gt;"",N($D37)&lt;&gt;0,N($E37)&lt;&gt;0,$G37&lt;&gt;"",$H37&lt;&gt;"",N($J37)&lt;&gt;0)),N(D37)=0),"",K37/D37)</f>
        <v/>
      </c>
      <c r="M37" s="16">
        <f>IF(NOT(OR($B37&lt;&gt;"",N($D37)&lt;&gt;0,N($E37)&lt;&gt;0,$G37&lt;&gt;"",$H37&lt;&gt;"",N($J37)&lt;&gt;0)),"",N(D37)-N(K37))</f>
        <v/>
      </c>
      <c r="N37" s="16">
        <f>IF(NOT(OR($B37&lt;&gt;"",N($D37)&lt;&gt;0,N($E37)&lt;&gt;0,$G37&lt;&gt;"",$H37&lt;&gt;"",N($J37)&lt;&gt;0)),"",ROUND(N(K37)*N($D$9),2))</f>
        <v/>
      </c>
      <c r="O37" s="17">
        <f>IF(NOT(OR($B37&lt;&gt;"",N($D37)&lt;&gt;0,N($E37)&lt;&gt;0,$G37&lt;&gt;"",$H37&lt;&gt;"",N($J37)&lt;&gt;0)),"",IF(IF(AND(N(D37)&gt;0,N(K37)&gt;N(D37)),"MÁS DEL 100%; ","")&amp;IF(AND(N(D37)=0,N(K37)&lt;&gt;0),"SIN VALOR PROGRAMADO; ","")&amp;IF(AND(G37&lt;&gt;"",H37&lt;&gt;""),"$ Y % ESCRITOS; ","")="","",LEFT(IF(AND(N(D37)&gt;0,N(K37)&gt;N(D37)),"MÁS DEL 100%; ","")&amp;IF(AND(N(D37)=0,N(K37)&lt;&gt;0),"SIN VALOR PROGRAMADO; ","")&amp;IF(AND(G37&lt;&gt;"",H37&lt;&gt;""),"$ Y % ESCRITOS; ",""),LEN(IF(AND(N(D37)&gt;0,N(K37)&gt;N(D37)),"MÁS DEL 100%; ","")&amp;IF(AND(N(D37)=0,N(K37)&lt;&gt;0),"SIN VALOR PROGRAMADO; ","")&amp;IF(AND(G37&lt;&gt;"",H37&lt;&gt;""),"$ Y % ESCRITOS; ",""))-2)))</f>
        <v/>
      </c>
      <c r="P37" s="5" t="n"/>
    </row>
    <row r="38">
      <c r="A38" s="5" t="n"/>
      <c r="B38" s="12" t="n"/>
      <c r="C38" s="5" t="n"/>
      <c r="D38" s="13" t="n"/>
      <c r="E38" s="13" t="n"/>
      <c r="F38" s="14">
        <f>IF(N(D38)=0,"",N(E38)/D38)</f>
        <v/>
      </c>
      <c r="G38" s="13" t="n"/>
      <c r="H38" s="15" t="n"/>
      <c r="I38" s="16">
        <f>IF(NOT(OR($B38&lt;&gt;"",N($D38)&lt;&gt;0,N($E38)&lt;&gt;0,$G38&lt;&gt;"",$H38&lt;&gt;"",N($J38)&lt;&gt;0)),"",IF(G38&lt;&gt;"",N(G38),ROUND(N(H38)*N(D38),2)))</f>
        <v/>
      </c>
      <c r="J38" s="13" t="n"/>
      <c r="K38" s="16">
        <f>IF(NOT(OR($B38&lt;&gt;"",N($D38)&lt;&gt;0,N($E38)&lt;&gt;0,$G38&lt;&gt;"",$H38&lt;&gt;"",N($J38)&lt;&gt;0)),"",N(E38)+N(I38)+N(J38))</f>
        <v/>
      </c>
      <c r="L38" s="14">
        <f>IF(OR(NOT(OR($B38&lt;&gt;"",N($D38)&lt;&gt;0,N($E38)&lt;&gt;0,$G38&lt;&gt;"",$H38&lt;&gt;"",N($J38)&lt;&gt;0)),N(D38)=0),"",K38/D38)</f>
        <v/>
      </c>
      <c r="M38" s="16">
        <f>IF(NOT(OR($B38&lt;&gt;"",N($D38)&lt;&gt;0,N($E38)&lt;&gt;0,$G38&lt;&gt;"",$H38&lt;&gt;"",N($J38)&lt;&gt;0)),"",N(D38)-N(K38))</f>
        <v/>
      </c>
      <c r="N38" s="16">
        <f>IF(NOT(OR($B38&lt;&gt;"",N($D38)&lt;&gt;0,N($E38)&lt;&gt;0,$G38&lt;&gt;"",$H38&lt;&gt;"",N($J38)&lt;&gt;0)),"",ROUND(N(K38)*N($D$9),2))</f>
        <v/>
      </c>
      <c r="O38" s="17">
        <f>IF(NOT(OR($B38&lt;&gt;"",N($D38)&lt;&gt;0,N($E38)&lt;&gt;0,$G38&lt;&gt;"",$H38&lt;&gt;"",N($J38)&lt;&gt;0)),"",IF(IF(AND(N(D38)&gt;0,N(K38)&gt;N(D38)),"MÁS DEL 100%; ","")&amp;IF(AND(N(D38)=0,N(K38)&lt;&gt;0),"SIN VALOR PROGRAMADO; ","")&amp;IF(AND(G38&lt;&gt;"",H38&lt;&gt;""),"$ Y % ESCRITOS; ","")="","",LEFT(IF(AND(N(D38)&gt;0,N(K38)&gt;N(D38)),"MÁS DEL 100%; ","")&amp;IF(AND(N(D38)=0,N(K38)&lt;&gt;0),"SIN VALOR PROGRAMADO; ","")&amp;IF(AND(G38&lt;&gt;"",H38&lt;&gt;""),"$ Y % ESCRITOS; ",""),LEN(IF(AND(N(D38)&gt;0,N(K38)&gt;N(D38)),"MÁS DEL 100%; ","")&amp;IF(AND(N(D38)=0,N(K38)&lt;&gt;0),"SIN VALOR PROGRAMADO; ","")&amp;IF(AND(G38&lt;&gt;"",H38&lt;&gt;""),"$ Y % ESCRITOS; ",""))-2)))</f>
        <v/>
      </c>
      <c r="P38" s="5" t="n"/>
    </row>
    <row r="39">
      <c r="A39" s="5" t="n"/>
      <c r="B39" s="12" t="n"/>
      <c r="C39" s="5" t="n"/>
      <c r="D39" s="13" t="n"/>
      <c r="E39" s="13" t="n"/>
      <c r="F39" s="14">
        <f>IF(N(D39)=0,"",N(E39)/D39)</f>
        <v/>
      </c>
      <c r="G39" s="13" t="n"/>
      <c r="H39" s="15" t="n"/>
      <c r="I39" s="16">
        <f>IF(NOT(OR($B39&lt;&gt;"",N($D39)&lt;&gt;0,N($E39)&lt;&gt;0,$G39&lt;&gt;"",$H39&lt;&gt;"",N($J39)&lt;&gt;0)),"",IF(G39&lt;&gt;"",N(G39),ROUND(N(H39)*N(D39),2)))</f>
        <v/>
      </c>
      <c r="J39" s="13" t="n"/>
      <c r="K39" s="16">
        <f>IF(NOT(OR($B39&lt;&gt;"",N($D39)&lt;&gt;0,N($E39)&lt;&gt;0,$G39&lt;&gt;"",$H39&lt;&gt;"",N($J39)&lt;&gt;0)),"",N(E39)+N(I39)+N(J39))</f>
        <v/>
      </c>
      <c r="L39" s="14">
        <f>IF(OR(NOT(OR($B39&lt;&gt;"",N($D39)&lt;&gt;0,N($E39)&lt;&gt;0,$G39&lt;&gt;"",$H39&lt;&gt;"",N($J39)&lt;&gt;0)),N(D39)=0),"",K39/D39)</f>
        <v/>
      </c>
      <c r="M39" s="16">
        <f>IF(NOT(OR($B39&lt;&gt;"",N($D39)&lt;&gt;0,N($E39)&lt;&gt;0,$G39&lt;&gt;"",$H39&lt;&gt;"",N($J39)&lt;&gt;0)),"",N(D39)-N(K39))</f>
        <v/>
      </c>
      <c r="N39" s="16">
        <f>IF(NOT(OR($B39&lt;&gt;"",N($D39)&lt;&gt;0,N($E39)&lt;&gt;0,$G39&lt;&gt;"",$H39&lt;&gt;"",N($J39)&lt;&gt;0)),"",ROUND(N(K39)*N($D$9),2))</f>
        <v/>
      </c>
      <c r="O39" s="17">
        <f>IF(NOT(OR($B39&lt;&gt;"",N($D39)&lt;&gt;0,N($E39)&lt;&gt;0,$G39&lt;&gt;"",$H39&lt;&gt;"",N($J39)&lt;&gt;0)),"",IF(IF(AND(N(D39)&gt;0,N(K39)&gt;N(D39)),"MÁS DEL 100%; ","")&amp;IF(AND(N(D39)=0,N(K39)&lt;&gt;0),"SIN VALOR PROGRAMADO; ","")&amp;IF(AND(G39&lt;&gt;"",H39&lt;&gt;""),"$ Y % ESCRITOS; ","")="","",LEFT(IF(AND(N(D39)&gt;0,N(K39)&gt;N(D39)),"MÁS DEL 100%; ","")&amp;IF(AND(N(D39)=0,N(K39)&lt;&gt;0),"SIN VALOR PROGRAMADO; ","")&amp;IF(AND(G39&lt;&gt;"",H39&lt;&gt;""),"$ Y % ESCRITOS; ",""),LEN(IF(AND(N(D39)&gt;0,N(K39)&gt;N(D39)),"MÁS DEL 100%; ","")&amp;IF(AND(N(D39)=0,N(K39)&lt;&gt;0),"SIN VALOR PROGRAMADO; ","")&amp;IF(AND(G39&lt;&gt;"",H39&lt;&gt;""),"$ Y % ESCRITOS; ",""))-2)))</f>
        <v/>
      </c>
      <c r="P39" s="5" t="n"/>
    </row>
    <row r="40">
      <c r="A40" s="5" t="n"/>
      <c r="B40" s="12" t="n"/>
      <c r="C40" s="5" t="n"/>
      <c r="D40" s="13" t="n"/>
      <c r="E40" s="13" t="n"/>
      <c r="F40" s="14">
        <f>IF(N(D40)=0,"",N(E40)/D40)</f>
        <v/>
      </c>
      <c r="G40" s="13" t="n"/>
      <c r="H40" s="15" t="n"/>
      <c r="I40" s="16">
        <f>IF(NOT(OR($B40&lt;&gt;"",N($D40)&lt;&gt;0,N($E40)&lt;&gt;0,$G40&lt;&gt;"",$H40&lt;&gt;"",N($J40)&lt;&gt;0)),"",IF(G40&lt;&gt;"",N(G40),ROUND(N(H40)*N(D40),2)))</f>
        <v/>
      </c>
      <c r="J40" s="13" t="n"/>
      <c r="K40" s="16">
        <f>IF(NOT(OR($B40&lt;&gt;"",N($D40)&lt;&gt;0,N($E40)&lt;&gt;0,$G40&lt;&gt;"",$H40&lt;&gt;"",N($J40)&lt;&gt;0)),"",N(E40)+N(I40)+N(J40))</f>
        <v/>
      </c>
      <c r="L40" s="14">
        <f>IF(OR(NOT(OR($B40&lt;&gt;"",N($D40)&lt;&gt;0,N($E40)&lt;&gt;0,$G40&lt;&gt;"",$H40&lt;&gt;"",N($J40)&lt;&gt;0)),N(D40)=0),"",K40/D40)</f>
        <v/>
      </c>
      <c r="M40" s="16">
        <f>IF(NOT(OR($B40&lt;&gt;"",N($D40)&lt;&gt;0,N($E40)&lt;&gt;0,$G40&lt;&gt;"",$H40&lt;&gt;"",N($J40)&lt;&gt;0)),"",N(D40)-N(K40))</f>
        <v/>
      </c>
      <c r="N40" s="16">
        <f>IF(NOT(OR($B40&lt;&gt;"",N($D40)&lt;&gt;0,N($E40)&lt;&gt;0,$G40&lt;&gt;"",$H40&lt;&gt;"",N($J40)&lt;&gt;0)),"",ROUND(N(K40)*N($D$9),2))</f>
        <v/>
      </c>
      <c r="O40" s="17">
        <f>IF(NOT(OR($B40&lt;&gt;"",N($D40)&lt;&gt;0,N($E40)&lt;&gt;0,$G40&lt;&gt;"",$H40&lt;&gt;"",N($J40)&lt;&gt;0)),"",IF(IF(AND(N(D40)&gt;0,N(K40)&gt;N(D40)),"MÁS DEL 100%; ","")&amp;IF(AND(N(D40)=0,N(K40)&lt;&gt;0),"SIN VALOR PROGRAMADO; ","")&amp;IF(AND(G40&lt;&gt;"",H40&lt;&gt;""),"$ Y % ESCRITOS; ","")="","",LEFT(IF(AND(N(D40)&gt;0,N(K40)&gt;N(D40)),"MÁS DEL 100%; ","")&amp;IF(AND(N(D40)=0,N(K40)&lt;&gt;0),"SIN VALOR PROGRAMADO; ","")&amp;IF(AND(G40&lt;&gt;"",H40&lt;&gt;""),"$ Y % ESCRITOS; ",""),LEN(IF(AND(N(D40)&gt;0,N(K40)&gt;N(D40)),"MÁS DEL 100%; ","")&amp;IF(AND(N(D40)=0,N(K40)&lt;&gt;0),"SIN VALOR PROGRAMADO; ","")&amp;IF(AND(G40&lt;&gt;"",H40&lt;&gt;""),"$ Y % ESCRITOS; ",""))-2)))</f>
        <v/>
      </c>
      <c r="P40" s="5" t="n"/>
    </row>
    <row r="41">
      <c r="A41" s="5" t="n"/>
      <c r="B41" s="12" t="n"/>
      <c r="C41" s="5" t="n"/>
      <c r="D41" s="13" t="n"/>
      <c r="E41" s="13" t="n"/>
      <c r="F41" s="14">
        <f>IF(N(D41)=0,"",N(E41)/D41)</f>
        <v/>
      </c>
      <c r="G41" s="13" t="n"/>
      <c r="H41" s="15" t="n"/>
      <c r="I41" s="16">
        <f>IF(NOT(OR($B41&lt;&gt;"",N($D41)&lt;&gt;0,N($E41)&lt;&gt;0,$G41&lt;&gt;"",$H41&lt;&gt;"",N($J41)&lt;&gt;0)),"",IF(G41&lt;&gt;"",N(G41),ROUND(N(H41)*N(D41),2)))</f>
        <v/>
      </c>
      <c r="J41" s="13" t="n"/>
      <c r="K41" s="16">
        <f>IF(NOT(OR($B41&lt;&gt;"",N($D41)&lt;&gt;0,N($E41)&lt;&gt;0,$G41&lt;&gt;"",$H41&lt;&gt;"",N($J41)&lt;&gt;0)),"",N(E41)+N(I41)+N(J41))</f>
        <v/>
      </c>
      <c r="L41" s="14">
        <f>IF(OR(NOT(OR($B41&lt;&gt;"",N($D41)&lt;&gt;0,N($E41)&lt;&gt;0,$G41&lt;&gt;"",$H41&lt;&gt;"",N($J41)&lt;&gt;0)),N(D41)=0),"",K41/D41)</f>
        <v/>
      </c>
      <c r="M41" s="16">
        <f>IF(NOT(OR($B41&lt;&gt;"",N($D41)&lt;&gt;0,N($E41)&lt;&gt;0,$G41&lt;&gt;"",$H41&lt;&gt;"",N($J41)&lt;&gt;0)),"",N(D41)-N(K41))</f>
        <v/>
      </c>
      <c r="N41" s="16">
        <f>IF(NOT(OR($B41&lt;&gt;"",N($D41)&lt;&gt;0,N($E41)&lt;&gt;0,$G41&lt;&gt;"",$H41&lt;&gt;"",N($J41)&lt;&gt;0)),"",ROUND(N(K41)*N($D$9),2))</f>
        <v/>
      </c>
      <c r="O41" s="17">
        <f>IF(NOT(OR($B41&lt;&gt;"",N($D41)&lt;&gt;0,N($E41)&lt;&gt;0,$G41&lt;&gt;"",$H41&lt;&gt;"",N($J41)&lt;&gt;0)),"",IF(IF(AND(N(D41)&gt;0,N(K41)&gt;N(D41)),"MÁS DEL 100%; ","")&amp;IF(AND(N(D41)=0,N(K41)&lt;&gt;0),"SIN VALOR PROGRAMADO; ","")&amp;IF(AND(G41&lt;&gt;"",H41&lt;&gt;""),"$ Y % ESCRITOS; ","")="","",LEFT(IF(AND(N(D41)&gt;0,N(K41)&gt;N(D41)),"MÁS DEL 100%; ","")&amp;IF(AND(N(D41)=0,N(K41)&lt;&gt;0),"SIN VALOR PROGRAMADO; ","")&amp;IF(AND(G41&lt;&gt;"",H41&lt;&gt;""),"$ Y % ESCRITOS; ",""),LEN(IF(AND(N(D41)&gt;0,N(K41)&gt;N(D41)),"MÁS DEL 100%; ","")&amp;IF(AND(N(D41)=0,N(K41)&lt;&gt;0),"SIN VALOR PROGRAMADO; ","")&amp;IF(AND(G41&lt;&gt;"",H41&lt;&gt;""),"$ Y % ESCRITOS; ",""))-2)))</f>
        <v/>
      </c>
      <c r="P41" s="5" t="n"/>
    </row>
    <row r="42">
      <c r="A42" s="5" t="n"/>
      <c r="B42" s="12" t="n"/>
      <c r="C42" s="5" t="n"/>
      <c r="D42" s="13" t="n"/>
      <c r="E42" s="13" t="n"/>
      <c r="F42" s="14">
        <f>IF(N(D42)=0,"",N(E42)/D42)</f>
        <v/>
      </c>
      <c r="G42" s="13" t="n"/>
      <c r="H42" s="15" t="n"/>
      <c r="I42" s="16">
        <f>IF(NOT(OR($B42&lt;&gt;"",N($D42)&lt;&gt;0,N($E42)&lt;&gt;0,$G42&lt;&gt;"",$H42&lt;&gt;"",N($J42)&lt;&gt;0)),"",IF(G42&lt;&gt;"",N(G42),ROUND(N(H42)*N(D42),2)))</f>
        <v/>
      </c>
      <c r="J42" s="13" t="n"/>
      <c r="K42" s="16">
        <f>IF(NOT(OR($B42&lt;&gt;"",N($D42)&lt;&gt;0,N($E42)&lt;&gt;0,$G42&lt;&gt;"",$H42&lt;&gt;"",N($J42)&lt;&gt;0)),"",N(E42)+N(I42)+N(J42))</f>
        <v/>
      </c>
      <c r="L42" s="14">
        <f>IF(OR(NOT(OR($B42&lt;&gt;"",N($D42)&lt;&gt;0,N($E42)&lt;&gt;0,$G42&lt;&gt;"",$H42&lt;&gt;"",N($J42)&lt;&gt;0)),N(D42)=0),"",K42/D42)</f>
        <v/>
      </c>
      <c r="M42" s="16">
        <f>IF(NOT(OR($B42&lt;&gt;"",N($D42)&lt;&gt;0,N($E42)&lt;&gt;0,$G42&lt;&gt;"",$H42&lt;&gt;"",N($J42)&lt;&gt;0)),"",N(D42)-N(K42))</f>
        <v/>
      </c>
      <c r="N42" s="16">
        <f>IF(NOT(OR($B42&lt;&gt;"",N($D42)&lt;&gt;0,N($E42)&lt;&gt;0,$G42&lt;&gt;"",$H42&lt;&gt;"",N($J42)&lt;&gt;0)),"",ROUND(N(K42)*N($D$9),2))</f>
        <v/>
      </c>
      <c r="O42" s="17">
        <f>IF(NOT(OR($B42&lt;&gt;"",N($D42)&lt;&gt;0,N($E42)&lt;&gt;0,$G42&lt;&gt;"",$H42&lt;&gt;"",N($J42)&lt;&gt;0)),"",IF(IF(AND(N(D42)&gt;0,N(K42)&gt;N(D42)),"MÁS DEL 100%; ","")&amp;IF(AND(N(D42)=0,N(K42)&lt;&gt;0),"SIN VALOR PROGRAMADO; ","")&amp;IF(AND(G42&lt;&gt;"",H42&lt;&gt;""),"$ Y % ESCRITOS; ","")="","",LEFT(IF(AND(N(D42)&gt;0,N(K42)&gt;N(D42)),"MÁS DEL 100%; ","")&amp;IF(AND(N(D42)=0,N(K42)&lt;&gt;0),"SIN VALOR PROGRAMADO; ","")&amp;IF(AND(G42&lt;&gt;"",H42&lt;&gt;""),"$ Y % ESCRITOS; ",""),LEN(IF(AND(N(D42)&gt;0,N(K42)&gt;N(D42)),"MÁS DEL 100%; ","")&amp;IF(AND(N(D42)=0,N(K42)&lt;&gt;0),"SIN VALOR PROGRAMADO; ","")&amp;IF(AND(G42&lt;&gt;"",H42&lt;&gt;""),"$ Y % ESCRITOS; ",""))-2)))</f>
        <v/>
      </c>
      <c r="P42" s="5" t="n"/>
    </row>
    <row r="43">
      <c r="A43" s="18" t="n"/>
      <c r="B43" s="19" t="inlineStr">
        <is>
          <t>Subtotal – contrato base</t>
        </is>
      </c>
      <c r="C43" s="18" t="n"/>
      <c r="D43" s="20">
        <f>SUM(D13:D42)</f>
        <v/>
      </c>
      <c r="E43" s="20">
        <f>SUM(E13:E42)</f>
        <v/>
      </c>
      <c r="F43" s="21">
        <f>IF(N(D43)=0,"",E43/D43)</f>
        <v/>
      </c>
      <c r="G43" s="18" t="n"/>
      <c r="H43" s="18" t="n"/>
      <c r="I43" s="20">
        <f>SUM(I13:I42)</f>
        <v/>
      </c>
      <c r="J43" s="20">
        <f>SUM(J13:J42)</f>
        <v/>
      </c>
      <c r="K43" s="20">
        <f>SUM(K13:K42)</f>
        <v/>
      </c>
      <c r="L43" s="21">
        <f>IF(N(D43)=0,"",K43/D43)</f>
        <v/>
      </c>
      <c r="M43" s="20">
        <f>SUM(M13:M42)</f>
        <v/>
      </c>
      <c r="N43" s="20">
        <f>SUM(N13:N42)</f>
        <v/>
      </c>
      <c r="O43" s="18" t="n"/>
      <c r="P43" s="18" t="n"/>
    </row>
    <row r="45">
      <c r="A45" s="9" t="inlineStr">
        <is>
          <t>ÓRDENES DE CAMBIO APROBADAS (solo las aprobadas por escrito)</t>
        </is>
      </c>
      <c r="B45" s="10" t="n"/>
      <c r="C45" s="10" t="n"/>
      <c r="D45" s="10" t="n"/>
      <c r="E45" s="10" t="n"/>
      <c r="F45" s="10" t="n"/>
      <c r="G45" s="10" t="n"/>
      <c r="H45" s="10" t="n"/>
      <c r="I45" s="10" t="n"/>
      <c r="J45" s="10" t="n"/>
      <c r="K45" s="10" t="n"/>
      <c r="L45" s="10" t="n"/>
      <c r="M45" s="10" t="n"/>
      <c r="N45" s="10" t="n"/>
      <c r="O45" s="10" t="n"/>
      <c r="P45" s="10" t="n"/>
    </row>
    <row r="46" ht="58" customHeight="1">
      <c r="A46" s="11" t="inlineStr">
        <is>
          <t>Línea N.º</t>
        </is>
      </c>
      <c r="B46" s="11" t="inlineStr">
        <is>
          <t>Descripción del trabajo</t>
        </is>
      </c>
      <c r="C46" s="11" t="inlineStr">
        <is>
          <t>Orden de cambio N.º</t>
        </is>
      </c>
      <c r="D46" s="11" t="inlineStr">
        <is>
          <t>Valor programado $</t>
        </is>
      </c>
      <c r="E46" s="11" t="inlineStr">
        <is>
          <t>Periodos anteriores $ (trabajo terminado)</t>
        </is>
      </c>
      <c r="F46" s="11" t="inlineStr">
        <is>
          <t>% anterior</t>
        </is>
      </c>
      <c r="G46" s="11" t="inlineStr">
        <is>
          <t>Este periodo $</t>
        </is>
      </c>
      <c r="H46" s="11" t="inlineStr">
        <is>
          <t>O este periodo % de la línea</t>
        </is>
      </c>
      <c r="I46" s="11" t="inlineStr">
        <is>
          <t>Este periodo (usado) $</t>
        </is>
      </c>
      <c r="J46" s="11" t="inlineStr">
        <is>
          <t>Materiales almacenados $ (si el contrato lo permite)</t>
        </is>
      </c>
      <c r="K46" s="11" t="inlineStr">
        <is>
          <t>Total terminado y almacenado a la fecha $</t>
        </is>
      </c>
      <c r="L46" s="11" t="inlineStr">
        <is>
          <t>% terminado</t>
        </is>
      </c>
      <c r="M46" s="11" t="inlineStr">
        <is>
          <t>Saldo por terminar $</t>
        </is>
      </c>
      <c r="N46" s="11" t="inlineStr">
        <is>
          <t>Retención retenida $</t>
        </is>
      </c>
      <c r="O46" s="11" t="inlineStr">
        <is>
          <t>Revisar</t>
        </is>
      </c>
      <c r="P46" s="11" t="inlineStr">
        <is>
          <t>Notas</t>
        </is>
      </c>
    </row>
    <row r="47">
      <c r="A47" s="5" t="inlineStr">
        <is>
          <t>4</t>
        </is>
      </c>
      <c r="B47" s="12" t="inlineStr">
        <is>
          <t>EJEMPLO – Plafón extra en el lobby, orden aprobada (borre este renglón)</t>
        </is>
      </c>
      <c r="C47" s="5" t="inlineStr">
        <is>
          <t>CO-001</t>
        </is>
      </c>
      <c r="D47" s="13" t="n">
        <v>1500</v>
      </c>
      <c r="E47" s="13" t="n">
        <v>0</v>
      </c>
      <c r="F47" s="14">
        <f>IF(N(D47)=0,"",N(E47)/D47)</f>
        <v/>
      </c>
      <c r="G47" s="13" t="n">
        <v>750</v>
      </c>
      <c r="H47" s="15" t="n"/>
      <c r="I47" s="16">
        <f>IF(NOT(OR($B47&lt;&gt;"",N($D47)&lt;&gt;0,N($E47)&lt;&gt;0,$G47&lt;&gt;"",$H47&lt;&gt;"",N($J47)&lt;&gt;0)),"",IF(G47&lt;&gt;"",N(G47),ROUND(N(H47)*N(D47),2)))</f>
        <v/>
      </c>
      <c r="J47" s="13" t="n"/>
      <c r="K47" s="16">
        <f>IF(NOT(OR($B47&lt;&gt;"",N($D47)&lt;&gt;0,N($E47)&lt;&gt;0,$G47&lt;&gt;"",$H47&lt;&gt;"",N($J47)&lt;&gt;0)),"",N(E47)+N(I47)+N(J47))</f>
        <v/>
      </c>
      <c r="L47" s="14">
        <f>IF(OR(NOT(OR($B47&lt;&gt;"",N($D47)&lt;&gt;0,N($E47)&lt;&gt;0,$G47&lt;&gt;"",$H47&lt;&gt;"",N($J47)&lt;&gt;0)),N(D47)=0),"",K47/D47)</f>
        <v/>
      </c>
      <c r="M47" s="16">
        <f>IF(NOT(OR($B47&lt;&gt;"",N($D47)&lt;&gt;0,N($E47)&lt;&gt;0,$G47&lt;&gt;"",$H47&lt;&gt;"",N($J47)&lt;&gt;0)),"",N(D47)-N(K47))</f>
        <v/>
      </c>
      <c r="N47" s="16">
        <f>IF(NOT(OR($B47&lt;&gt;"",N($D47)&lt;&gt;0,N($E47)&lt;&gt;0,$G47&lt;&gt;"",$H47&lt;&gt;"",N($J47)&lt;&gt;0)),"",ROUND(N(K47)*N($D$9),2))</f>
        <v/>
      </c>
      <c r="O47" s="17">
        <f>IF(NOT(OR($B47&lt;&gt;"",N($D47)&lt;&gt;0,N($E47)&lt;&gt;0,$G47&lt;&gt;"",$H47&lt;&gt;"",N($J47)&lt;&gt;0)),"",IF(IF(AND(N(D47)&gt;0,N(K47)&gt;N(D47)),"MÁS DEL 100%; ","")&amp;IF(AND(N(D47)=0,N(K47)&lt;&gt;0),"SIN VALOR PROGRAMADO; ","")&amp;IF(AND(G47&lt;&gt;"",H47&lt;&gt;""),"$ Y % ESCRITOS; ","")="","",LEFT(IF(AND(N(D47)&gt;0,N(K47)&gt;N(D47)),"MÁS DEL 100%; ","")&amp;IF(AND(N(D47)=0,N(K47)&lt;&gt;0),"SIN VALOR PROGRAMADO; ","")&amp;IF(AND(G47&lt;&gt;"",H47&lt;&gt;""),"$ Y % ESCRITOS; ",""),LEN(IF(AND(N(D47)&gt;0,N(K47)&gt;N(D47)),"MÁS DEL 100%; ","")&amp;IF(AND(N(D47)=0,N(K47)&lt;&gt;0),"SIN VALOR PROGRAMADO; ","")&amp;IF(AND(G47&lt;&gt;"",H47&lt;&gt;""),"$ Y % ESCRITOS; ",""))-2)))</f>
        <v/>
      </c>
      <c r="P47" s="5" t="inlineStr">
        <is>
          <t>Ejemplo: orden firmada adjunta</t>
        </is>
      </c>
    </row>
    <row r="48">
      <c r="A48" s="5" t="n"/>
      <c r="B48" s="12" t="n"/>
      <c r="C48" s="5" t="n"/>
      <c r="D48" s="13" t="n"/>
      <c r="E48" s="13" t="n"/>
      <c r="F48" s="14">
        <f>IF(N(D48)=0,"",N(E48)/D48)</f>
        <v/>
      </c>
      <c r="G48" s="13" t="n"/>
      <c r="H48" s="15" t="n"/>
      <c r="I48" s="16">
        <f>IF(NOT(OR($B48&lt;&gt;"",N($D48)&lt;&gt;0,N($E48)&lt;&gt;0,$G48&lt;&gt;"",$H48&lt;&gt;"",N($J48)&lt;&gt;0)),"",IF(G48&lt;&gt;"",N(G48),ROUND(N(H48)*N(D48),2)))</f>
        <v/>
      </c>
      <c r="J48" s="13" t="n"/>
      <c r="K48" s="16">
        <f>IF(NOT(OR($B48&lt;&gt;"",N($D48)&lt;&gt;0,N($E48)&lt;&gt;0,$G48&lt;&gt;"",$H48&lt;&gt;"",N($J48)&lt;&gt;0)),"",N(E48)+N(I48)+N(J48))</f>
        <v/>
      </c>
      <c r="L48" s="14">
        <f>IF(OR(NOT(OR($B48&lt;&gt;"",N($D48)&lt;&gt;0,N($E48)&lt;&gt;0,$G48&lt;&gt;"",$H48&lt;&gt;"",N($J48)&lt;&gt;0)),N(D48)=0),"",K48/D48)</f>
        <v/>
      </c>
      <c r="M48" s="16">
        <f>IF(NOT(OR($B48&lt;&gt;"",N($D48)&lt;&gt;0,N($E48)&lt;&gt;0,$G48&lt;&gt;"",$H48&lt;&gt;"",N($J48)&lt;&gt;0)),"",N(D48)-N(K48))</f>
        <v/>
      </c>
      <c r="N48" s="16">
        <f>IF(NOT(OR($B48&lt;&gt;"",N($D48)&lt;&gt;0,N($E48)&lt;&gt;0,$G48&lt;&gt;"",$H48&lt;&gt;"",N($J48)&lt;&gt;0)),"",ROUND(N(K48)*N($D$9),2))</f>
        <v/>
      </c>
      <c r="O48" s="17">
        <f>IF(NOT(OR($B48&lt;&gt;"",N($D48)&lt;&gt;0,N($E48)&lt;&gt;0,$G48&lt;&gt;"",$H48&lt;&gt;"",N($J48)&lt;&gt;0)),"",IF(IF(AND(N(D48)&gt;0,N(K48)&gt;N(D48)),"MÁS DEL 100%; ","")&amp;IF(AND(N(D48)=0,N(K48)&lt;&gt;0),"SIN VALOR PROGRAMADO; ","")&amp;IF(AND(G48&lt;&gt;"",H48&lt;&gt;""),"$ Y % ESCRITOS; ","")="","",LEFT(IF(AND(N(D48)&gt;0,N(K48)&gt;N(D48)),"MÁS DEL 100%; ","")&amp;IF(AND(N(D48)=0,N(K48)&lt;&gt;0),"SIN VALOR PROGRAMADO; ","")&amp;IF(AND(G48&lt;&gt;"",H48&lt;&gt;""),"$ Y % ESCRITOS; ",""),LEN(IF(AND(N(D48)&gt;0,N(K48)&gt;N(D48)),"MÁS DEL 100%; ","")&amp;IF(AND(N(D48)=0,N(K48)&lt;&gt;0),"SIN VALOR PROGRAMADO; ","")&amp;IF(AND(G48&lt;&gt;"",H48&lt;&gt;""),"$ Y % ESCRITOS; ",""))-2)))</f>
        <v/>
      </c>
      <c r="P48" s="5" t="n"/>
    </row>
    <row r="49">
      <c r="A49" s="5" t="n"/>
      <c r="B49" s="12" t="n"/>
      <c r="C49" s="5" t="n"/>
      <c r="D49" s="13" t="n"/>
      <c r="E49" s="13" t="n"/>
      <c r="F49" s="14">
        <f>IF(N(D49)=0,"",N(E49)/D49)</f>
        <v/>
      </c>
      <c r="G49" s="13" t="n"/>
      <c r="H49" s="15" t="n"/>
      <c r="I49" s="16">
        <f>IF(NOT(OR($B49&lt;&gt;"",N($D49)&lt;&gt;0,N($E49)&lt;&gt;0,$G49&lt;&gt;"",$H49&lt;&gt;"",N($J49)&lt;&gt;0)),"",IF(G49&lt;&gt;"",N(G49),ROUND(N(H49)*N(D49),2)))</f>
        <v/>
      </c>
      <c r="J49" s="13" t="n"/>
      <c r="K49" s="16">
        <f>IF(NOT(OR($B49&lt;&gt;"",N($D49)&lt;&gt;0,N($E49)&lt;&gt;0,$G49&lt;&gt;"",$H49&lt;&gt;"",N($J49)&lt;&gt;0)),"",N(E49)+N(I49)+N(J49))</f>
        <v/>
      </c>
      <c r="L49" s="14">
        <f>IF(OR(NOT(OR($B49&lt;&gt;"",N($D49)&lt;&gt;0,N($E49)&lt;&gt;0,$G49&lt;&gt;"",$H49&lt;&gt;"",N($J49)&lt;&gt;0)),N(D49)=0),"",K49/D49)</f>
        <v/>
      </c>
      <c r="M49" s="16">
        <f>IF(NOT(OR($B49&lt;&gt;"",N($D49)&lt;&gt;0,N($E49)&lt;&gt;0,$G49&lt;&gt;"",$H49&lt;&gt;"",N($J49)&lt;&gt;0)),"",N(D49)-N(K49))</f>
        <v/>
      </c>
      <c r="N49" s="16">
        <f>IF(NOT(OR($B49&lt;&gt;"",N($D49)&lt;&gt;0,N($E49)&lt;&gt;0,$G49&lt;&gt;"",$H49&lt;&gt;"",N($J49)&lt;&gt;0)),"",ROUND(N(K49)*N($D$9),2))</f>
        <v/>
      </c>
      <c r="O49" s="17">
        <f>IF(NOT(OR($B49&lt;&gt;"",N($D49)&lt;&gt;0,N($E49)&lt;&gt;0,$G49&lt;&gt;"",$H49&lt;&gt;"",N($J49)&lt;&gt;0)),"",IF(IF(AND(N(D49)&gt;0,N(K49)&gt;N(D49)),"MÁS DEL 100%; ","")&amp;IF(AND(N(D49)=0,N(K49)&lt;&gt;0),"SIN VALOR PROGRAMADO; ","")&amp;IF(AND(G49&lt;&gt;"",H49&lt;&gt;""),"$ Y % ESCRITOS; ","")="","",LEFT(IF(AND(N(D49)&gt;0,N(K49)&gt;N(D49)),"MÁS DEL 100%; ","")&amp;IF(AND(N(D49)=0,N(K49)&lt;&gt;0),"SIN VALOR PROGRAMADO; ","")&amp;IF(AND(G49&lt;&gt;"",H49&lt;&gt;""),"$ Y % ESCRITOS; ",""),LEN(IF(AND(N(D49)&gt;0,N(K49)&gt;N(D49)),"MÁS DEL 100%; ","")&amp;IF(AND(N(D49)=0,N(K49)&lt;&gt;0),"SIN VALOR PROGRAMADO; ","")&amp;IF(AND(G49&lt;&gt;"",H49&lt;&gt;""),"$ Y % ESCRITOS; ",""))-2)))</f>
        <v/>
      </c>
      <c r="P49" s="5" t="n"/>
    </row>
    <row r="50">
      <c r="A50" s="5" t="n"/>
      <c r="B50" s="12" t="n"/>
      <c r="C50" s="5" t="n"/>
      <c r="D50" s="13" t="n"/>
      <c r="E50" s="13" t="n"/>
      <c r="F50" s="14">
        <f>IF(N(D50)=0,"",N(E50)/D50)</f>
        <v/>
      </c>
      <c r="G50" s="13" t="n"/>
      <c r="H50" s="15" t="n"/>
      <c r="I50" s="16">
        <f>IF(NOT(OR($B50&lt;&gt;"",N($D50)&lt;&gt;0,N($E50)&lt;&gt;0,$G50&lt;&gt;"",$H50&lt;&gt;"",N($J50)&lt;&gt;0)),"",IF(G50&lt;&gt;"",N(G50),ROUND(N(H50)*N(D50),2)))</f>
        <v/>
      </c>
      <c r="J50" s="13" t="n"/>
      <c r="K50" s="16">
        <f>IF(NOT(OR($B50&lt;&gt;"",N($D50)&lt;&gt;0,N($E50)&lt;&gt;0,$G50&lt;&gt;"",$H50&lt;&gt;"",N($J50)&lt;&gt;0)),"",N(E50)+N(I50)+N(J50))</f>
        <v/>
      </c>
      <c r="L50" s="14">
        <f>IF(OR(NOT(OR($B50&lt;&gt;"",N($D50)&lt;&gt;0,N($E50)&lt;&gt;0,$G50&lt;&gt;"",$H50&lt;&gt;"",N($J50)&lt;&gt;0)),N(D50)=0),"",K50/D50)</f>
        <v/>
      </c>
      <c r="M50" s="16">
        <f>IF(NOT(OR($B50&lt;&gt;"",N($D50)&lt;&gt;0,N($E50)&lt;&gt;0,$G50&lt;&gt;"",$H50&lt;&gt;"",N($J50)&lt;&gt;0)),"",N(D50)-N(K50))</f>
        <v/>
      </c>
      <c r="N50" s="16">
        <f>IF(NOT(OR($B50&lt;&gt;"",N($D50)&lt;&gt;0,N($E50)&lt;&gt;0,$G50&lt;&gt;"",$H50&lt;&gt;"",N($J50)&lt;&gt;0)),"",ROUND(N(K50)*N($D$9),2))</f>
        <v/>
      </c>
      <c r="O50" s="17">
        <f>IF(NOT(OR($B50&lt;&gt;"",N($D50)&lt;&gt;0,N($E50)&lt;&gt;0,$G50&lt;&gt;"",$H50&lt;&gt;"",N($J50)&lt;&gt;0)),"",IF(IF(AND(N(D50)&gt;0,N(K50)&gt;N(D50)),"MÁS DEL 100%; ","")&amp;IF(AND(N(D50)=0,N(K50)&lt;&gt;0),"SIN VALOR PROGRAMADO; ","")&amp;IF(AND(G50&lt;&gt;"",H50&lt;&gt;""),"$ Y % ESCRITOS; ","")="","",LEFT(IF(AND(N(D50)&gt;0,N(K50)&gt;N(D50)),"MÁS DEL 100%; ","")&amp;IF(AND(N(D50)=0,N(K50)&lt;&gt;0),"SIN VALOR PROGRAMADO; ","")&amp;IF(AND(G50&lt;&gt;"",H50&lt;&gt;""),"$ Y % ESCRITOS; ",""),LEN(IF(AND(N(D50)&gt;0,N(K50)&gt;N(D50)),"MÁS DEL 100%; ","")&amp;IF(AND(N(D50)=0,N(K50)&lt;&gt;0),"SIN VALOR PROGRAMADO; ","")&amp;IF(AND(G50&lt;&gt;"",H50&lt;&gt;""),"$ Y % ESCRITOS; ",""))-2)))</f>
        <v/>
      </c>
      <c r="P50" s="5" t="n"/>
    </row>
    <row r="51">
      <c r="A51" s="5" t="n"/>
      <c r="B51" s="12" t="n"/>
      <c r="C51" s="5" t="n"/>
      <c r="D51" s="13" t="n"/>
      <c r="E51" s="13" t="n"/>
      <c r="F51" s="14">
        <f>IF(N(D51)=0,"",N(E51)/D51)</f>
        <v/>
      </c>
      <c r="G51" s="13" t="n"/>
      <c r="H51" s="15" t="n"/>
      <c r="I51" s="16">
        <f>IF(NOT(OR($B51&lt;&gt;"",N($D51)&lt;&gt;0,N($E51)&lt;&gt;0,$G51&lt;&gt;"",$H51&lt;&gt;"",N($J51)&lt;&gt;0)),"",IF(G51&lt;&gt;"",N(G51),ROUND(N(H51)*N(D51),2)))</f>
        <v/>
      </c>
      <c r="J51" s="13" t="n"/>
      <c r="K51" s="16">
        <f>IF(NOT(OR($B51&lt;&gt;"",N($D51)&lt;&gt;0,N($E51)&lt;&gt;0,$G51&lt;&gt;"",$H51&lt;&gt;"",N($J51)&lt;&gt;0)),"",N(E51)+N(I51)+N(J51))</f>
        <v/>
      </c>
      <c r="L51" s="14">
        <f>IF(OR(NOT(OR($B51&lt;&gt;"",N($D51)&lt;&gt;0,N($E51)&lt;&gt;0,$G51&lt;&gt;"",$H51&lt;&gt;"",N($J51)&lt;&gt;0)),N(D51)=0),"",K51/D51)</f>
        <v/>
      </c>
      <c r="M51" s="16">
        <f>IF(NOT(OR($B51&lt;&gt;"",N($D51)&lt;&gt;0,N($E51)&lt;&gt;0,$G51&lt;&gt;"",$H51&lt;&gt;"",N($J51)&lt;&gt;0)),"",N(D51)-N(K51))</f>
        <v/>
      </c>
      <c r="N51" s="16">
        <f>IF(NOT(OR($B51&lt;&gt;"",N($D51)&lt;&gt;0,N($E51)&lt;&gt;0,$G51&lt;&gt;"",$H51&lt;&gt;"",N($J51)&lt;&gt;0)),"",ROUND(N(K51)*N($D$9),2))</f>
        <v/>
      </c>
      <c r="O51" s="17">
        <f>IF(NOT(OR($B51&lt;&gt;"",N($D51)&lt;&gt;0,N($E51)&lt;&gt;0,$G51&lt;&gt;"",$H51&lt;&gt;"",N($J51)&lt;&gt;0)),"",IF(IF(AND(N(D51)&gt;0,N(K51)&gt;N(D51)),"MÁS DEL 100%; ","")&amp;IF(AND(N(D51)=0,N(K51)&lt;&gt;0),"SIN VALOR PROGRAMADO; ","")&amp;IF(AND(G51&lt;&gt;"",H51&lt;&gt;""),"$ Y % ESCRITOS; ","")="","",LEFT(IF(AND(N(D51)&gt;0,N(K51)&gt;N(D51)),"MÁS DEL 100%; ","")&amp;IF(AND(N(D51)=0,N(K51)&lt;&gt;0),"SIN VALOR PROGRAMADO; ","")&amp;IF(AND(G51&lt;&gt;"",H51&lt;&gt;""),"$ Y % ESCRITOS; ",""),LEN(IF(AND(N(D51)&gt;0,N(K51)&gt;N(D51)),"MÁS DEL 100%; ","")&amp;IF(AND(N(D51)=0,N(K51)&lt;&gt;0),"SIN VALOR PROGRAMADO; ","")&amp;IF(AND(G51&lt;&gt;"",H51&lt;&gt;""),"$ Y % ESCRITOS; ",""))-2)))</f>
        <v/>
      </c>
      <c r="P51" s="5" t="n"/>
    </row>
    <row r="52">
      <c r="A52" s="5" t="n"/>
      <c r="B52" s="12" t="n"/>
      <c r="C52" s="5" t="n"/>
      <c r="D52" s="13" t="n"/>
      <c r="E52" s="13" t="n"/>
      <c r="F52" s="14">
        <f>IF(N(D52)=0,"",N(E52)/D52)</f>
        <v/>
      </c>
      <c r="G52" s="13" t="n"/>
      <c r="H52" s="15" t="n"/>
      <c r="I52" s="16">
        <f>IF(NOT(OR($B52&lt;&gt;"",N($D52)&lt;&gt;0,N($E52)&lt;&gt;0,$G52&lt;&gt;"",$H52&lt;&gt;"",N($J52)&lt;&gt;0)),"",IF(G52&lt;&gt;"",N(G52),ROUND(N(H52)*N(D52),2)))</f>
        <v/>
      </c>
      <c r="J52" s="13" t="n"/>
      <c r="K52" s="16">
        <f>IF(NOT(OR($B52&lt;&gt;"",N($D52)&lt;&gt;0,N($E52)&lt;&gt;0,$G52&lt;&gt;"",$H52&lt;&gt;"",N($J52)&lt;&gt;0)),"",N(E52)+N(I52)+N(J52))</f>
        <v/>
      </c>
      <c r="L52" s="14">
        <f>IF(OR(NOT(OR($B52&lt;&gt;"",N($D52)&lt;&gt;0,N($E52)&lt;&gt;0,$G52&lt;&gt;"",$H52&lt;&gt;"",N($J52)&lt;&gt;0)),N(D52)=0),"",K52/D52)</f>
        <v/>
      </c>
      <c r="M52" s="16">
        <f>IF(NOT(OR($B52&lt;&gt;"",N($D52)&lt;&gt;0,N($E52)&lt;&gt;0,$G52&lt;&gt;"",$H52&lt;&gt;"",N($J52)&lt;&gt;0)),"",N(D52)-N(K52))</f>
        <v/>
      </c>
      <c r="N52" s="16">
        <f>IF(NOT(OR($B52&lt;&gt;"",N($D52)&lt;&gt;0,N($E52)&lt;&gt;0,$G52&lt;&gt;"",$H52&lt;&gt;"",N($J52)&lt;&gt;0)),"",ROUND(N(K52)*N($D$9),2))</f>
        <v/>
      </c>
      <c r="O52" s="17">
        <f>IF(NOT(OR($B52&lt;&gt;"",N($D52)&lt;&gt;0,N($E52)&lt;&gt;0,$G52&lt;&gt;"",$H52&lt;&gt;"",N($J52)&lt;&gt;0)),"",IF(IF(AND(N(D52)&gt;0,N(K52)&gt;N(D52)),"MÁS DEL 100%; ","")&amp;IF(AND(N(D52)=0,N(K52)&lt;&gt;0),"SIN VALOR PROGRAMADO; ","")&amp;IF(AND(G52&lt;&gt;"",H52&lt;&gt;""),"$ Y % ESCRITOS; ","")="","",LEFT(IF(AND(N(D52)&gt;0,N(K52)&gt;N(D52)),"MÁS DEL 100%; ","")&amp;IF(AND(N(D52)=0,N(K52)&lt;&gt;0),"SIN VALOR PROGRAMADO; ","")&amp;IF(AND(G52&lt;&gt;"",H52&lt;&gt;""),"$ Y % ESCRITOS; ",""),LEN(IF(AND(N(D52)&gt;0,N(K52)&gt;N(D52)),"MÁS DEL 100%; ","")&amp;IF(AND(N(D52)=0,N(K52)&lt;&gt;0),"SIN VALOR PROGRAMADO; ","")&amp;IF(AND(G52&lt;&gt;"",H52&lt;&gt;""),"$ Y % ESCRITOS; ",""))-2)))</f>
        <v/>
      </c>
      <c r="P52" s="5" t="n"/>
    </row>
    <row r="53">
      <c r="A53" s="5" t="n"/>
      <c r="B53" s="12" t="n"/>
      <c r="C53" s="5" t="n"/>
      <c r="D53" s="13" t="n"/>
      <c r="E53" s="13" t="n"/>
      <c r="F53" s="14">
        <f>IF(N(D53)=0,"",N(E53)/D53)</f>
        <v/>
      </c>
      <c r="G53" s="13" t="n"/>
      <c r="H53" s="15" t="n"/>
      <c r="I53" s="16">
        <f>IF(NOT(OR($B53&lt;&gt;"",N($D53)&lt;&gt;0,N($E53)&lt;&gt;0,$G53&lt;&gt;"",$H53&lt;&gt;"",N($J53)&lt;&gt;0)),"",IF(G53&lt;&gt;"",N(G53),ROUND(N(H53)*N(D53),2)))</f>
        <v/>
      </c>
      <c r="J53" s="13" t="n"/>
      <c r="K53" s="16">
        <f>IF(NOT(OR($B53&lt;&gt;"",N($D53)&lt;&gt;0,N($E53)&lt;&gt;0,$G53&lt;&gt;"",$H53&lt;&gt;"",N($J53)&lt;&gt;0)),"",N(E53)+N(I53)+N(J53))</f>
        <v/>
      </c>
      <c r="L53" s="14">
        <f>IF(OR(NOT(OR($B53&lt;&gt;"",N($D53)&lt;&gt;0,N($E53)&lt;&gt;0,$G53&lt;&gt;"",$H53&lt;&gt;"",N($J53)&lt;&gt;0)),N(D53)=0),"",K53/D53)</f>
        <v/>
      </c>
      <c r="M53" s="16">
        <f>IF(NOT(OR($B53&lt;&gt;"",N($D53)&lt;&gt;0,N($E53)&lt;&gt;0,$G53&lt;&gt;"",$H53&lt;&gt;"",N($J53)&lt;&gt;0)),"",N(D53)-N(K53))</f>
        <v/>
      </c>
      <c r="N53" s="16">
        <f>IF(NOT(OR($B53&lt;&gt;"",N($D53)&lt;&gt;0,N($E53)&lt;&gt;0,$G53&lt;&gt;"",$H53&lt;&gt;"",N($J53)&lt;&gt;0)),"",ROUND(N(K53)*N($D$9),2))</f>
        <v/>
      </c>
      <c r="O53" s="17">
        <f>IF(NOT(OR($B53&lt;&gt;"",N($D53)&lt;&gt;0,N($E53)&lt;&gt;0,$G53&lt;&gt;"",$H53&lt;&gt;"",N($J53)&lt;&gt;0)),"",IF(IF(AND(N(D53)&gt;0,N(K53)&gt;N(D53)),"MÁS DEL 100%; ","")&amp;IF(AND(N(D53)=0,N(K53)&lt;&gt;0),"SIN VALOR PROGRAMADO; ","")&amp;IF(AND(G53&lt;&gt;"",H53&lt;&gt;""),"$ Y % ESCRITOS; ","")="","",LEFT(IF(AND(N(D53)&gt;0,N(K53)&gt;N(D53)),"MÁS DEL 100%; ","")&amp;IF(AND(N(D53)=0,N(K53)&lt;&gt;0),"SIN VALOR PROGRAMADO; ","")&amp;IF(AND(G53&lt;&gt;"",H53&lt;&gt;""),"$ Y % ESCRITOS; ",""),LEN(IF(AND(N(D53)&gt;0,N(K53)&gt;N(D53)),"MÁS DEL 100%; ","")&amp;IF(AND(N(D53)=0,N(K53)&lt;&gt;0),"SIN VALOR PROGRAMADO; ","")&amp;IF(AND(G53&lt;&gt;"",H53&lt;&gt;""),"$ Y % ESCRITOS; ",""))-2)))</f>
        <v/>
      </c>
      <c r="P53" s="5" t="n"/>
    </row>
    <row r="54">
      <c r="A54" s="5" t="n"/>
      <c r="B54" s="12" t="n"/>
      <c r="C54" s="5" t="n"/>
      <c r="D54" s="13" t="n"/>
      <c r="E54" s="13" t="n"/>
      <c r="F54" s="14">
        <f>IF(N(D54)=0,"",N(E54)/D54)</f>
        <v/>
      </c>
      <c r="G54" s="13" t="n"/>
      <c r="H54" s="15" t="n"/>
      <c r="I54" s="16">
        <f>IF(NOT(OR($B54&lt;&gt;"",N($D54)&lt;&gt;0,N($E54)&lt;&gt;0,$G54&lt;&gt;"",$H54&lt;&gt;"",N($J54)&lt;&gt;0)),"",IF(G54&lt;&gt;"",N(G54),ROUND(N(H54)*N(D54),2)))</f>
        <v/>
      </c>
      <c r="J54" s="13" t="n"/>
      <c r="K54" s="16">
        <f>IF(NOT(OR($B54&lt;&gt;"",N($D54)&lt;&gt;0,N($E54)&lt;&gt;0,$G54&lt;&gt;"",$H54&lt;&gt;"",N($J54)&lt;&gt;0)),"",N(E54)+N(I54)+N(J54))</f>
        <v/>
      </c>
      <c r="L54" s="14">
        <f>IF(OR(NOT(OR($B54&lt;&gt;"",N($D54)&lt;&gt;0,N($E54)&lt;&gt;0,$G54&lt;&gt;"",$H54&lt;&gt;"",N($J54)&lt;&gt;0)),N(D54)=0),"",K54/D54)</f>
        <v/>
      </c>
      <c r="M54" s="16">
        <f>IF(NOT(OR($B54&lt;&gt;"",N($D54)&lt;&gt;0,N($E54)&lt;&gt;0,$G54&lt;&gt;"",$H54&lt;&gt;"",N($J54)&lt;&gt;0)),"",N(D54)-N(K54))</f>
        <v/>
      </c>
      <c r="N54" s="16">
        <f>IF(NOT(OR($B54&lt;&gt;"",N($D54)&lt;&gt;0,N($E54)&lt;&gt;0,$G54&lt;&gt;"",$H54&lt;&gt;"",N($J54)&lt;&gt;0)),"",ROUND(N(K54)*N($D$9),2))</f>
        <v/>
      </c>
      <c r="O54" s="17">
        <f>IF(NOT(OR($B54&lt;&gt;"",N($D54)&lt;&gt;0,N($E54)&lt;&gt;0,$G54&lt;&gt;"",$H54&lt;&gt;"",N($J54)&lt;&gt;0)),"",IF(IF(AND(N(D54)&gt;0,N(K54)&gt;N(D54)),"MÁS DEL 100%; ","")&amp;IF(AND(N(D54)=0,N(K54)&lt;&gt;0),"SIN VALOR PROGRAMADO; ","")&amp;IF(AND(G54&lt;&gt;"",H54&lt;&gt;""),"$ Y % ESCRITOS; ","")="","",LEFT(IF(AND(N(D54)&gt;0,N(K54)&gt;N(D54)),"MÁS DEL 100%; ","")&amp;IF(AND(N(D54)=0,N(K54)&lt;&gt;0),"SIN VALOR PROGRAMADO; ","")&amp;IF(AND(G54&lt;&gt;"",H54&lt;&gt;""),"$ Y % ESCRITOS; ",""),LEN(IF(AND(N(D54)&gt;0,N(K54)&gt;N(D54)),"MÁS DEL 100%; ","")&amp;IF(AND(N(D54)=0,N(K54)&lt;&gt;0),"SIN VALOR PROGRAMADO; ","")&amp;IF(AND(G54&lt;&gt;"",H54&lt;&gt;""),"$ Y % ESCRITOS; ",""))-2)))</f>
        <v/>
      </c>
      <c r="P54" s="5" t="n"/>
    </row>
    <row r="55">
      <c r="A55" s="5" t="n"/>
      <c r="B55" s="12" t="n"/>
      <c r="C55" s="5" t="n"/>
      <c r="D55" s="13" t="n"/>
      <c r="E55" s="13" t="n"/>
      <c r="F55" s="14">
        <f>IF(N(D55)=0,"",N(E55)/D55)</f>
        <v/>
      </c>
      <c r="G55" s="13" t="n"/>
      <c r="H55" s="15" t="n"/>
      <c r="I55" s="16">
        <f>IF(NOT(OR($B55&lt;&gt;"",N($D55)&lt;&gt;0,N($E55)&lt;&gt;0,$G55&lt;&gt;"",$H55&lt;&gt;"",N($J55)&lt;&gt;0)),"",IF(G55&lt;&gt;"",N(G55),ROUND(N(H55)*N(D55),2)))</f>
        <v/>
      </c>
      <c r="J55" s="13" t="n"/>
      <c r="K55" s="16">
        <f>IF(NOT(OR($B55&lt;&gt;"",N($D55)&lt;&gt;0,N($E55)&lt;&gt;0,$G55&lt;&gt;"",$H55&lt;&gt;"",N($J55)&lt;&gt;0)),"",N(E55)+N(I55)+N(J55))</f>
        <v/>
      </c>
      <c r="L55" s="14">
        <f>IF(OR(NOT(OR($B55&lt;&gt;"",N($D55)&lt;&gt;0,N($E55)&lt;&gt;0,$G55&lt;&gt;"",$H55&lt;&gt;"",N($J55)&lt;&gt;0)),N(D55)=0),"",K55/D55)</f>
        <v/>
      </c>
      <c r="M55" s="16">
        <f>IF(NOT(OR($B55&lt;&gt;"",N($D55)&lt;&gt;0,N($E55)&lt;&gt;0,$G55&lt;&gt;"",$H55&lt;&gt;"",N($J55)&lt;&gt;0)),"",N(D55)-N(K55))</f>
        <v/>
      </c>
      <c r="N55" s="16">
        <f>IF(NOT(OR($B55&lt;&gt;"",N($D55)&lt;&gt;0,N($E55)&lt;&gt;0,$G55&lt;&gt;"",$H55&lt;&gt;"",N($J55)&lt;&gt;0)),"",ROUND(N(K55)*N($D$9),2))</f>
        <v/>
      </c>
      <c r="O55" s="17">
        <f>IF(NOT(OR($B55&lt;&gt;"",N($D55)&lt;&gt;0,N($E55)&lt;&gt;0,$G55&lt;&gt;"",$H55&lt;&gt;"",N($J55)&lt;&gt;0)),"",IF(IF(AND(N(D55)&gt;0,N(K55)&gt;N(D55)),"MÁS DEL 100%; ","")&amp;IF(AND(N(D55)=0,N(K55)&lt;&gt;0),"SIN VALOR PROGRAMADO; ","")&amp;IF(AND(G55&lt;&gt;"",H55&lt;&gt;""),"$ Y % ESCRITOS; ","")="","",LEFT(IF(AND(N(D55)&gt;0,N(K55)&gt;N(D55)),"MÁS DEL 100%; ","")&amp;IF(AND(N(D55)=0,N(K55)&lt;&gt;0),"SIN VALOR PROGRAMADO; ","")&amp;IF(AND(G55&lt;&gt;"",H55&lt;&gt;""),"$ Y % ESCRITOS; ",""),LEN(IF(AND(N(D55)&gt;0,N(K55)&gt;N(D55)),"MÁS DEL 100%; ","")&amp;IF(AND(N(D55)=0,N(K55)&lt;&gt;0),"SIN VALOR PROGRAMADO; ","")&amp;IF(AND(G55&lt;&gt;"",H55&lt;&gt;""),"$ Y % ESCRITOS; ",""))-2)))</f>
        <v/>
      </c>
      <c r="P55" s="5" t="n"/>
    </row>
    <row r="56">
      <c r="A56" s="5" t="n"/>
      <c r="B56" s="12" t="n"/>
      <c r="C56" s="5" t="n"/>
      <c r="D56" s="13" t="n"/>
      <c r="E56" s="13" t="n"/>
      <c r="F56" s="14">
        <f>IF(N(D56)=0,"",N(E56)/D56)</f>
        <v/>
      </c>
      <c r="G56" s="13" t="n"/>
      <c r="H56" s="15" t="n"/>
      <c r="I56" s="16">
        <f>IF(NOT(OR($B56&lt;&gt;"",N($D56)&lt;&gt;0,N($E56)&lt;&gt;0,$G56&lt;&gt;"",$H56&lt;&gt;"",N($J56)&lt;&gt;0)),"",IF(G56&lt;&gt;"",N(G56),ROUND(N(H56)*N(D56),2)))</f>
        <v/>
      </c>
      <c r="J56" s="13" t="n"/>
      <c r="K56" s="16">
        <f>IF(NOT(OR($B56&lt;&gt;"",N($D56)&lt;&gt;0,N($E56)&lt;&gt;0,$G56&lt;&gt;"",$H56&lt;&gt;"",N($J56)&lt;&gt;0)),"",N(E56)+N(I56)+N(J56))</f>
        <v/>
      </c>
      <c r="L56" s="14">
        <f>IF(OR(NOT(OR($B56&lt;&gt;"",N($D56)&lt;&gt;0,N($E56)&lt;&gt;0,$G56&lt;&gt;"",$H56&lt;&gt;"",N($J56)&lt;&gt;0)),N(D56)=0),"",K56/D56)</f>
        <v/>
      </c>
      <c r="M56" s="16">
        <f>IF(NOT(OR($B56&lt;&gt;"",N($D56)&lt;&gt;0,N($E56)&lt;&gt;0,$G56&lt;&gt;"",$H56&lt;&gt;"",N($J56)&lt;&gt;0)),"",N(D56)-N(K56))</f>
        <v/>
      </c>
      <c r="N56" s="16">
        <f>IF(NOT(OR($B56&lt;&gt;"",N($D56)&lt;&gt;0,N($E56)&lt;&gt;0,$G56&lt;&gt;"",$H56&lt;&gt;"",N($J56)&lt;&gt;0)),"",ROUND(N(K56)*N($D$9),2))</f>
        <v/>
      </c>
      <c r="O56" s="17">
        <f>IF(NOT(OR($B56&lt;&gt;"",N($D56)&lt;&gt;0,N($E56)&lt;&gt;0,$G56&lt;&gt;"",$H56&lt;&gt;"",N($J56)&lt;&gt;0)),"",IF(IF(AND(N(D56)&gt;0,N(K56)&gt;N(D56)),"MÁS DEL 100%; ","")&amp;IF(AND(N(D56)=0,N(K56)&lt;&gt;0),"SIN VALOR PROGRAMADO; ","")&amp;IF(AND(G56&lt;&gt;"",H56&lt;&gt;""),"$ Y % ESCRITOS; ","")="","",LEFT(IF(AND(N(D56)&gt;0,N(K56)&gt;N(D56)),"MÁS DEL 100%; ","")&amp;IF(AND(N(D56)=0,N(K56)&lt;&gt;0),"SIN VALOR PROGRAMADO; ","")&amp;IF(AND(G56&lt;&gt;"",H56&lt;&gt;""),"$ Y % ESCRITOS; ",""),LEN(IF(AND(N(D56)&gt;0,N(K56)&gt;N(D56)),"MÁS DEL 100%; ","")&amp;IF(AND(N(D56)=0,N(K56)&lt;&gt;0),"SIN VALOR PROGRAMADO; ","")&amp;IF(AND(G56&lt;&gt;"",H56&lt;&gt;""),"$ Y % ESCRITOS; ",""))-2)))</f>
        <v/>
      </c>
      <c r="P56" s="5" t="n"/>
    </row>
    <row r="57">
      <c r="A57" s="5" t="n"/>
      <c r="B57" s="12" t="n"/>
      <c r="C57" s="5" t="n"/>
      <c r="D57" s="13" t="n"/>
      <c r="E57" s="13" t="n"/>
      <c r="F57" s="14">
        <f>IF(N(D57)=0,"",N(E57)/D57)</f>
        <v/>
      </c>
      <c r="G57" s="13" t="n"/>
      <c r="H57" s="15" t="n"/>
      <c r="I57" s="16">
        <f>IF(NOT(OR($B57&lt;&gt;"",N($D57)&lt;&gt;0,N($E57)&lt;&gt;0,$G57&lt;&gt;"",$H57&lt;&gt;"",N($J57)&lt;&gt;0)),"",IF(G57&lt;&gt;"",N(G57),ROUND(N(H57)*N(D57),2)))</f>
        <v/>
      </c>
      <c r="J57" s="13" t="n"/>
      <c r="K57" s="16">
        <f>IF(NOT(OR($B57&lt;&gt;"",N($D57)&lt;&gt;0,N($E57)&lt;&gt;0,$G57&lt;&gt;"",$H57&lt;&gt;"",N($J57)&lt;&gt;0)),"",N(E57)+N(I57)+N(J57))</f>
        <v/>
      </c>
      <c r="L57" s="14">
        <f>IF(OR(NOT(OR($B57&lt;&gt;"",N($D57)&lt;&gt;0,N($E57)&lt;&gt;0,$G57&lt;&gt;"",$H57&lt;&gt;"",N($J57)&lt;&gt;0)),N(D57)=0),"",K57/D57)</f>
        <v/>
      </c>
      <c r="M57" s="16">
        <f>IF(NOT(OR($B57&lt;&gt;"",N($D57)&lt;&gt;0,N($E57)&lt;&gt;0,$G57&lt;&gt;"",$H57&lt;&gt;"",N($J57)&lt;&gt;0)),"",N(D57)-N(K57))</f>
        <v/>
      </c>
      <c r="N57" s="16">
        <f>IF(NOT(OR($B57&lt;&gt;"",N($D57)&lt;&gt;0,N($E57)&lt;&gt;0,$G57&lt;&gt;"",$H57&lt;&gt;"",N($J57)&lt;&gt;0)),"",ROUND(N(K57)*N($D$9),2))</f>
        <v/>
      </c>
      <c r="O57" s="17">
        <f>IF(NOT(OR($B57&lt;&gt;"",N($D57)&lt;&gt;0,N($E57)&lt;&gt;0,$G57&lt;&gt;"",$H57&lt;&gt;"",N($J57)&lt;&gt;0)),"",IF(IF(AND(N(D57)&gt;0,N(K57)&gt;N(D57)),"MÁS DEL 100%; ","")&amp;IF(AND(N(D57)=0,N(K57)&lt;&gt;0),"SIN VALOR PROGRAMADO; ","")&amp;IF(AND(G57&lt;&gt;"",H57&lt;&gt;""),"$ Y % ESCRITOS; ","")="","",LEFT(IF(AND(N(D57)&gt;0,N(K57)&gt;N(D57)),"MÁS DEL 100%; ","")&amp;IF(AND(N(D57)=0,N(K57)&lt;&gt;0),"SIN VALOR PROGRAMADO; ","")&amp;IF(AND(G57&lt;&gt;"",H57&lt;&gt;""),"$ Y % ESCRITOS; ",""),LEN(IF(AND(N(D57)&gt;0,N(K57)&gt;N(D57)),"MÁS DEL 100%; ","")&amp;IF(AND(N(D57)=0,N(K57)&lt;&gt;0),"SIN VALOR PROGRAMADO; ","")&amp;IF(AND(G57&lt;&gt;"",H57&lt;&gt;""),"$ Y % ESCRITOS; ",""))-2)))</f>
        <v/>
      </c>
      <c r="P57" s="5" t="n"/>
    </row>
    <row r="58">
      <c r="A58" s="5" t="n"/>
      <c r="B58" s="12" t="n"/>
      <c r="C58" s="5" t="n"/>
      <c r="D58" s="13" t="n"/>
      <c r="E58" s="13" t="n"/>
      <c r="F58" s="14">
        <f>IF(N(D58)=0,"",N(E58)/D58)</f>
        <v/>
      </c>
      <c r="G58" s="13" t="n"/>
      <c r="H58" s="15" t="n"/>
      <c r="I58" s="16">
        <f>IF(NOT(OR($B58&lt;&gt;"",N($D58)&lt;&gt;0,N($E58)&lt;&gt;0,$G58&lt;&gt;"",$H58&lt;&gt;"",N($J58)&lt;&gt;0)),"",IF(G58&lt;&gt;"",N(G58),ROUND(N(H58)*N(D58),2)))</f>
        <v/>
      </c>
      <c r="J58" s="13" t="n"/>
      <c r="K58" s="16">
        <f>IF(NOT(OR($B58&lt;&gt;"",N($D58)&lt;&gt;0,N($E58)&lt;&gt;0,$G58&lt;&gt;"",$H58&lt;&gt;"",N($J58)&lt;&gt;0)),"",N(E58)+N(I58)+N(J58))</f>
        <v/>
      </c>
      <c r="L58" s="14">
        <f>IF(OR(NOT(OR($B58&lt;&gt;"",N($D58)&lt;&gt;0,N($E58)&lt;&gt;0,$G58&lt;&gt;"",$H58&lt;&gt;"",N($J58)&lt;&gt;0)),N(D58)=0),"",K58/D58)</f>
        <v/>
      </c>
      <c r="M58" s="16">
        <f>IF(NOT(OR($B58&lt;&gt;"",N($D58)&lt;&gt;0,N($E58)&lt;&gt;0,$G58&lt;&gt;"",$H58&lt;&gt;"",N($J58)&lt;&gt;0)),"",N(D58)-N(K58))</f>
        <v/>
      </c>
      <c r="N58" s="16">
        <f>IF(NOT(OR($B58&lt;&gt;"",N($D58)&lt;&gt;0,N($E58)&lt;&gt;0,$G58&lt;&gt;"",$H58&lt;&gt;"",N($J58)&lt;&gt;0)),"",ROUND(N(K58)*N($D$9),2))</f>
        <v/>
      </c>
      <c r="O58" s="17">
        <f>IF(NOT(OR($B58&lt;&gt;"",N($D58)&lt;&gt;0,N($E58)&lt;&gt;0,$G58&lt;&gt;"",$H58&lt;&gt;"",N($J58)&lt;&gt;0)),"",IF(IF(AND(N(D58)&gt;0,N(K58)&gt;N(D58)),"MÁS DEL 100%; ","")&amp;IF(AND(N(D58)=0,N(K58)&lt;&gt;0),"SIN VALOR PROGRAMADO; ","")&amp;IF(AND(G58&lt;&gt;"",H58&lt;&gt;""),"$ Y % ESCRITOS; ","")="","",LEFT(IF(AND(N(D58)&gt;0,N(K58)&gt;N(D58)),"MÁS DEL 100%; ","")&amp;IF(AND(N(D58)=0,N(K58)&lt;&gt;0),"SIN VALOR PROGRAMADO; ","")&amp;IF(AND(G58&lt;&gt;"",H58&lt;&gt;""),"$ Y % ESCRITOS; ",""),LEN(IF(AND(N(D58)&gt;0,N(K58)&gt;N(D58)),"MÁS DEL 100%; ","")&amp;IF(AND(N(D58)=0,N(K58)&lt;&gt;0),"SIN VALOR PROGRAMADO; ","")&amp;IF(AND(G58&lt;&gt;"",H58&lt;&gt;""),"$ Y % ESCRITOS; ",""))-2)))</f>
        <v/>
      </c>
      <c r="P58" s="5" t="n"/>
    </row>
    <row r="59">
      <c r="A59" s="5" t="n"/>
      <c r="B59" s="12" t="n"/>
      <c r="C59" s="5" t="n"/>
      <c r="D59" s="13" t="n"/>
      <c r="E59" s="13" t="n"/>
      <c r="F59" s="14">
        <f>IF(N(D59)=0,"",N(E59)/D59)</f>
        <v/>
      </c>
      <c r="G59" s="13" t="n"/>
      <c r="H59" s="15" t="n"/>
      <c r="I59" s="16">
        <f>IF(NOT(OR($B59&lt;&gt;"",N($D59)&lt;&gt;0,N($E59)&lt;&gt;0,$G59&lt;&gt;"",$H59&lt;&gt;"",N($J59)&lt;&gt;0)),"",IF(G59&lt;&gt;"",N(G59),ROUND(N(H59)*N(D59),2)))</f>
        <v/>
      </c>
      <c r="J59" s="13" t="n"/>
      <c r="K59" s="16">
        <f>IF(NOT(OR($B59&lt;&gt;"",N($D59)&lt;&gt;0,N($E59)&lt;&gt;0,$G59&lt;&gt;"",$H59&lt;&gt;"",N($J59)&lt;&gt;0)),"",N(E59)+N(I59)+N(J59))</f>
        <v/>
      </c>
      <c r="L59" s="14">
        <f>IF(OR(NOT(OR($B59&lt;&gt;"",N($D59)&lt;&gt;0,N($E59)&lt;&gt;0,$G59&lt;&gt;"",$H59&lt;&gt;"",N($J59)&lt;&gt;0)),N(D59)=0),"",K59/D59)</f>
        <v/>
      </c>
      <c r="M59" s="16">
        <f>IF(NOT(OR($B59&lt;&gt;"",N($D59)&lt;&gt;0,N($E59)&lt;&gt;0,$G59&lt;&gt;"",$H59&lt;&gt;"",N($J59)&lt;&gt;0)),"",N(D59)-N(K59))</f>
        <v/>
      </c>
      <c r="N59" s="16">
        <f>IF(NOT(OR($B59&lt;&gt;"",N($D59)&lt;&gt;0,N($E59)&lt;&gt;0,$G59&lt;&gt;"",$H59&lt;&gt;"",N($J59)&lt;&gt;0)),"",ROUND(N(K59)*N($D$9),2))</f>
        <v/>
      </c>
      <c r="O59" s="17">
        <f>IF(NOT(OR($B59&lt;&gt;"",N($D59)&lt;&gt;0,N($E59)&lt;&gt;0,$G59&lt;&gt;"",$H59&lt;&gt;"",N($J59)&lt;&gt;0)),"",IF(IF(AND(N(D59)&gt;0,N(K59)&gt;N(D59)),"MÁS DEL 100%; ","")&amp;IF(AND(N(D59)=0,N(K59)&lt;&gt;0),"SIN VALOR PROGRAMADO; ","")&amp;IF(AND(G59&lt;&gt;"",H59&lt;&gt;""),"$ Y % ESCRITOS; ","")="","",LEFT(IF(AND(N(D59)&gt;0,N(K59)&gt;N(D59)),"MÁS DEL 100%; ","")&amp;IF(AND(N(D59)=0,N(K59)&lt;&gt;0),"SIN VALOR PROGRAMADO; ","")&amp;IF(AND(G59&lt;&gt;"",H59&lt;&gt;""),"$ Y % ESCRITOS; ",""),LEN(IF(AND(N(D59)&gt;0,N(K59)&gt;N(D59)),"MÁS DEL 100%; ","")&amp;IF(AND(N(D59)=0,N(K59)&lt;&gt;0),"SIN VALOR PROGRAMADO; ","")&amp;IF(AND(G59&lt;&gt;"",H59&lt;&gt;""),"$ Y % ESCRITOS; ",""))-2)))</f>
        <v/>
      </c>
      <c r="P59" s="5" t="n"/>
    </row>
    <row r="60">
      <c r="A60" s="5" t="n"/>
      <c r="B60" s="12" t="n"/>
      <c r="C60" s="5" t="n"/>
      <c r="D60" s="13" t="n"/>
      <c r="E60" s="13" t="n"/>
      <c r="F60" s="14">
        <f>IF(N(D60)=0,"",N(E60)/D60)</f>
        <v/>
      </c>
      <c r="G60" s="13" t="n"/>
      <c r="H60" s="15" t="n"/>
      <c r="I60" s="16">
        <f>IF(NOT(OR($B60&lt;&gt;"",N($D60)&lt;&gt;0,N($E60)&lt;&gt;0,$G60&lt;&gt;"",$H60&lt;&gt;"",N($J60)&lt;&gt;0)),"",IF(G60&lt;&gt;"",N(G60),ROUND(N(H60)*N(D60),2)))</f>
        <v/>
      </c>
      <c r="J60" s="13" t="n"/>
      <c r="K60" s="16">
        <f>IF(NOT(OR($B60&lt;&gt;"",N($D60)&lt;&gt;0,N($E60)&lt;&gt;0,$G60&lt;&gt;"",$H60&lt;&gt;"",N($J60)&lt;&gt;0)),"",N(E60)+N(I60)+N(J60))</f>
        <v/>
      </c>
      <c r="L60" s="14">
        <f>IF(OR(NOT(OR($B60&lt;&gt;"",N($D60)&lt;&gt;0,N($E60)&lt;&gt;0,$G60&lt;&gt;"",$H60&lt;&gt;"",N($J60)&lt;&gt;0)),N(D60)=0),"",K60/D60)</f>
        <v/>
      </c>
      <c r="M60" s="16">
        <f>IF(NOT(OR($B60&lt;&gt;"",N($D60)&lt;&gt;0,N($E60)&lt;&gt;0,$G60&lt;&gt;"",$H60&lt;&gt;"",N($J60)&lt;&gt;0)),"",N(D60)-N(K60))</f>
        <v/>
      </c>
      <c r="N60" s="16">
        <f>IF(NOT(OR($B60&lt;&gt;"",N($D60)&lt;&gt;0,N($E60)&lt;&gt;0,$G60&lt;&gt;"",$H60&lt;&gt;"",N($J60)&lt;&gt;0)),"",ROUND(N(K60)*N($D$9),2))</f>
        <v/>
      </c>
      <c r="O60" s="17">
        <f>IF(NOT(OR($B60&lt;&gt;"",N($D60)&lt;&gt;0,N($E60)&lt;&gt;0,$G60&lt;&gt;"",$H60&lt;&gt;"",N($J60)&lt;&gt;0)),"",IF(IF(AND(N(D60)&gt;0,N(K60)&gt;N(D60)),"MÁS DEL 100%; ","")&amp;IF(AND(N(D60)=0,N(K60)&lt;&gt;0),"SIN VALOR PROGRAMADO; ","")&amp;IF(AND(G60&lt;&gt;"",H60&lt;&gt;""),"$ Y % ESCRITOS; ","")="","",LEFT(IF(AND(N(D60)&gt;0,N(K60)&gt;N(D60)),"MÁS DEL 100%; ","")&amp;IF(AND(N(D60)=0,N(K60)&lt;&gt;0),"SIN VALOR PROGRAMADO; ","")&amp;IF(AND(G60&lt;&gt;"",H60&lt;&gt;""),"$ Y % ESCRITOS; ",""),LEN(IF(AND(N(D60)&gt;0,N(K60)&gt;N(D60)),"MÁS DEL 100%; ","")&amp;IF(AND(N(D60)=0,N(K60)&lt;&gt;0),"SIN VALOR PROGRAMADO; ","")&amp;IF(AND(G60&lt;&gt;"",H60&lt;&gt;""),"$ Y % ESCRITOS; ",""))-2)))</f>
        <v/>
      </c>
      <c r="P60" s="5" t="n"/>
    </row>
    <row r="61">
      <c r="A61" s="5" t="n"/>
      <c r="B61" s="12" t="n"/>
      <c r="C61" s="5" t="n"/>
      <c r="D61" s="13" t="n"/>
      <c r="E61" s="13" t="n"/>
      <c r="F61" s="14">
        <f>IF(N(D61)=0,"",N(E61)/D61)</f>
        <v/>
      </c>
      <c r="G61" s="13" t="n"/>
      <c r="H61" s="15" t="n"/>
      <c r="I61" s="16">
        <f>IF(NOT(OR($B61&lt;&gt;"",N($D61)&lt;&gt;0,N($E61)&lt;&gt;0,$G61&lt;&gt;"",$H61&lt;&gt;"",N($J61)&lt;&gt;0)),"",IF(G61&lt;&gt;"",N(G61),ROUND(N(H61)*N(D61),2)))</f>
        <v/>
      </c>
      <c r="J61" s="13" t="n"/>
      <c r="K61" s="16">
        <f>IF(NOT(OR($B61&lt;&gt;"",N($D61)&lt;&gt;0,N($E61)&lt;&gt;0,$G61&lt;&gt;"",$H61&lt;&gt;"",N($J61)&lt;&gt;0)),"",N(E61)+N(I61)+N(J61))</f>
        <v/>
      </c>
      <c r="L61" s="14">
        <f>IF(OR(NOT(OR($B61&lt;&gt;"",N($D61)&lt;&gt;0,N($E61)&lt;&gt;0,$G61&lt;&gt;"",$H61&lt;&gt;"",N($J61)&lt;&gt;0)),N(D61)=0),"",K61/D61)</f>
        <v/>
      </c>
      <c r="M61" s="16">
        <f>IF(NOT(OR($B61&lt;&gt;"",N($D61)&lt;&gt;0,N($E61)&lt;&gt;0,$G61&lt;&gt;"",$H61&lt;&gt;"",N($J61)&lt;&gt;0)),"",N(D61)-N(K61))</f>
        <v/>
      </c>
      <c r="N61" s="16">
        <f>IF(NOT(OR($B61&lt;&gt;"",N($D61)&lt;&gt;0,N($E61)&lt;&gt;0,$G61&lt;&gt;"",$H61&lt;&gt;"",N($J61)&lt;&gt;0)),"",ROUND(N(K61)*N($D$9),2))</f>
        <v/>
      </c>
      <c r="O61" s="17">
        <f>IF(NOT(OR($B61&lt;&gt;"",N($D61)&lt;&gt;0,N($E61)&lt;&gt;0,$G61&lt;&gt;"",$H61&lt;&gt;"",N($J61)&lt;&gt;0)),"",IF(IF(AND(N(D61)&gt;0,N(K61)&gt;N(D61)),"MÁS DEL 100%; ","")&amp;IF(AND(N(D61)=0,N(K61)&lt;&gt;0),"SIN VALOR PROGRAMADO; ","")&amp;IF(AND(G61&lt;&gt;"",H61&lt;&gt;""),"$ Y % ESCRITOS; ","")="","",LEFT(IF(AND(N(D61)&gt;0,N(K61)&gt;N(D61)),"MÁS DEL 100%; ","")&amp;IF(AND(N(D61)=0,N(K61)&lt;&gt;0),"SIN VALOR PROGRAMADO; ","")&amp;IF(AND(G61&lt;&gt;"",H61&lt;&gt;""),"$ Y % ESCRITOS; ",""),LEN(IF(AND(N(D61)&gt;0,N(K61)&gt;N(D61)),"MÁS DEL 100%; ","")&amp;IF(AND(N(D61)=0,N(K61)&lt;&gt;0),"SIN VALOR PROGRAMADO; ","")&amp;IF(AND(G61&lt;&gt;"",H61&lt;&gt;""),"$ Y % ESCRITOS; ",""))-2)))</f>
        <v/>
      </c>
      <c r="P61" s="5" t="n"/>
    </row>
    <row r="62">
      <c r="A62" s="18" t="n"/>
      <c r="B62" s="19" t="inlineStr">
        <is>
          <t>Subtotal – órdenes de cambio</t>
        </is>
      </c>
      <c r="C62" s="18" t="n"/>
      <c r="D62" s="20">
        <f>SUM(D47:D61)</f>
        <v/>
      </c>
      <c r="E62" s="20">
        <f>SUM(E47:E61)</f>
        <v/>
      </c>
      <c r="F62" s="21">
        <f>IF(N(D62)=0,"",E62/D62)</f>
        <v/>
      </c>
      <c r="G62" s="18" t="n"/>
      <c r="H62" s="18" t="n"/>
      <c r="I62" s="20">
        <f>SUM(I47:I61)</f>
        <v/>
      </c>
      <c r="J62" s="20">
        <f>SUM(J47:J61)</f>
        <v/>
      </c>
      <c r="K62" s="20">
        <f>SUM(K47:K61)</f>
        <v/>
      </c>
      <c r="L62" s="21">
        <f>IF(N(D62)=0,"",K62/D62)</f>
        <v/>
      </c>
      <c r="M62" s="20">
        <f>SUM(M47:M61)</f>
        <v/>
      </c>
      <c r="N62" s="20">
        <f>SUM(N47:N61)</f>
        <v/>
      </c>
      <c r="O62" s="18" t="n"/>
      <c r="P62" s="18" t="n"/>
    </row>
    <row r="64">
      <c r="A64" s="9" t="inlineStr">
        <is>
          <t>TOTALES</t>
        </is>
      </c>
      <c r="B64" s="10" t="n"/>
      <c r="C64" s="10" t="n"/>
      <c r="D64" s="10" t="n"/>
      <c r="E64" s="10" t="n"/>
      <c r="F64" s="10" t="n"/>
      <c r="G64" s="10" t="n"/>
      <c r="H64" s="10" t="n"/>
      <c r="I64" s="10" t="n"/>
      <c r="J64" s="10" t="n"/>
      <c r="K64" s="10" t="n"/>
      <c r="L64" s="10" t="n"/>
      <c r="M64" s="10" t="n"/>
      <c r="N64" s="10" t="n"/>
      <c r="O64" s="10" t="n"/>
      <c r="P64" s="10" t="n"/>
    </row>
    <row r="65" ht="16" customHeight="1">
      <c r="B65" s="22" t="inlineStr">
        <is>
          <t>Monto original del contrato</t>
        </is>
      </c>
      <c r="D65" s="16">
        <f>D43</f>
        <v/>
      </c>
    </row>
    <row r="66" ht="16" customHeight="1">
      <c r="B66" s="22" t="inlineStr">
        <is>
          <t>Órdenes de cambio netas (aprobadas)</t>
        </is>
      </c>
      <c r="D66" s="16">
        <f>D62</f>
        <v/>
      </c>
    </row>
    <row r="67" ht="16" customHeight="1">
      <c r="B67" s="22" t="inlineStr">
        <is>
          <t>Monto del contrato a la fecha</t>
        </is>
      </c>
      <c r="D67" s="16">
        <f>D65+D66</f>
        <v/>
      </c>
    </row>
    <row r="68" ht="16" customHeight="1">
      <c r="B68" s="22" t="inlineStr">
        <is>
          <t>Total terminado y almacenado a la fecha</t>
        </is>
      </c>
      <c r="D68" s="16">
        <f>K43+K62</f>
        <v/>
      </c>
    </row>
    <row r="69" ht="16" customHeight="1">
      <c r="B69" s="22" t="inlineStr">
        <is>
          <t>% terminado (todo el contrato)</t>
        </is>
      </c>
      <c r="D69" s="14">
        <f>IF(N(D67)=0,"",D68/D67)</f>
        <v/>
      </c>
    </row>
    <row r="70" ht="16" customHeight="1">
      <c r="B70" s="22" t="inlineStr">
        <is>
          <t>Retención %</t>
        </is>
      </c>
      <c r="D70" s="23">
        <f>N($D$9)</f>
        <v/>
      </c>
    </row>
    <row r="71" ht="16" customHeight="1">
      <c r="B71" s="22" t="inlineStr">
        <is>
          <t>Retención retenida</t>
        </is>
      </c>
      <c r="D71" s="16">
        <f>N43+N62</f>
        <v/>
      </c>
    </row>
    <row r="72" ht="16" customHeight="1">
      <c r="B72" s="22" t="inlineStr">
        <is>
          <t>Total ganado menos retención</t>
        </is>
      </c>
      <c r="D72" s="16">
        <f>D68-D71</f>
        <v/>
      </c>
    </row>
    <row r="73" ht="30" customHeight="1">
      <c r="B73" s="22" t="inlineStr">
        <is>
          <t>Menos solicitudes anteriores (total ganado menos retención de su solicitud pasada)</t>
        </is>
      </c>
      <c r="D73" s="13" t="n">
        <v>8100</v>
      </c>
      <c r="E73" s="8" t="inlineStr">
        <is>
          <t>EJEMPLO: escriba la cifra de su solicitud pasada.</t>
        </is>
      </c>
    </row>
    <row r="74" ht="16" customHeight="1">
      <c r="B74" s="24" t="inlineStr">
        <is>
          <t>MONTO A PAGAR ESTE PERIODO</t>
        </is>
      </c>
      <c r="D74" s="25">
        <f>D72-N(D73)</f>
        <v/>
      </c>
      <c r="E74" s="26">
        <f>IF(N(D74)&lt;0,"REVISAR: el monto a pagar es negativo","")</f>
        <v/>
      </c>
    </row>
    <row r="75" ht="16" customHeight="1">
      <c r="B75" s="22" t="inlineStr">
        <is>
          <t>Saldo por terminar, incluida la retención</t>
        </is>
      </c>
      <c r="D75" s="16">
        <f>D67-D72</f>
        <v/>
      </c>
    </row>
    <row r="76" ht="30" customHeight="1">
      <c r="B76" s="27" t="inlineStr">
        <is>
          <t>Referencia: periodos anteriores $ × (1 − retención %)</t>
        </is>
      </c>
      <c r="D76" s="28">
        <f>ROUND((E43+E62)*(1-N($D$9)),2)</f>
        <v/>
      </c>
    </row>
  </sheetData>
  <conditionalFormatting sqref="A13:P42">
    <cfRule type="expression" priority="1" dxfId="0" stopIfTrue="1">
      <formula>ISNUMBER(SEARCH("MÁS DEL 100%",$O13))</formula>
    </cfRule>
    <cfRule type="expression" priority="2" dxfId="1">
      <formula>$O13&lt;&gt;""</formula>
    </cfRule>
  </conditionalFormatting>
  <conditionalFormatting sqref="A47:P61">
    <cfRule type="expression" priority="3" dxfId="0" stopIfTrue="1">
      <formula>ISNUMBER(SEARCH("MÁS DEL 100%",$O47))</formula>
    </cfRule>
    <cfRule type="expression" priority="4" dxfId="1">
      <formula>$O47&lt;&gt;""</formula>
    </cfRule>
  </conditionalFormatting>
  <dataValidations count="3">
    <dataValidation sqref="D8" showDropDown="0" showInputMessage="0" showErrorMessage="0" allowBlank="1" type="date" operator="greaterThan">
      <formula1>36526</formula1>
    </dataValidation>
    <dataValidation sqref="D9" showDropDown="0" showInputMessage="0" showErrorMessage="1" allowBlank="1" error="Escriba un % entre 0% y 100% (o déjelo en blanco y escriba un monto en $)." type="decimal" operator="between">
      <formula1>0</formula1>
      <formula2>1</formula2>
    </dataValidation>
    <dataValidation sqref="H13 H14 H15 H16 H17 H18 H19 H20 H21 H22 H23 H24 H25 H26 H27 H28 H29 H30 H31 H32 H33 H34 H35 H36 H37 H38 H39 H40 H41 H42 H47 H48 H49 H50 H51 H52 H53 H54 H55 H56 H57 H58 H59 H60 H61" showDropDown="0" showInputMessage="0" showErrorMessage="1" allowBlank="1" error="Escriba un % entre 0% y 100% (o déjelo en blanco y escriba un monto en $)." type="decimal" operator="between">
      <formula1>0</formula1>
      <formula2>1</formula2>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2026-01-01T00:00:00Z</dcterms:created>
  <dcterms:modified xmlns:dcterms="http://purl.org/dc/terms/" xmlns:xsi="http://www.w3.org/2001/XMLSchema-instance" xsi:type="dcterms:W3CDTF">2026-01-01T00:00:00Z</dcterms:modified>
</cp:coreProperties>
</file>